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Trisarah\Osorio_Homework\01 Excel\"/>
    </mc:Choice>
  </mc:AlternateContent>
  <xr:revisionPtr revIDLastSave="0" documentId="13_ncr:1_{DF3F0155-427C-497D-8A66-E99E808A325E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Kickstarter Data" sheetId="1" r:id="rId1"/>
    <sheet name="Category" sheetId="4" r:id="rId2"/>
    <sheet name="Parent Category" sheetId="5" r:id="rId3"/>
    <sheet name="State vs Months" sheetId="9" r:id="rId4"/>
    <sheet name="Goal vs. Percentage" sheetId="6" r:id="rId5"/>
  </sheets>
  <definedNames>
    <definedName name="_xlnm._FilterDatabase" localSheetId="0" hidden="1">'Kickstarter Data'!$A$1:$P$4115</definedName>
  </definedNames>
  <calcPr calcId="181029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0" i="6" l="1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B10" i="6"/>
  <c r="D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<sst xmlns="http://schemas.openxmlformats.org/spreadsheetml/2006/main" count="33048" uniqueCount="8402">
  <si>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</si>
  <si>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</si>
  <si>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</si>
  <si>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</si>
  <si>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</si>
  <si>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</si>
  <si>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</si>
  <si>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</si>
  <si>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</si>
  <si>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</si>
  <si>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</si>
  <si>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</si>
  <si>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</si>
  <si>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</si>
  <si>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</si>
  <si>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</si>
  <si>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</si>
  <si>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</si>
  <si>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</si>
  <si>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</si>
  <si>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</si>
  <si>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</si>
  <si>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</si>
  <si>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</si>
  <si>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</si>
  <si>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</si>
  <si>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</si>
  <si>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</si>
  <si>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</si>
  <si>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</si>
  <si>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</si>
  <si>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</si>
  <si>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</si>
  <si>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</si>
  <si>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</si>
  <si>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</si>
  <si>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</si>
  <si>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</si>
  <si>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</si>
  <si>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</si>
  <si>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</si>
  <si>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</si>
  <si>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</si>
  <si>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</si>
  <si>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</si>
  <si>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</si>
  <si>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</si>
  <si>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</si>
  <si>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</si>
  <si>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</si>
  <si>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</si>
  <si>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</si>
  <si>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</si>
  <si>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</si>
  <si>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</si>
  <si>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</si>
  <si>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</si>
  <si>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</si>
  <si>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</si>
  <si>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</si>
  <si>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</si>
  <si>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</si>
  <si>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</si>
  <si>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</si>
  <si>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</si>
  <si>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</si>
  <si>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</si>
  <si>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</si>
  <si>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</si>
  <si>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</si>
  <si>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</si>
  <si>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</si>
  <si>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</si>
  <si>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</si>
  <si>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</si>
  <si>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</si>
  <si>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</si>
  <si>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</si>
  <si>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</si>
  <si>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</si>
  <si>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</si>
  <si>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</si>
  <si>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</si>
  <si>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</si>
  <si>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</si>
  <si>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</si>
  <si>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</si>
  <si>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</si>
  <si>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</si>
  <si>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</si>
  <si>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</si>
  <si>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</si>
  <si>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</si>
  <si>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</si>
  <si>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</si>
  <si>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</si>
  <si>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</si>
  <si>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</si>
  <si>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</si>
  <si>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</si>
  <si>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</si>
  <si>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</si>
  <si>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</si>
  <si>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</si>
  <si>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</si>
  <si>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</si>
  <si>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</si>
  <si>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</si>
  <si>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</si>
  <si>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</si>
  <si>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</si>
  <si>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</si>
  <si>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</si>
  <si>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</si>
  <si>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</si>
  <si>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</si>
  <si>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</si>
  <si>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</si>
  <si>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</si>
  <si>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</si>
  <si>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</si>
  <si>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</si>
  <si>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</si>
  <si>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</si>
  <si>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</si>
  <si>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</si>
  <si>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</si>
  <si>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</si>
  <si>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</si>
  <si>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</si>
  <si>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</si>
  <si>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</si>
  <si>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</si>
  <si>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</si>
  <si>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</si>
  <si>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</si>
  <si>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</si>
  <si>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</si>
  <si>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</si>
  <si>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</si>
  <si>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</si>
  <si>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</si>
  <si>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</si>
  <si>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</si>
  <si>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</si>
  <si>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</si>
  <si>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</si>
  <si>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</si>
  <si>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</si>
  <si>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</si>
  <si>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</si>
  <si>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</si>
  <si>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</si>
  <si>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</si>
  <si>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</si>
  <si>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</si>
  <si>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</si>
  <si>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</si>
  <si>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</si>
  <si>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</si>
  <si>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</si>
  <si>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</si>
  <si>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</si>
  <si>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</si>
  <si>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</si>
  <si>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</si>
  <si>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</si>
  <si>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</si>
  <si>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</si>
  <si>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</si>
  <si>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</si>
  <si>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</si>
  <si>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</si>
  <si>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</si>
  <si>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</si>
  <si>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</si>
  <si>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</si>
  <si>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</si>
  <si>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</si>
  <si>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</si>
  <si>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</si>
  <si>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</si>
  <si>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</si>
  <si>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</si>
  <si>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</si>
  <si>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</si>
  <si>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</si>
  <si>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</si>
  <si>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</si>
  <si>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</si>
  <si>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</si>
  <si>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</si>
  <si>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</si>
  <si>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</si>
  <si>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</si>
  <si>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</si>
  <si>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</si>
  <si>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</si>
  <si>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</si>
  <si>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</si>
  <si>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</si>
  <si>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</si>
  <si>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</si>
  <si>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</si>
  <si>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</si>
  <si>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</si>
  <si>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</si>
  <si>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</si>
  <si>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</si>
  <si>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</si>
  <si>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</si>
  <si>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</si>
  <si>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</si>
  <si>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</si>
  <si>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</si>
  <si>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</si>
  <si>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</si>
  <si>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</si>
  <si>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</si>
  <si>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</si>
  <si>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</si>
  <si>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</si>
  <si>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</si>
  <si>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</si>
  <si>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</si>
  <si>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</si>
  <si>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</si>
  <si>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</si>
  <si>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</si>
  <si>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</si>
  <si>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</si>
  <si>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</si>
  <si>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</si>
  <si>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</si>
  <si>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</si>
  <si>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</si>
  <si>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</si>
  <si>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</si>
  <si>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</si>
  <si>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</si>
  <si>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</si>
  <si>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</si>
  <si>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</si>
  <si>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</si>
  <si>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</si>
  <si>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</si>
  <si>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</si>
  <si>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</si>
  <si>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</si>
  <si>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</si>
  <si>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</si>
  <si>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</si>
  <si>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</si>
  <si>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</si>
  <si>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</si>
  <si>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</si>
  <si>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</si>
  <si>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</si>
  <si>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</si>
  <si>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</si>
  <si>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</si>
  <si>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</si>
  <si>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</si>
  <si>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</si>
  <si>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</si>
  <si>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</si>
  <si>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</si>
  <si>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</si>
  <si>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</si>
  <si>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</si>
  <si>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</si>
  <si>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</si>
  <si>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</si>
  <si>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</si>
  <si>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</si>
  <si>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</si>
  <si>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</si>
  <si>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</si>
  <si>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</si>
  <si>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</si>
  <si>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</si>
  <si>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</si>
  <si>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</si>
  <si>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</si>
  <si>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</si>
  <si>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</si>
  <si>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</si>
  <si>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</si>
  <si>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</si>
  <si>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</si>
  <si>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</si>
  <si>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</si>
  <si>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</si>
  <si>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</si>
  <si>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</si>
  <si>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</si>
  <si>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</si>
  <si>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</si>
  <si>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</si>
  <si>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</si>
  <si>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</si>
  <si>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</si>
  <si>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</si>
  <si>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</si>
  <si>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</si>
  <si>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</si>
  <si>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</si>
  <si>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</si>
  <si>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</si>
  <si>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</si>
  <si>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</si>
  <si>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</si>
  <si>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</si>
  <si>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</si>
  <si>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</si>
  <si>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</si>
  <si>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</si>
  <si>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</si>
  <si>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</si>
  <si>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</si>
  <si>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</si>
  <si>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</si>
  <si>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</si>
  <si>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</si>
  <si>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</si>
  <si>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</si>
  <si>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</si>
  <si>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</si>
  <si>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</si>
  <si>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</si>
  <si>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</si>
  <si>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</si>
  <si>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</si>
  <si>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</si>
  <si>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</si>
  <si>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</si>
  <si>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</si>
  <si>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</si>
  <si>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</si>
  <si>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</si>
  <si>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</si>
  <si>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</si>
  <si>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</si>
  <si>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</si>
  <si>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</si>
  <si>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</si>
  <si>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</si>
  <si>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</si>
  <si>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</si>
  <si>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</si>
  <si>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</si>
  <si>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</si>
  <si>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</si>
  <si>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</si>
  <si>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</si>
  <si>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</si>
  <si>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</si>
  <si>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</si>
  <si>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</si>
  <si>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</si>
  <si>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</si>
  <si>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</si>
  <si>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</si>
  <si>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</si>
  <si>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</si>
  <si>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</si>
  <si>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</si>
  <si>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</si>
  <si>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</si>
  <si>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</si>
  <si>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</si>
  <si>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</si>
  <si>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</si>
  <si>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</si>
  <si>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</si>
  <si>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</si>
  <si>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</si>
  <si>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</si>
  <si>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</si>
  <si>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</si>
  <si>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</si>
  <si>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</si>
  <si>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</si>
  <si>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</si>
  <si>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</si>
  <si>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</si>
  <si>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</si>
  <si>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</si>
  <si>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</si>
  <si>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</si>
  <si>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</si>
  <si>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</si>
  <si>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</si>
  <si>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</si>
  <si>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</si>
  <si>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</si>
  <si>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</si>
  <si>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</si>
  <si>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</si>
  <si>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</si>
  <si>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</si>
  <si>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</si>
  <si>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</si>
  <si>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</si>
  <si>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</si>
  <si>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</si>
  <si>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</si>
  <si>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</si>
  <si>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</si>
  <si>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</si>
  <si>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</si>
  <si>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</si>
  <si>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</si>
  <si>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</si>
  <si>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</si>
  <si>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</si>
  <si>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</si>
  <si>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</si>
  <si>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</si>
  <si>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</si>
  <si>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</si>
  <si>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</si>
  <si>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</si>
  <si>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</si>
  <si>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</si>
  <si>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</si>
  <si>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</si>
  <si>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</si>
  <si>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</si>
  <si>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</si>
  <si>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</si>
  <si>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</si>
  <si>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</si>
  <si>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</si>
  <si>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</si>
  <si>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</si>
  <si>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</si>
  <si>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</si>
  <si>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</si>
  <si>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</si>
  <si>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</si>
  <si>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</si>
  <si>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</si>
  <si>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</si>
  <si>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</si>
  <si>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</si>
  <si>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</si>
  <si>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</si>
  <si>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</si>
  <si>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</si>
  <si>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</si>
  <si>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</si>
  <si>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</si>
  <si>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</si>
  <si>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</si>
  <si>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</si>
  <si>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</si>
  <si>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</si>
  <si>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</si>
  <si>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</si>
  <si>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</si>
  <si>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</si>
  <si>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</si>
  <si>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</si>
  <si>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</si>
  <si>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</si>
  <si>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</si>
  <si>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</si>
  <si>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</si>
  <si>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</si>
  <si>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</si>
  <si>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</si>
  <si>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</si>
  <si>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</si>
  <si>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</si>
  <si>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</si>
  <si>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</si>
  <si>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</si>
  <si>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</si>
  <si>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</si>
  <si>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</si>
  <si>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</si>
  <si>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</si>
  <si>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</si>
  <si>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</si>
  <si>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</si>
  <si>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</si>
  <si>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</si>
  <si>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</si>
  <si>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</si>
  <si>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</si>
  <si>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</si>
  <si>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</si>
  <si>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</si>
  <si>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</si>
  <si>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</si>
  <si>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</si>
  <si>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</si>
  <si>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</si>
  <si>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</si>
  <si>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</si>
  <si>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</si>
  <si>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</si>
  <si>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</si>
  <si>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</si>
  <si>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</si>
  <si>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</si>
  <si>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</si>
  <si>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</si>
  <si>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</si>
  <si>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</si>
  <si>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</si>
  <si>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</si>
  <si>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</si>
  <si>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</si>
  <si>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</si>
  <si>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</si>
  <si>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</si>
  <si>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</si>
  <si>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</si>
  <si>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</si>
  <si>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</si>
  <si>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</si>
  <si>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</si>
  <si>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</si>
  <si>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</si>
  <si>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</si>
  <si>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</si>
  <si>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</si>
  <si>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</si>
  <si>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</si>
  <si>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</si>
  <si>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</si>
  <si>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</si>
  <si>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</si>
  <si>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</si>
  <si>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</si>
  <si>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</si>
  <si>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</si>
  <si>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</si>
  <si>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</si>
  <si>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</si>
  <si>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</si>
  <si>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</si>
  <si>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</si>
  <si>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</si>
  <si>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</si>
  <si>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</si>
  <si>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</si>
  <si>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</si>
  <si>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</si>
  <si>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</si>
  <si>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</si>
  <si>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</si>
  <si>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</si>
  <si>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</si>
  <si>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</si>
  <si>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</si>
  <si>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</si>
  <si>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</si>
  <si>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</si>
  <si>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</si>
  <si>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</si>
  <si>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</si>
  <si>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</si>
  <si>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</si>
  <si>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</si>
  <si>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</si>
  <si>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</si>
  <si>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</si>
  <si>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</si>
  <si>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</si>
  <si>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</si>
  <si>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</si>
  <si>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</si>
  <si>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</si>
  <si>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</si>
  <si>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</si>
  <si>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</si>
  <si>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</si>
  <si>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</si>
  <si>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</si>
  <si>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</si>
  <si>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</si>
  <si>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</si>
  <si>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</si>
  <si>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</si>
  <si>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</si>
  <si>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</si>
  <si>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</si>
  <si>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</si>
  <si>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</si>
  <si>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</si>
  <si>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</si>
  <si>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</si>
  <si>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</si>
  <si>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</si>
  <si>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</si>
  <si>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</si>
  <si>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</si>
  <si>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</si>
  <si>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</si>
  <si>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</si>
  <si>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</si>
  <si>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</si>
  <si>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</si>
  <si>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</si>
  <si>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</si>
  <si>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</si>
  <si>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</si>
  <si>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</si>
  <si>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</si>
  <si>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</si>
  <si>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</si>
  <si>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</si>
  <si>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</si>
  <si>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</si>
  <si>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</si>
  <si>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</si>
  <si>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</si>
  <si>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</si>
  <si>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</si>
  <si>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</si>
  <si>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</si>
  <si>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</si>
  <si>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</si>
  <si>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</si>
  <si>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</si>
  <si>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</si>
  <si>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</si>
  <si>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</si>
  <si>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</si>
  <si>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</si>
  <si>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</si>
  <si>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</si>
  <si>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</si>
  <si>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</si>
  <si>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</si>
  <si>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</si>
  <si>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</si>
  <si>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</si>
  <si>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</si>
  <si>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</si>
  <si>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</si>
  <si>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</si>
  <si>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</si>
  <si>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</si>
  <si>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</si>
  <si>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</si>
  <si>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</si>
  <si>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</si>
  <si>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</si>
  <si>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</si>
  <si>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</si>
  <si>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</si>
  <si>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</si>
  <si>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</si>
  <si>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</si>
  <si>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</si>
  <si>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</si>
  <si>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</si>
  <si>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</si>
  <si>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</si>
  <si>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</si>
  <si>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</si>
  <si>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</si>
  <si>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</si>
  <si>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</si>
  <si>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</si>
  <si>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</si>
  <si>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</si>
  <si>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</si>
  <si>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</si>
  <si>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</si>
  <si>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</si>
  <si>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</si>
  <si>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</si>
  <si>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</si>
  <si>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</si>
  <si>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</si>
  <si>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</si>
  <si>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</si>
  <si>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</si>
  <si>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</si>
  <si>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</si>
  <si>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</si>
  <si>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</si>
  <si>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</si>
  <si>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</si>
  <si>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</si>
  <si>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</si>
  <si>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</si>
  <si>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</si>
  <si>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</si>
  <si>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</si>
  <si>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</si>
  <si>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</si>
  <si>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</si>
  <si>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</si>
  <si>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</si>
  <si>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</si>
  <si>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</si>
  <si>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</si>
  <si>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</si>
  <si>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</si>
  <si>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</si>
  <si>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</si>
  <si>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</si>
  <si>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</si>
  <si>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</si>
  <si>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</si>
  <si>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</si>
  <si>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</si>
  <si>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</si>
  <si>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</si>
  <si>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</si>
  <si>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</si>
  <si>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</si>
  <si>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</si>
  <si>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</si>
  <si>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</si>
  <si>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</si>
  <si>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</si>
  <si>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</si>
  <si>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</si>
  <si>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</si>
  <si>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</si>
  <si>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</si>
  <si>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</si>
  <si>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</si>
  <si>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</si>
  <si>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</si>
  <si>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</si>
  <si>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</si>
  <si>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</si>
  <si>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</si>
  <si>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</si>
  <si>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</si>
  <si>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</si>
  <si>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</si>
  <si>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</si>
  <si>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</si>
  <si>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</si>
  <si>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</si>
  <si>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</si>
  <si>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</si>
  <si>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</si>
  <si>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</si>
  <si>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</si>
  <si>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</si>
  <si>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</si>
  <si>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</si>
  <si>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</si>
  <si>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</si>
  <si>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</si>
  <si>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</si>
  <si>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</si>
  <si>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</si>
  <si>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</si>
  <si>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</si>
  <si>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</si>
  <si>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</si>
  <si>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</si>
  <si>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</si>
  <si>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</si>
  <si>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</si>
  <si>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</si>
  <si>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</si>
  <si>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</si>
  <si>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</si>
  <si>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</si>
  <si>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</si>
  <si>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</si>
  <si>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</si>
  <si>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</si>
  <si>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</si>
  <si>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</si>
  <si>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</si>
  <si>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</si>
  <si>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</si>
  <si>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</si>
  <si>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</si>
  <si>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</si>
  <si>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</si>
  <si>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</si>
  <si>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</si>
  <si>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</si>
  <si>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</si>
  <si>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</si>
  <si>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</si>
  <si>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</si>
  <si>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</si>
  <si>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</si>
  <si>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</si>
  <si>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</si>
  <si>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</si>
  <si>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</si>
  <si>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</si>
  <si>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</si>
  <si>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</si>
  <si>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</si>
  <si>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</si>
  <si>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</si>
  <si>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</si>
  <si>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</si>
  <si>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</si>
  <si>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</si>
  <si>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</si>
  <si>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</si>
  <si>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</si>
  <si>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</si>
  <si>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</si>
  <si>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</si>
  <si>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</si>
  <si>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</si>
  <si>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</si>
  <si>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</si>
  <si>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</si>
  <si>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</si>
  <si>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</si>
  <si>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</si>
  <si>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</si>
  <si>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</si>
  <si>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</si>
  <si>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</si>
  <si>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</si>
  <si>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</si>
  <si>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</si>
  <si>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</si>
  <si>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</si>
  <si>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</si>
  <si>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</si>
  <si>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</si>
  <si>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</si>
  <si>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</si>
  <si>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</si>
  <si>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</si>
  <si>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</si>
  <si>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</si>
  <si>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</si>
  <si>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</si>
  <si>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</si>
  <si>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</si>
  <si>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</si>
  <si>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</si>
  <si>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</si>
  <si>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</si>
  <si>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</si>
  <si>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</si>
  <si>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</si>
  <si>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</si>
  <si>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</si>
  <si>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</si>
  <si>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</si>
  <si>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</si>
  <si>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</si>
  <si>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</si>
  <si>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</si>
  <si>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</si>
  <si>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</si>
  <si>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</si>
  <si>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</si>
  <si>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</si>
  <si>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</si>
  <si>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</si>
  <si>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</si>
  <si>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</si>
  <si>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</si>
  <si>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</si>
  <si>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</si>
  <si>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</si>
  <si>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</si>
  <si>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</si>
  <si>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</si>
  <si>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</si>
  <si>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</si>
  <si>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</si>
  <si>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</si>
  <si>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</si>
  <si>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</si>
  <si>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</si>
  <si>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</si>
  <si>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</si>
  <si>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</si>
  <si>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</si>
  <si>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</si>
  <si>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</si>
  <si>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</si>
  <si>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</si>
  <si>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</si>
  <si>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</si>
  <si>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</si>
  <si>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</si>
  <si>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</si>
  <si>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</si>
  <si>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</si>
  <si>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</si>
  <si>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</si>
  <si>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</si>
  <si>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</si>
  <si>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</si>
  <si>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</si>
  <si>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</si>
  <si>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</si>
  <si>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</si>
  <si>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</si>
  <si>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</si>
  <si>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</si>
  <si>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</si>
  <si>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</si>
  <si>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</si>
  <si>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</si>
  <si>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</si>
  <si>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</si>
  <si>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</si>
  <si>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</si>
  <si>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</si>
  <si>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</si>
  <si>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</si>
  <si>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</si>
  <si>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</si>
  <si>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</si>
  <si>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</si>
  <si>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</si>
  <si>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</si>
  <si>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</si>
  <si>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</si>
  <si>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</si>
  <si>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</si>
  <si>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</si>
  <si>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</si>
  <si>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</si>
  <si>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</si>
  <si>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</si>
  <si>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</si>
  <si>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</si>
  <si>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</si>
  <si>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</si>
  <si>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</si>
  <si>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</si>
  <si>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</si>
  <si>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</si>
  <si>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</si>
  <si>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</si>
  <si>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</si>
  <si>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</si>
  <si>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</si>
  <si>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</si>
  <si>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</si>
  <si>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</si>
  <si>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</si>
  <si>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</si>
  <si>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</si>
  <si>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</si>
  <si>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</si>
  <si>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</si>
  <si>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</si>
  <si>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</si>
  <si>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</si>
  <si>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</si>
  <si>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</si>
  <si>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</si>
  <si>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</si>
  <si>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</si>
  <si>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</si>
  <si>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</si>
  <si>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</si>
  <si>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</si>
  <si>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</si>
  <si>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</si>
  <si>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</si>
  <si>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</si>
  <si>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</si>
  <si>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</si>
  <si>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</si>
  <si>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</si>
  <si>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</si>
  <si>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</si>
  <si>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</si>
  <si>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</si>
  <si>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</si>
  <si>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</si>
  <si>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</si>
  <si>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</si>
  <si>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</si>
  <si>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</si>
  <si>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</si>
  <si>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</si>
  <si>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</si>
  <si>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</si>
  <si>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</si>
  <si>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</si>
  <si>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</si>
  <si>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</si>
  <si>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</si>
  <si>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</si>
  <si>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</si>
  <si>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</si>
  <si>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</si>
  <si>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</si>
  <si>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</si>
  <si>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</si>
  <si>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</si>
  <si>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</si>
  <si>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</si>
  <si>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</si>
  <si>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</si>
  <si>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</si>
  <si>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</si>
  <si>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</si>
  <si>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</si>
  <si>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</si>
  <si>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</si>
  <si>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</si>
  <si>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</si>
  <si>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</si>
  <si>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</si>
  <si>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</si>
  <si>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</si>
  <si>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</si>
  <si>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</si>
  <si>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</si>
  <si>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</si>
  <si>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</si>
  <si>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</si>
  <si>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</si>
  <si>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</si>
  <si>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</si>
  <si>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</si>
  <si>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</si>
  <si>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</si>
  <si>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</si>
  <si>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</si>
  <si>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</si>
  <si>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</si>
  <si>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</si>
  <si>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</si>
  <si>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</si>
  <si>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</si>
  <si>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</si>
  <si>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</si>
  <si>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</si>
  <si>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</si>
  <si>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</si>
  <si>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</si>
  <si>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</si>
  <si>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</si>
  <si>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</si>
  <si>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</si>
  <si>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</si>
  <si>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</si>
  <si>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</si>
  <si>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</si>
  <si>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</si>
  <si>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</si>
  <si>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</si>
  <si>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</si>
  <si>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</si>
  <si>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</si>
  <si>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</si>
  <si>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</si>
  <si>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</si>
  <si>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</si>
  <si>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</si>
  <si>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</si>
  <si>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</si>
  <si>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</si>
  <si>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</si>
  <si>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</si>
  <si>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</si>
  <si>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</si>
  <si>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</si>
  <si>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</si>
  <si>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</si>
  <si>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</si>
  <si>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</si>
  <si>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</si>
  <si>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</si>
  <si>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</si>
  <si>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</si>
  <si>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</si>
  <si>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</si>
  <si>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</si>
  <si>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</si>
  <si>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</si>
  <si>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</si>
  <si>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</si>
  <si>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</si>
  <si>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</si>
  <si>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</si>
  <si>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</si>
  <si>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</si>
  <si>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</si>
  <si>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</si>
  <si>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</si>
  <si>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</si>
  <si>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</si>
  <si>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</si>
  <si>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</si>
  <si>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</si>
  <si>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</si>
  <si>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</si>
  <si>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</si>
  <si>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</si>
  <si>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</si>
  <si>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</si>
  <si>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</si>
  <si>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</si>
  <si>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</si>
  <si>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</si>
  <si>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</si>
  <si>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</si>
  <si>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</si>
  <si>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</si>
  <si>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</si>
  <si>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</si>
  <si>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</si>
  <si>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</si>
  <si>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</si>
  <si>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</si>
  <si>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</si>
  <si>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</si>
  <si>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</si>
  <si>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</si>
  <si>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</si>
  <si>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</si>
  <si>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</si>
  <si>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</si>
  <si>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</si>
  <si>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</si>
  <si>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</si>
  <si>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</si>
  <si>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</si>
  <si>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</si>
  <si>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</si>
  <si>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</si>
  <si>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</si>
  <si>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</si>
  <si>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</si>
  <si>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</si>
  <si>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</si>
  <si>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</si>
  <si>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</si>
  <si>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</si>
  <si>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</si>
  <si>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</si>
  <si>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</si>
  <si>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</si>
  <si>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</si>
  <si>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</si>
  <si>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</si>
  <si>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</si>
  <si>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</si>
  <si>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</si>
  <si>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</si>
  <si>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</si>
  <si>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</si>
  <si>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</si>
  <si>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</si>
  <si>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</si>
  <si>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</si>
  <si>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</si>
  <si>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</si>
  <si>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</si>
  <si>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</si>
  <si>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</si>
  <si>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</si>
  <si>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</si>
  <si>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</si>
  <si>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</si>
  <si>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</si>
  <si>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</si>
  <si>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</si>
  <si>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</si>
  <si>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</si>
  <si>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</si>
  <si>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</si>
  <si>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</si>
  <si>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</si>
  <si>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</si>
  <si>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</si>
  <si>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</si>
  <si>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</si>
  <si>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</si>
  <si>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</si>
  <si>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</si>
  <si>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</si>
  <si>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</si>
  <si>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</si>
  <si>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</si>
  <si>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</si>
  <si>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</si>
  <si>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</si>
  <si>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</si>
  <si>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</si>
  <si>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</si>
  <si>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</si>
  <si>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</si>
  <si>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</si>
  <si>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</si>
  <si>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</si>
  <si>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</si>
  <si>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</si>
  <si>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</si>
  <si>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</si>
  <si>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</si>
  <si>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</si>
  <si>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</si>
  <si>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</si>
  <si>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</si>
  <si>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</si>
  <si>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</si>
  <si>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</si>
  <si>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</si>
  <si>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</si>
  <si>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</si>
  <si>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</si>
  <si>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</si>
  <si>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</si>
  <si>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</si>
  <si>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</si>
  <si>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</si>
  <si>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</si>
  <si>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</si>
  <si>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</si>
  <si>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</si>
  <si>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</si>
  <si>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</si>
  <si>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</si>
  <si>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</si>
  <si>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</si>
  <si>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</si>
  <si>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</si>
  <si>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</si>
  <si>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</si>
  <si>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</si>
  <si>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</si>
  <si>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</si>
  <si>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</si>
  <si>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</si>
  <si>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</si>
  <si>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</si>
  <si>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</si>
  <si>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</si>
  <si>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</si>
  <si>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</si>
  <si>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</si>
  <si>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</si>
  <si>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</si>
  <si>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</si>
  <si>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</si>
  <si>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</si>
  <si>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</si>
  <si>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</si>
  <si>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</si>
  <si>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</si>
  <si>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</si>
  <si>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</si>
  <si>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</si>
  <si>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</si>
  <si>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</si>
  <si>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</si>
  <si>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</si>
  <si>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</si>
  <si>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</si>
  <si>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</si>
  <si>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</si>
  <si>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</si>
  <si>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</si>
  <si>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</si>
  <si>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</si>
  <si>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</si>
  <si>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</si>
  <si>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</si>
  <si>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</si>
  <si>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</si>
  <si>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</si>
  <si>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</si>
  <si>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</si>
  <si>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</si>
  <si>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</si>
  <si>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</si>
  <si>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</si>
  <si>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</si>
  <si>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</si>
  <si>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</si>
  <si>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</si>
  <si>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</si>
  <si>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</si>
  <si>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</si>
  <si>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</si>
  <si>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</si>
  <si>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</si>
  <si>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</si>
  <si>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</si>
  <si>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</si>
  <si>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</si>
  <si>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</si>
  <si>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</si>
  <si>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</si>
  <si>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</si>
  <si>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</si>
  <si>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</si>
  <si>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</si>
  <si>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</si>
  <si>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</si>
  <si>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</si>
  <si>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</si>
  <si>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</si>
  <si>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</si>
  <si>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</si>
  <si>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</si>
  <si>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</si>
  <si>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</si>
  <si>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</si>
  <si>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</si>
  <si>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</si>
  <si>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</si>
  <si>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</si>
  <si>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</si>
  <si>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</si>
  <si>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</si>
  <si>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</si>
  <si>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</si>
  <si>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</si>
  <si>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</si>
  <si>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</si>
  <si>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</si>
  <si>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</si>
  <si>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</si>
  <si>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</si>
  <si>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</si>
  <si>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</si>
  <si>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</si>
  <si>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</si>
  <si>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</si>
  <si>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</si>
  <si>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</si>
  <si>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</si>
  <si>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</si>
  <si>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</si>
  <si>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</si>
  <si>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</si>
  <si>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</si>
  <si>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</si>
  <si>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</si>
  <si>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</si>
  <si>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</si>
  <si>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</si>
  <si>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</si>
  <si>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</si>
  <si>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</si>
  <si>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</si>
  <si>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</si>
  <si>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</si>
  <si>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</si>
  <si>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</si>
  <si>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</si>
  <si>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</si>
  <si>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</si>
  <si>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</si>
  <si>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</si>
  <si>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</si>
  <si>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</si>
  <si>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</si>
  <si>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</si>
  <si>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</si>
  <si>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</si>
  <si>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</si>
  <si>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</si>
  <si>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</si>
  <si>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</si>
  <si>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</si>
  <si>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</si>
  <si>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</si>
  <si>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</si>
  <si>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</si>
  <si>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</si>
  <si>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</si>
  <si>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</si>
  <si>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</si>
  <si>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</si>
  <si>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</si>
  <si>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</si>
  <si>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</si>
  <si>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</si>
  <si>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</si>
  <si>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</si>
  <si>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</si>
  <si>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</si>
  <si>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</si>
  <si>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</si>
  <si>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</si>
  <si>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</si>
  <si>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</si>
  <si>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</si>
  <si>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</si>
  <si>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</si>
  <si>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</si>
  <si>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</si>
  <si>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</si>
  <si>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</si>
  <si>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</si>
  <si>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</si>
  <si>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</si>
  <si>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</si>
  <si>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</si>
  <si>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</si>
  <si>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</si>
  <si>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</si>
  <si>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</si>
  <si>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</si>
  <si>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</si>
  <si>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</si>
  <si>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</si>
  <si>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</si>
  <si>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</si>
  <si>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</si>
  <si>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</si>
  <si>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</si>
  <si>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</si>
  <si>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</si>
  <si>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</si>
  <si>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</si>
  <si>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</si>
  <si>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</si>
  <si>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</si>
  <si>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</si>
  <si>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</si>
  <si>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</si>
  <si>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</si>
  <si>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</si>
  <si>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</si>
  <si>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</si>
  <si>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</si>
  <si>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</si>
  <si>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</si>
  <si>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</si>
  <si>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</si>
  <si>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</si>
  <si>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</si>
  <si>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</si>
  <si>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</si>
  <si>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</si>
  <si>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</si>
  <si>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</si>
  <si>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</si>
  <si>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</si>
  <si>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</si>
  <si>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</si>
  <si>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</si>
  <si>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</si>
  <si>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</si>
  <si>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</si>
  <si>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</si>
  <si>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</si>
  <si>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</si>
  <si>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</si>
  <si>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</si>
  <si>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</si>
  <si>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</si>
  <si>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</si>
  <si>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</si>
  <si>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</si>
  <si>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</si>
  <si>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</si>
  <si>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</si>
  <si>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</si>
  <si>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</si>
  <si>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</si>
  <si>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</si>
  <si>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</si>
  <si>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</si>
  <si>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</si>
  <si>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</si>
  <si>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</si>
  <si>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</si>
  <si>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</si>
  <si>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</si>
  <si>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</si>
  <si>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</si>
  <si>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</si>
  <si>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</si>
  <si>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</si>
  <si>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</si>
  <si>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</si>
  <si>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</si>
  <si>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</si>
  <si>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</si>
  <si>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</si>
  <si>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</si>
  <si>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</si>
  <si>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</si>
  <si>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</si>
  <si>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</si>
  <si>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</si>
  <si>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</si>
  <si>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</si>
  <si>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</si>
  <si>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</si>
  <si>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</si>
  <si>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</si>
  <si>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</si>
  <si>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</si>
  <si>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</si>
  <si>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</si>
  <si>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</si>
  <si>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</si>
  <si>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</si>
  <si>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</si>
  <si>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</si>
  <si>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</si>
  <si>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</si>
  <si>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</si>
  <si>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</si>
  <si>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</si>
  <si>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</si>
  <si>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</si>
  <si>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</si>
  <si>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</si>
  <si>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</si>
  <si>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</si>
  <si>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</si>
  <si>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</si>
  <si>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</si>
  <si>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</si>
  <si>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</si>
  <si>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</si>
  <si>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</si>
  <si>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</si>
  <si>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</si>
  <si>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</si>
  <si>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</si>
  <si>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</si>
  <si>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</si>
  <si>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</si>
  <si>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</si>
  <si>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</si>
  <si>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</si>
  <si>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</si>
  <si>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</si>
  <si>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</si>
  <si>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</si>
  <si>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</si>
  <si>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</si>
  <si>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</si>
  <si>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</si>
  <si>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</si>
  <si>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</si>
  <si>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</si>
  <si>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</si>
  <si>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</si>
  <si>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</si>
  <si>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</si>
  <si>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</si>
  <si>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</si>
  <si>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</si>
  <si>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</si>
  <si>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</si>
  <si>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</si>
  <si>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</si>
  <si>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</si>
  <si>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</si>
  <si>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</si>
  <si>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</si>
  <si>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</si>
  <si>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</si>
  <si>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</si>
  <si>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</si>
  <si>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</si>
  <si>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</si>
  <si>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</si>
  <si>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</si>
  <si>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</si>
  <si>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</si>
  <si>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</si>
  <si>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</si>
  <si>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</si>
  <si>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</si>
  <si>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</si>
  <si>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</si>
  <si>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</si>
  <si>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</si>
  <si>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</si>
  <si>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</si>
  <si>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</si>
  <si>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</si>
  <si>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</si>
  <si>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</si>
  <si>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</si>
  <si>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</si>
  <si>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</si>
  <si>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</si>
  <si>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</si>
  <si>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</si>
  <si>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</si>
  <si>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</si>
  <si>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</si>
  <si>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</si>
  <si>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</si>
  <si>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</si>
  <si>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</si>
  <si>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</si>
  <si>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</si>
  <si>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</si>
  <si>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</si>
  <si>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</si>
  <si>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</si>
  <si>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</si>
  <si>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</si>
  <si>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</si>
  <si>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</si>
  <si>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</si>
  <si>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</si>
  <si>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</si>
  <si>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</si>
  <si>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</si>
  <si>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</si>
  <si>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</si>
  <si>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</si>
  <si>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</si>
  <si>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</si>
  <si>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</si>
  <si>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</si>
  <si>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</si>
  <si>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</si>
  <si>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</si>
  <si>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</si>
  <si>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</si>
  <si>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</si>
  <si>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</si>
  <si>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</si>
  <si>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</si>
  <si>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</si>
  <si>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</si>
  <si>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</si>
  <si>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</si>
  <si>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</si>
  <si>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</si>
  <si>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</si>
  <si>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</si>
  <si>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</si>
  <si>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</si>
  <si>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</si>
  <si>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</si>
  <si>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</si>
  <si>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</si>
  <si>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</si>
  <si>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</si>
  <si>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</si>
  <si>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</si>
  <si>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</si>
  <si>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</si>
  <si>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</si>
  <si>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</si>
  <si>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</si>
  <si>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</si>
  <si>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</si>
  <si>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</si>
  <si>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</si>
  <si>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</si>
  <si>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</si>
  <si>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</si>
  <si>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</si>
  <si>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</si>
  <si>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</si>
  <si>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</si>
  <si>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</si>
  <si>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</si>
  <si>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</si>
  <si>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</si>
  <si>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</si>
  <si>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</si>
  <si>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</si>
  <si>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</si>
  <si>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</si>
  <si>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</si>
  <si>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</si>
  <si>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</si>
  <si>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</si>
  <si>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</si>
  <si>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</si>
  <si>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</si>
  <si>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</si>
  <si>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</si>
  <si>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</si>
  <si>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</si>
  <si>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</si>
  <si>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</si>
  <si>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</si>
  <si>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</si>
  <si>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</si>
  <si>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</si>
  <si>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</si>
  <si>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</si>
  <si>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</si>
  <si>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</si>
  <si>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</si>
  <si>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</si>
  <si>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</si>
  <si>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</si>
  <si>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</si>
  <si>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</si>
  <si>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</si>
  <si>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</si>
  <si>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</si>
  <si>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</si>
  <si>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</si>
  <si>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</si>
  <si>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</si>
  <si>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</si>
  <si>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</si>
  <si>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</si>
  <si>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</si>
  <si>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</si>
  <si>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</si>
  <si>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</si>
  <si>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</si>
  <si>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</si>
  <si>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</si>
  <si>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</si>
  <si>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</si>
  <si>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</si>
  <si>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</si>
  <si>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</si>
  <si>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</si>
  <si>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</si>
  <si>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</si>
  <si>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</si>
  <si>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</si>
  <si>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</si>
  <si>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</si>
  <si>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</si>
  <si>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</si>
  <si>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</si>
  <si>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</si>
  <si>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</si>
  <si>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</si>
  <si>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</si>
  <si>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</si>
  <si>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</si>
  <si>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</si>
  <si>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</si>
  <si>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</si>
  <si>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</si>
  <si>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</si>
  <si>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</si>
  <si>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</si>
  <si>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</si>
  <si>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</si>
  <si>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</si>
  <si>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</si>
  <si>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</si>
  <si>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</si>
  <si>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</si>
  <si>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</si>
  <si>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</si>
  <si>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</si>
  <si>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</si>
  <si>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</si>
  <si>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</si>
  <si>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</si>
  <si>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</si>
  <si>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</si>
  <si>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</si>
  <si>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</si>
  <si>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</si>
  <si>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</si>
  <si>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</si>
  <si>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</si>
  <si>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</si>
  <si>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</si>
  <si>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</si>
  <si>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</si>
  <si>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</si>
  <si>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</si>
  <si>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</si>
  <si>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</si>
  <si>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</si>
  <si>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</si>
  <si>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</si>
  <si>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</si>
  <si>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</si>
  <si>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</si>
  <si>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</si>
  <si>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</si>
  <si>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</si>
  <si>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</si>
  <si>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</si>
  <si>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</si>
  <si>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</si>
  <si>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</si>
  <si>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</si>
  <si>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</si>
  <si>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</si>
  <si>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</si>
  <si>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</si>
  <si>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</si>
  <si>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</si>
  <si>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</si>
  <si>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</si>
  <si>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</si>
  <si>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</si>
  <si>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</si>
  <si>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</si>
  <si>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</si>
  <si>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</si>
  <si>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</si>
  <si>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</si>
  <si>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</si>
  <si>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</si>
  <si>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</si>
  <si>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</si>
  <si>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</si>
  <si>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</si>
  <si>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</si>
  <si>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</si>
  <si>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</si>
  <si>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</si>
  <si>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</si>
  <si>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</si>
  <si>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</si>
  <si>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</si>
  <si>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</si>
  <si>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</si>
  <si>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</si>
  <si>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</si>
  <si>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</si>
  <si>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</si>
  <si>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</si>
  <si>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</si>
  <si>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</si>
  <si>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</si>
  <si>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</si>
  <si>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</si>
  <si>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</si>
  <si>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</si>
  <si>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</si>
  <si>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</si>
  <si>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</si>
  <si>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</si>
  <si>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</si>
  <si>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</si>
  <si>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</si>
  <si>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</si>
  <si>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</si>
  <si>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</si>
  <si>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</si>
  <si>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</si>
  <si>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</si>
  <si>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</si>
  <si>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</si>
  <si>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</si>
  <si>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</si>
  <si>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</si>
  <si>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</si>
  <si>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</si>
  <si>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</si>
  <si>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</si>
  <si>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</si>
  <si>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</si>
  <si>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</si>
  <si>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</si>
  <si>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</si>
  <si>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</si>
  <si>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</si>
  <si>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</si>
  <si>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</si>
  <si>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</si>
  <si>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</si>
  <si>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</si>
  <si>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</si>
  <si>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</si>
  <si>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</si>
  <si>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</si>
  <si>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</si>
  <si>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</si>
  <si>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</si>
  <si>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</si>
  <si>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</si>
  <si>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</si>
  <si>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</si>
  <si>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</si>
  <si>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</si>
  <si>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</si>
  <si>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</si>
  <si>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</si>
  <si>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</si>
  <si>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</si>
  <si>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</si>
  <si>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</si>
  <si>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</si>
  <si>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</si>
  <si>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</si>
  <si>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</si>
  <si>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</si>
  <si>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</si>
  <si>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</si>
  <si>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</si>
  <si>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</si>
  <si>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</si>
  <si>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</si>
  <si>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</si>
  <si>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</si>
  <si>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</si>
  <si>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</si>
  <si>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</si>
  <si>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</si>
  <si>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</si>
  <si>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</si>
  <si>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</si>
  <si>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</si>
  <si>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</si>
  <si>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</si>
  <si>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</si>
  <si>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</si>
  <si>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</si>
  <si>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</si>
  <si>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</si>
  <si>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</si>
  <si>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</si>
  <si>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</si>
  <si>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</si>
  <si>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</si>
  <si>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</si>
  <si>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</si>
  <si>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</si>
  <si>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</si>
  <si>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</si>
  <si>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</si>
  <si>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</si>
  <si>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</si>
  <si>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</si>
  <si>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</si>
  <si>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</si>
  <si>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</si>
  <si>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</si>
  <si>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</si>
  <si>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</si>
  <si>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</si>
  <si>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</si>
  <si>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</si>
  <si>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</si>
  <si>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</si>
  <si>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</si>
  <si>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</si>
  <si>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</si>
  <si>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</si>
  <si>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</si>
  <si>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</si>
  <si>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</si>
  <si>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</si>
  <si>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</si>
  <si>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</si>
  <si>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</si>
  <si>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</si>
  <si>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</si>
  <si>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</si>
  <si>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</si>
  <si>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</si>
  <si>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</si>
  <si>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</si>
  <si>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</si>
  <si>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</si>
  <si>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</si>
  <si>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</si>
  <si>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</si>
  <si>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</si>
  <si>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</si>
  <si>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</si>
  <si>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</si>
  <si>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</si>
  <si>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</si>
  <si>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</si>
  <si>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</si>
  <si>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</si>
  <si>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</si>
  <si>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</si>
  <si>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</si>
  <si>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</si>
  <si>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</si>
  <si>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</si>
  <si>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</si>
  <si>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</si>
  <si>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</si>
  <si>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</si>
  <si>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</si>
  <si>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</si>
  <si>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</si>
  <si>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</si>
  <si>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</si>
  <si>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</si>
  <si>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</si>
  <si>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</si>
  <si>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</si>
  <si>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</si>
  <si>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</si>
  <si>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</si>
  <si>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</si>
  <si>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</si>
  <si>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</si>
  <si>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</si>
  <si>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</si>
  <si>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</si>
  <si>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</si>
  <si>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</si>
  <si>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</si>
  <si>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</si>
  <si>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</si>
  <si>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</si>
  <si>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</si>
  <si>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</si>
  <si>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</si>
  <si>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</si>
  <si>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</si>
  <si>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</si>
  <si>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</si>
  <si>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</si>
  <si>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</si>
  <si>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</si>
  <si>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</si>
  <si>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</si>
  <si>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</si>
  <si>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</si>
  <si>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</si>
  <si>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</si>
  <si>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</si>
  <si>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</si>
  <si>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</si>
  <si>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</si>
  <si>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</si>
  <si>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</si>
  <si>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</si>
  <si>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</si>
  <si>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</si>
  <si>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</si>
  <si>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</si>
  <si>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</si>
  <si>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</si>
  <si>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</si>
  <si>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</si>
  <si>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</si>
  <si>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</si>
  <si>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</si>
  <si>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</si>
  <si>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</si>
  <si>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</si>
  <si>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</si>
  <si>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</si>
  <si>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</si>
  <si>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</si>
  <si>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</si>
  <si>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</si>
  <si>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</si>
  <si>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</si>
  <si>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</si>
  <si>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</si>
  <si>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</si>
  <si>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</si>
  <si>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</si>
  <si>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</si>
  <si>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</si>
  <si>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</si>
  <si>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</si>
  <si>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</si>
  <si>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</si>
  <si>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</si>
  <si>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</si>
  <si>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</si>
  <si>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</si>
  <si>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</si>
  <si>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</si>
  <si>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</si>
  <si>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</si>
  <si>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</si>
  <si>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</si>
  <si>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</si>
  <si>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</si>
  <si>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</si>
  <si>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</si>
  <si>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</si>
  <si>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</si>
  <si>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</si>
  <si>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</si>
  <si>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</si>
  <si>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</si>
  <si>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</si>
  <si>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</si>
  <si>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</si>
  <si>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</si>
  <si>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</si>
  <si>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</si>
  <si>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</si>
  <si>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</si>
  <si>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</si>
  <si>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</si>
  <si>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</si>
  <si>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</si>
  <si>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</si>
  <si>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</si>
  <si>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</si>
  <si>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</si>
  <si>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</si>
  <si>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</si>
  <si>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</si>
  <si>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</si>
  <si>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</si>
  <si>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</si>
  <si>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</si>
  <si>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</si>
  <si>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</si>
  <si>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</si>
  <si>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</si>
  <si>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</si>
  <si>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</si>
  <si>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</si>
  <si>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</si>
  <si>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</si>
  <si>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</si>
  <si>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</si>
  <si>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</si>
  <si>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</si>
  <si>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</si>
  <si>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</si>
  <si>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</si>
  <si>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</si>
  <si>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</si>
  <si>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</si>
  <si>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</si>
  <si>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</si>
  <si>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</si>
  <si>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</si>
  <si>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</si>
  <si>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</si>
  <si>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</si>
  <si>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</si>
  <si>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</si>
  <si>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</si>
  <si>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</si>
  <si>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</si>
  <si>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</si>
  <si>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</si>
  <si>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</si>
  <si>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</si>
  <si>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</si>
  <si>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</si>
  <si>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</si>
  <si>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</si>
  <si>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</si>
  <si>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</si>
  <si>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</si>
  <si>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</si>
  <si>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</si>
  <si>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</si>
  <si>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</si>
  <si>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</si>
  <si>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</si>
  <si>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</si>
  <si>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</si>
  <si>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</si>
  <si>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</si>
  <si>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</si>
  <si>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</si>
  <si>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</si>
  <si>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</si>
  <si>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</si>
  <si>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</si>
  <si>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</si>
  <si>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</si>
  <si>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</si>
  <si>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</si>
  <si>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</si>
  <si>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</si>
  <si>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</si>
  <si>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</si>
  <si>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</si>
  <si>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</si>
  <si>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</si>
  <si>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</si>
  <si>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</si>
  <si>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</si>
  <si>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</si>
  <si>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</si>
  <si>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</si>
  <si>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</si>
  <si>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</si>
  <si>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</si>
  <si>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</si>
  <si>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</si>
  <si>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</si>
  <si>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</si>
  <si>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</si>
  <si>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</si>
  <si>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</si>
  <si>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</si>
  <si>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</si>
  <si>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</si>
  <si>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</si>
  <si>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</si>
  <si>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</si>
  <si>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</si>
  <si>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</si>
  <si>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</si>
  <si>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</si>
  <si>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</si>
  <si>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</si>
  <si>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</si>
  <si>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</si>
  <si>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</si>
  <si>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</si>
  <si>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</si>
  <si>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</si>
  <si>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</si>
  <si>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</si>
  <si>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</si>
  <si>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</si>
  <si>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</si>
  <si>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</si>
  <si>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</si>
  <si>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</si>
  <si>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</si>
  <si>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</si>
  <si>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</si>
  <si>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</si>
  <si>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</si>
  <si>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</si>
  <si>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</si>
  <si>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</si>
  <si>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</si>
  <si>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</si>
  <si>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</si>
  <si>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</si>
  <si>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</si>
  <si>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</si>
  <si>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</si>
  <si>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</si>
  <si>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</si>
  <si>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</si>
  <si>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</si>
  <si>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</si>
  <si>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</si>
  <si>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</si>
  <si>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</si>
  <si>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</si>
  <si>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</si>
  <si>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</si>
  <si>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</si>
  <si>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</si>
  <si>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</si>
  <si>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</si>
  <si>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</si>
  <si>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</si>
  <si>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</si>
  <si>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</si>
  <si>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</si>
  <si>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</si>
  <si>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</si>
  <si>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</si>
  <si>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</si>
  <si>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</si>
  <si>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</si>
  <si>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</si>
  <si>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</si>
  <si>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</si>
  <si>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</si>
  <si>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</si>
  <si>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</si>
  <si>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</si>
  <si>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</si>
  <si>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</si>
  <si>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</si>
  <si>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</si>
  <si>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</si>
  <si>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</si>
  <si>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</si>
  <si>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</si>
  <si>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</si>
  <si>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</si>
  <si>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</si>
  <si>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</si>
  <si>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</si>
  <si>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</si>
  <si>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</si>
  <si>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</si>
  <si>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</si>
  <si>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</si>
  <si>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</si>
  <si>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</si>
  <si>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</si>
  <si>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</si>
  <si>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</si>
  <si>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</si>
  <si>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</si>
  <si>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</si>
  <si>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</si>
  <si>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</si>
  <si>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</si>
  <si>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</si>
  <si>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</si>
  <si>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</si>
  <si>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</si>
  <si>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</si>
  <si>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</si>
  <si>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</si>
  <si>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</si>
  <si>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</si>
  <si>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</si>
  <si>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</si>
  <si>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</si>
  <si>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</si>
  <si>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</si>
  <si>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</si>
  <si>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</si>
  <si>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</si>
  <si>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</si>
  <si>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</si>
  <si>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</si>
  <si>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</si>
  <si>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</si>
  <si>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</si>
  <si>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</si>
  <si>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</si>
  <si>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</si>
  <si>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</si>
  <si>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</si>
  <si>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</si>
  <si>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</si>
  <si>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</si>
  <si>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</si>
  <si>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</si>
  <si>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</si>
  <si>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</si>
  <si>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</si>
  <si>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</si>
  <si>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</si>
  <si>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</si>
  <si>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</si>
  <si>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</si>
  <si>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</si>
  <si>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</si>
  <si>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</si>
  <si>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</si>
  <si>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</si>
  <si>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</si>
  <si>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</si>
  <si>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</si>
  <si>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</si>
  <si>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</si>
  <si>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</si>
  <si>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</si>
  <si>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</si>
  <si>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</si>
  <si>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</si>
  <si>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</si>
  <si>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</si>
  <si>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</si>
  <si>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</si>
  <si>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</si>
  <si>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</si>
  <si>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</si>
  <si>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</si>
  <si>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</si>
  <si>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</si>
  <si>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</si>
  <si>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</si>
  <si>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</si>
  <si>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</si>
  <si>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</si>
  <si>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</si>
  <si>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</si>
  <si>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</si>
  <si>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</si>
  <si>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</si>
  <si>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</si>
  <si>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</si>
  <si>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</si>
  <si>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</si>
  <si>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</si>
  <si>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</si>
  <si>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</si>
  <si>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</si>
  <si>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</si>
  <si>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</si>
  <si>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</si>
  <si>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</si>
  <si>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</si>
  <si>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</si>
  <si>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</si>
  <si>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</si>
  <si>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</si>
  <si>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</si>
  <si>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</si>
  <si>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</si>
  <si>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</si>
  <si>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</si>
  <si>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</si>
  <si>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</si>
  <si>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</si>
  <si>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</si>
  <si>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</si>
  <si>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</si>
  <si>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</si>
  <si>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</si>
  <si>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</si>
  <si>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</si>
  <si>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</si>
  <si>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</si>
  <si>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</si>
  <si>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</si>
  <si>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</si>
  <si>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</si>
  <si>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</si>
  <si>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</si>
  <si>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</si>
  <si>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</si>
  <si>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</si>
  <si>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</si>
  <si>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</si>
  <si>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</si>
  <si>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</si>
  <si>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</si>
  <si>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</si>
  <si>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</si>
  <si>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</si>
  <si>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</si>
  <si>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</si>
  <si>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</si>
  <si>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</si>
  <si>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</si>
  <si>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</si>
  <si>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</si>
  <si>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</si>
  <si>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</si>
  <si>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</si>
  <si>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</si>
  <si>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</si>
  <si>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</si>
  <si>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</si>
  <si>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</si>
  <si>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</si>
  <si>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</si>
  <si>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</si>
  <si>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</si>
  <si>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</si>
  <si>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</si>
  <si>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</si>
  <si>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</si>
  <si>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</si>
  <si>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</si>
  <si>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</si>
  <si>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</si>
  <si>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</si>
  <si>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</si>
  <si>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</si>
  <si>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</si>
  <si>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</si>
  <si>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</si>
  <si>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</si>
  <si>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</si>
  <si>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</si>
  <si>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</si>
  <si>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</si>
  <si>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</si>
  <si>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</si>
  <si>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</si>
  <si>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</si>
  <si>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</si>
  <si>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</si>
  <si>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</si>
  <si>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</si>
  <si>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</si>
  <si>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</si>
  <si>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</si>
  <si>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</si>
  <si>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</si>
  <si>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</si>
  <si>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</si>
  <si>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</si>
  <si>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</si>
  <si>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</si>
  <si>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</si>
  <si>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</si>
  <si>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</si>
  <si>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</si>
  <si>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</si>
  <si>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</si>
  <si>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</si>
  <si>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</si>
  <si>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</si>
  <si>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</si>
  <si>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</si>
  <si>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</si>
  <si>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</si>
  <si>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</si>
  <si>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</si>
  <si>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</si>
  <si>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</si>
  <si>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</si>
  <si>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</si>
  <si>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</si>
  <si>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</si>
  <si>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</si>
  <si>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</si>
  <si>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</si>
  <si>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</si>
  <si>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</si>
  <si>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</si>
  <si>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</si>
  <si>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</si>
  <si>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</si>
  <si>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</si>
  <si>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</si>
  <si>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</si>
  <si>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</si>
  <si>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</si>
  <si>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</si>
  <si>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</si>
  <si>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</si>
  <si>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</si>
  <si>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</si>
  <si>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</si>
  <si>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</si>
  <si>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</si>
  <si>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</si>
  <si>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</si>
  <si>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</si>
  <si>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</si>
  <si>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</si>
  <si>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</si>
  <si>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</si>
  <si>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</si>
  <si>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</si>
  <si>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</si>
  <si>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</si>
  <si>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</si>
  <si>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</si>
  <si>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</si>
  <si>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</si>
  <si>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</si>
  <si>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</si>
  <si>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</si>
  <si>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</si>
  <si>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</si>
  <si>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</si>
  <si>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</si>
  <si>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</si>
  <si>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</si>
  <si>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</si>
  <si>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</si>
  <si>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</si>
  <si>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</si>
  <si>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</si>
  <si>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</si>
  <si>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</si>
  <si>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</si>
  <si>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</si>
  <si>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</si>
  <si>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</si>
  <si>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</si>
  <si>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</si>
  <si>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</si>
  <si>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</si>
  <si>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</si>
  <si>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</si>
  <si>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</si>
  <si>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</si>
  <si>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</si>
  <si>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</si>
  <si>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</si>
  <si>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</si>
  <si>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</si>
  <si>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</si>
  <si>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</si>
  <si>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</si>
  <si>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</si>
  <si>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</si>
  <si>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</si>
  <si>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</si>
  <si>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</si>
  <si>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</si>
  <si>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</si>
  <si>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</si>
  <si>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</si>
  <si>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</si>
  <si>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</si>
  <si>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</si>
  <si>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</si>
  <si>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</si>
  <si>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</si>
  <si>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</si>
  <si>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</si>
  <si>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</si>
  <si>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</si>
  <si>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</si>
  <si>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</si>
  <si>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</si>
  <si>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</si>
  <si>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</si>
  <si>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</si>
  <si>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</si>
  <si>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</si>
  <si>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</si>
  <si>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</si>
  <si>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</si>
  <si>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</si>
  <si>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</si>
  <si>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</si>
  <si>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</si>
  <si>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</si>
  <si>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</si>
  <si>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</si>
  <si>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</si>
  <si>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</si>
  <si>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</si>
  <si>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</si>
  <si>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</si>
  <si>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</si>
  <si>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</si>
  <si>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</si>
  <si>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</si>
  <si>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</si>
  <si>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</si>
  <si>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</si>
  <si>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</si>
  <si>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</si>
  <si>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</si>
  <si>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</si>
  <si>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</si>
  <si>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</si>
  <si>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</si>
  <si>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</si>
  <si>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</si>
  <si>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</si>
  <si>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</si>
  <si>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</si>
  <si>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</si>
  <si>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</si>
  <si>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</si>
  <si>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</si>
  <si>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</si>
  <si>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</si>
  <si>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</si>
  <si>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</si>
  <si>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</si>
  <si>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</si>
  <si>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</si>
  <si>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</si>
  <si>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</si>
  <si>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</si>
  <si>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</si>
  <si>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</si>
  <si>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</si>
  <si>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</si>
  <si>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</si>
  <si>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</si>
  <si>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</si>
  <si>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</si>
  <si>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</si>
  <si>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</si>
  <si>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</si>
  <si>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</si>
  <si>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</si>
  <si>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</si>
  <si>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</si>
  <si>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</si>
  <si>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</si>
  <si>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</si>
  <si>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</si>
  <si>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</si>
  <si>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</si>
  <si>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</si>
  <si>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</si>
  <si>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</si>
  <si>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</si>
  <si>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</si>
  <si>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</si>
  <si>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</si>
  <si>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</si>
  <si>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</si>
  <si>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</si>
  <si>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</si>
  <si>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</si>
  <si>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</si>
  <si>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</si>
  <si>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</si>
  <si>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</si>
  <si>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</si>
  <si>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</si>
  <si>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</si>
  <si>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</si>
  <si>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</si>
  <si>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</si>
  <si>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</si>
  <si>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</si>
  <si>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</si>
  <si>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</si>
  <si>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</si>
  <si>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</si>
  <si>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</si>
  <si>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</si>
  <si>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</si>
  <si>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</si>
  <si>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</si>
  <si>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</si>
  <si>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</si>
  <si>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</si>
  <si>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</si>
  <si>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</si>
  <si>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</si>
  <si>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</si>
  <si>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</si>
  <si>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</si>
  <si>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</si>
  <si>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</si>
  <si>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</si>
  <si>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</si>
  <si>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</si>
  <si>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</si>
  <si>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</si>
  <si>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</si>
  <si>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</si>
  <si>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</si>
  <si>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</si>
  <si>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</si>
  <si>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</si>
  <si>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</si>
  <si>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</si>
  <si>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</si>
  <si>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</si>
  <si>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</si>
  <si>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</si>
  <si>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</si>
  <si>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</si>
  <si>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</si>
  <si>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</si>
  <si>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</si>
  <si>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</si>
  <si>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</si>
  <si>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</si>
  <si>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</si>
  <si>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</si>
  <si>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</si>
  <si>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</si>
  <si>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</si>
  <si>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</si>
  <si>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</si>
  <si>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</si>
  <si>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</si>
  <si>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</si>
  <si>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</si>
  <si>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</si>
  <si>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</si>
  <si>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</si>
  <si>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</si>
  <si>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</si>
  <si>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</si>
  <si>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</si>
  <si>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</si>
  <si>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</si>
  <si>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</si>
  <si>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</si>
  <si>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</si>
  <si>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</si>
  <si>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</si>
  <si>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</si>
  <si>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</si>
  <si>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</si>
  <si>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</si>
  <si>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</si>
  <si>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</si>
  <si>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</si>
  <si>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</si>
  <si>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</si>
  <si>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</si>
  <si>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</si>
  <si>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</si>
  <si>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</si>
  <si>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</si>
  <si>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</si>
  <si>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</si>
  <si>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</si>
  <si>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</si>
  <si>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</si>
  <si>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</si>
  <si>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</si>
  <si>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</si>
  <si>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</si>
  <si>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</si>
  <si>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</si>
  <si>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</si>
  <si>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</si>
  <si>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</si>
  <si>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</si>
  <si>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</si>
  <si>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</si>
  <si>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</si>
  <si>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</si>
  <si>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</si>
  <si>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</si>
  <si>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</si>
  <si>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</si>
  <si>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</si>
  <si>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</si>
  <si>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</si>
  <si>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</si>
  <si>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</si>
  <si>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</si>
  <si>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</si>
  <si>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</si>
  <si>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</si>
  <si>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</si>
  <si>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</si>
  <si>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</si>
  <si>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</si>
  <si>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</si>
  <si>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</si>
  <si>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</si>
  <si>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</si>
  <si>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</si>
  <si>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</si>
  <si>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</si>
  <si>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</si>
  <si>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</si>
  <si>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</si>
  <si>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</si>
  <si>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</si>
  <si>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</si>
  <si>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</si>
  <si>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</si>
  <si>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</si>
  <si>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</si>
  <si>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</si>
  <si>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</si>
  <si>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</si>
  <si>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</si>
  <si>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</si>
  <si>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</si>
  <si>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</si>
  <si>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</si>
  <si>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</si>
  <si>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</si>
  <si>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</si>
  <si>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</si>
  <si>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</si>
  <si>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</si>
  <si>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</si>
  <si>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</si>
  <si>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</si>
  <si>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</si>
  <si>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</si>
  <si>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</si>
  <si>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</si>
  <si>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</si>
  <si>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</si>
  <si>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</si>
  <si>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</si>
  <si>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</si>
  <si>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</si>
  <si>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</si>
  <si>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</si>
  <si>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</si>
  <si>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</si>
  <si>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</si>
  <si>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</si>
  <si>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</si>
  <si>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</si>
  <si>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</si>
  <si>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</si>
  <si>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</si>
  <si>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</si>
  <si>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</si>
  <si>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</si>
  <si>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</si>
  <si>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</si>
  <si>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</si>
  <si>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</si>
  <si>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</si>
  <si>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</si>
  <si>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</si>
  <si>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</si>
  <si>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</si>
  <si>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</si>
  <si>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</si>
  <si>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</si>
  <si>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</si>
  <si>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</si>
  <si>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</si>
  <si>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</si>
  <si>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</si>
  <si>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</si>
  <si>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</si>
  <si>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</si>
  <si>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</si>
  <si>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</si>
  <si>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</si>
  <si>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</si>
  <si>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</si>
  <si>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</si>
  <si>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</si>
  <si>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</si>
  <si>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</si>
  <si>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</si>
  <si>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</si>
  <si>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</si>
  <si>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</si>
  <si>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</si>
  <si>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</si>
  <si>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</si>
  <si>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</si>
  <si>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</si>
  <si>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</si>
  <si>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</si>
  <si>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</si>
  <si>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</si>
  <si>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</si>
  <si>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</si>
  <si>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</si>
  <si>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</si>
  <si>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</si>
  <si>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</si>
  <si>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</si>
  <si>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</si>
  <si>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</si>
  <si>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</si>
  <si>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</si>
  <si>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</si>
  <si>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</si>
  <si>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</si>
  <si>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</si>
  <si>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</si>
  <si>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</si>
  <si>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</si>
  <si>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</si>
  <si>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</si>
  <si>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</si>
  <si>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</si>
  <si>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</si>
  <si>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</si>
  <si>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</si>
  <si>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</si>
  <si>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</si>
  <si>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</si>
  <si>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</si>
  <si>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</si>
  <si>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</si>
  <si>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</si>
  <si>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</si>
  <si>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</si>
  <si>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</si>
  <si>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</si>
  <si>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</si>
  <si>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</si>
  <si>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</si>
  <si>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</si>
  <si>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</si>
  <si>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</si>
  <si>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</si>
  <si>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</si>
  <si>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</si>
  <si>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</si>
  <si>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</si>
  <si>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</si>
  <si>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</si>
  <si>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</si>
  <si>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</si>
  <si>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</si>
  <si>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</si>
  <si>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</si>
  <si>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</si>
  <si>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</si>
  <si>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</si>
  <si>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</si>
  <si>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</si>
  <si>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</si>
  <si>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</si>
  <si>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</si>
  <si>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</si>
  <si>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</si>
  <si>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</si>
  <si>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</si>
  <si>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</si>
  <si>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</si>
  <si>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</si>
  <si>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</si>
  <si>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</si>
  <si>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</si>
  <si>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</si>
  <si>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</si>
  <si>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</si>
  <si>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</si>
  <si>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</si>
  <si>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</si>
  <si>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</si>
  <si>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</si>
  <si>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</si>
  <si>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</si>
  <si>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</si>
  <si>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</si>
  <si>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</si>
  <si>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</si>
  <si>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</si>
  <si>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</si>
  <si>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</si>
  <si>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</si>
  <si>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</si>
  <si>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</si>
  <si>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</si>
  <si>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</si>
  <si>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</si>
  <si>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</si>
  <si>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</si>
  <si>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</si>
  <si>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</si>
  <si>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</si>
  <si>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</si>
  <si>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</si>
  <si>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</si>
  <si>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</si>
  <si>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</si>
  <si>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</si>
  <si>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</si>
  <si>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</si>
  <si>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</si>
  <si>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</si>
  <si>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</si>
  <si>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</si>
  <si>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</si>
  <si>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</si>
  <si>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</si>
  <si>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</si>
  <si>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</si>
  <si>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</si>
  <si>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</si>
  <si>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</si>
  <si>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</si>
  <si>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</si>
  <si>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</si>
  <si>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</si>
  <si>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</si>
  <si>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</si>
  <si>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</si>
  <si>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</si>
  <si>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</si>
  <si>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</si>
  <si>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</si>
  <si>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</si>
  <si>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</si>
  <si>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</si>
  <si>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</si>
  <si>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</si>
  <si>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</si>
  <si>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</si>
  <si>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</si>
  <si>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</si>
  <si>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</si>
  <si>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</si>
  <si>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</si>
  <si>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</si>
  <si>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</si>
  <si>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</si>
  <si>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</si>
  <si>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</si>
  <si>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</si>
  <si>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</si>
  <si>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</si>
  <si>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</si>
  <si>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</si>
  <si>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</si>
  <si>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</si>
  <si>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</si>
  <si>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</si>
  <si>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</si>
  <si>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</si>
  <si>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</si>
  <si>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</si>
  <si>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</si>
  <si>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</si>
  <si>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</si>
  <si>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</si>
  <si>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</si>
  <si>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</si>
  <si>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</si>
  <si>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</si>
  <si>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</si>
  <si>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</si>
  <si>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</si>
  <si>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</si>
  <si>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</si>
  <si>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</si>
  <si>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</si>
  <si>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</si>
  <si>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</si>
  <si>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</si>
  <si>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</si>
  <si>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</si>
  <si>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</si>
  <si>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</si>
  <si>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</si>
  <si>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</si>
  <si>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</si>
  <si>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</si>
  <si>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</si>
  <si>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</si>
  <si>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</si>
  <si>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</si>
  <si>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</si>
  <si>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</si>
  <si>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</si>
  <si>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</si>
  <si>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</si>
  <si>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</si>
  <si>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</si>
  <si>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</si>
  <si>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</si>
  <si>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</si>
  <si>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</si>
  <si>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</si>
  <si>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</si>
  <si>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</si>
  <si>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</si>
  <si>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</si>
  <si>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</si>
  <si>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</si>
  <si>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</si>
  <si>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</si>
  <si>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</si>
  <si>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</si>
  <si>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</si>
  <si>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</si>
  <si>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</si>
  <si>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</si>
  <si>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</si>
  <si>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</si>
  <si>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</si>
  <si>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</si>
  <si>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</si>
  <si>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</si>
  <si>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</si>
  <si>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</si>
  <si>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</si>
  <si>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</si>
  <si>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</si>
  <si>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</si>
  <si>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</si>
  <si>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</si>
  <si>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</si>
  <si>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</si>
  <si>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</si>
  <si>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</si>
  <si>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</si>
  <si>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</si>
  <si>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</si>
  <si>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</si>
  <si>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</si>
  <si>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</si>
  <si>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</si>
  <si>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</si>
  <si>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</si>
  <si>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</si>
  <si>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</si>
  <si>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</si>
  <si>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</si>
  <si>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</si>
  <si>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</si>
  <si>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</si>
  <si>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</si>
  <si>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</si>
  <si>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</si>
  <si>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</si>
  <si>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</si>
  <si>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</si>
  <si>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</si>
  <si>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</si>
  <si>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</si>
  <si>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</si>
  <si>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</si>
  <si>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</si>
  <si>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</si>
  <si>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</si>
  <si>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</si>
  <si>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</si>
  <si>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</si>
  <si>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</si>
  <si>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</si>
  <si>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</si>
  <si>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</si>
  <si>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</si>
  <si>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</si>
  <si>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</si>
  <si>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</si>
  <si>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</si>
  <si>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</si>
  <si>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</si>
  <si>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</si>
  <si>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</si>
  <si>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</si>
  <si>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</si>
  <si>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</si>
  <si>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</si>
  <si>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</si>
  <si>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</si>
  <si>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</si>
  <si>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</si>
  <si>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</si>
  <si>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</si>
  <si>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</si>
  <si>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</si>
  <si>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</si>
  <si>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</si>
  <si>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</si>
  <si>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</si>
  <si>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</si>
  <si>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</si>
  <si>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</si>
  <si>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</si>
  <si>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</si>
  <si>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</si>
  <si>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</si>
  <si>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</si>
  <si>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</si>
  <si>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</si>
  <si>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</si>
  <si>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</si>
  <si>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</si>
  <si>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</si>
  <si>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</si>
  <si>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</si>
  <si>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</si>
  <si>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</si>
  <si>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</si>
  <si>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</si>
  <si>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</si>
  <si>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</si>
  <si>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</si>
  <si>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</si>
  <si>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</si>
  <si>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</si>
  <si>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</si>
  <si>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</si>
  <si>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</si>
  <si>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</si>
  <si>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</si>
  <si>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</si>
  <si>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</si>
  <si>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</si>
  <si>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</si>
  <si>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</si>
  <si>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</si>
  <si>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</si>
  <si>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</si>
  <si>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</si>
  <si>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</si>
  <si>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</si>
  <si>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</si>
  <si>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</si>
  <si>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</si>
  <si>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</si>
  <si>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</si>
  <si>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</si>
  <si>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</si>
  <si>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</si>
  <si>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</si>
  <si>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</si>
  <si>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</si>
  <si>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</si>
  <si>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</si>
  <si>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</si>
  <si>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</si>
  <si>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</si>
  <si>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</si>
  <si>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</si>
  <si>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</si>
  <si>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</si>
  <si>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</si>
  <si>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</si>
  <si>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</si>
  <si>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</si>
  <si>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</si>
  <si>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</si>
  <si>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</si>
  <si>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</si>
  <si>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</si>
  <si>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</si>
  <si>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</si>
  <si>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</si>
  <si>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</si>
  <si>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</si>
  <si>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</si>
  <si>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</si>
  <si>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</si>
  <si>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</si>
  <si>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</si>
  <si>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</si>
  <si>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</si>
  <si>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</si>
  <si>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</si>
  <si>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</si>
  <si>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</si>
  <si>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</si>
  <si>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</si>
  <si>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</si>
  <si>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</si>
  <si>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</si>
  <si>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</si>
  <si>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</si>
  <si>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</si>
  <si>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</si>
  <si>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</si>
  <si>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</si>
  <si>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</si>
  <si>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</si>
  <si>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</si>
  <si>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</si>
  <si>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</si>
  <si>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</si>
  <si>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</si>
  <si>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</si>
  <si>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</si>
  <si>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</si>
  <si>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</si>
  <si>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</si>
  <si>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</si>
  <si>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</si>
  <si>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</si>
  <si>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</si>
  <si>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</si>
  <si>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</si>
  <si>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</si>
  <si>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</si>
  <si>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</si>
  <si>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</si>
  <si>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</si>
  <si>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</si>
  <si>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</si>
  <si>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</si>
  <si>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</si>
  <si>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</si>
  <si>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</si>
  <si>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</si>
  <si>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</si>
  <si>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</si>
  <si>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</si>
  <si>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</si>
  <si>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</si>
  <si>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</si>
  <si>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</si>
  <si>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</si>
  <si>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</si>
  <si>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</si>
  <si>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</si>
  <si>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</si>
  <si>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</si>
  <si>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</si>
  <si>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</si>
  <si>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</si>
  <si>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</si>
  <si>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</si>
  <si>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</si>
  <si>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</si>
  <si>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</si>
  <si>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</si>
  <si>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</si>
  <si>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</si>
  <si>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</si>
  <si>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</si>
  <si>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</si>
  <si>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</si>
  <si>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</si>
  <si>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</si>
  <si>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</si>
  <si>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</si>
  <si>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</si>
  <si>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</si>
  <si>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</si>
  <si>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</si>
  <si>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</si>
  <si>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</si>
  <si>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</si>
  <si>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</si>
  <si>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</si>
  <si>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</si>
  <si>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</si>
  <si>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</si>
  <si>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</si>
  <si>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</si>
  <si>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</si>
  <si>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</si>
  <si>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</si>
  <si>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</si>
  <si>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</si>
  <si>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</si>
  <si>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</si>
  <si>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</si>
  <si>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</si>
  <si>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</si>
  <si>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</si>
  <si>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</si>
  <si>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</si>
  <si>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</si>
  <si>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</si>
  <si>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</si>
  <si>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</si>
  <si>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</si>
  <si>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</si>
  <si>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</si>
  <si>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</si>
  <si>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</si>
  <si>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</si>
  <si>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</si>
  <si>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</si>
  <si>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</si>
  <si>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</si>
  <si>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</si>
  <si>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</si>
  <si>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</si>
  <si>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</si>
  <si>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</si>
  <si>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</si>
  <si>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</si>
  <si>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</si>
  <si>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</si>
  <si>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</si>
  <si>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</si>
  <si>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</si>
  <si>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</si>
  <si>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</si>
  <si>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</si>
  <si>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</si>
  <si>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</si>
  <si>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</si>
  <si>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</si>
  <si>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</si>
  <si>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</si>
  <si>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</si>
  <si>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</si>
  <si>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</si>
  <si>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</si>
  <si>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</si>
  <si>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</si>
  <si>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</si>
  <si>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</si>
  <si>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</si>
  <si>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</si>
  <si>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</si>
  <si>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</si>
  <si>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</si>
  <si>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</si>
  <si>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</si>
  <si>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</si>
  <si>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</si>
  <si>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</si>
  <si>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</si>
  <si>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</si>
  <si>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</si>
  <si>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</si>
  <si>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</si>
  <si>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</si>
  <si>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</si>
  <si>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</si>
  <si>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</si>
  <si>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</si>
  <si>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</si>
  <si>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</si>
  <si>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</si>
  <si>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</si>
  <si>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</si>
  <si>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</si>
  <si>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</si>
  <si>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</si>
  <si>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</si>
  <si>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</si>
  <si>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</si>
  <si>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</si>
  <si>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</si>
  <si>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</si>
  <si>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</si>
  <si>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</si>
  <si>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</si>
  <si>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</si>
  <si>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</si>
  <si>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</si>
  <si>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</si>
  <si>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</si>
  <si>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</si>
  <si>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</si>
  <si>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</si>
  <si>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</si>
  <si>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</si>
  <si>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</si>
  <si>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</si>
  <si>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</si>
  <si>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</si>
  <si>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</si>
  <si>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</si>
  <si>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</si>
  <si>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</si>
  <si>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</si>
  <si>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</si>
  <si>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</si>
  <si>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</si>
  <si>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</si>
  <si>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</si>
  <si>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</si>
  <si>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</si>
  <si>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</si>
  <si>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</si>
  <si>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</si>
  <si>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</si>
  <si>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</si>
  <si>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</si>
  <si>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</si>
  <si>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</si>
  <si>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</si>
  <si>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</si>
  <si>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</si>
  <si>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</si>
  <si>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</si>
  <si>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</si>
  <si>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</si>
  <si>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</si>
  <si>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</si>
  <si>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</si>
  <si>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</si>
  <si>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</si>
  <si>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</si>
  <si>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</si>
  <si>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</si>
  <si>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</si>
  <si>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</si>
  <si>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</si>
  <si>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</si>
  <si>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</si>
  <si>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</si>
  <si>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</si>
  <si>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</si>
  <si>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</si>
  <si>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</si>
  <si>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</si>
  <si>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</si>
  <si>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</si>
  <si>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</si>
  <si>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</si>
  <si>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</si>
  <si>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</si>
  <si>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</si>
  <si>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</si>
  <si>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</si>
  <si>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</si>
  <si>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</si>
  <si>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</si>
  <si>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</si>
  <si>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</si>
  <si>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</si>
  <si>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</si>
  <si>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</si>
  <si>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</si>
  <si>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</si>
  <si>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</si>
  <si>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</si>
  <si>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</si>
  <si>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</si>
  <si>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</si>
  <si>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</si>
  <si>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</si>
  <si>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</si>
  <si>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</si>
  <si>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</si>
  <si>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</si>
  <si>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</si>
  <si>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</si>
  <si>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</si>
  <si>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</si>
  <si>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</si>
  <si>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</si>
  <si>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</si>
  <si>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</si>
  <si>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</si>
  <si>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</si>
  <si>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</si>
  <si>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</si>
  <si>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</si>
  <si>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</si>
  <si>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</si>
  <si>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</si>
  <si>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</si>
  <si>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</si>
  <si>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</si>
  <si>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</si>
  <si>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</si>
  <si>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</si>
  <si>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</si>
  <si>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</si>
  <si>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</si>
  <si>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</si>
  <si>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</si>
  <si>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</si>
  <si>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</si>
  <si>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</si>
  <si>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</si>
  <si>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</si>
  <si>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</si>
  <si>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</si>
  <si>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</si>
  <si>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</si>
  <si>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</si>
  <si>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</si>
  <si>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</si>
  <si>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</si>
  <si>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</si>
  <si>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</si>
  <si>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</si>
  <si>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</si>
  <si>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</si>
  <si>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</si>
  <si>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</si>
  <si>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</si>
  <si>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</si>
  <si>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</si>
  <si>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</si>
  <si>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</si>
  <si>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</si>
  <si>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</si>
  <si>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</si>
  <si>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</si>
  <si>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</si>
  <si>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</si>
  <si>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</si>
  <si>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</si>
  <si>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</si>
  <si>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</si>
  <si>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</si>
  <si>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</si>
  <si>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</si>
  <si>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</si>
  <si>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</si>
  <si>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</si>
  <si>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</si>
  <si>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</si>
  <si>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</si>
  <si>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</si>
  <si>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</si>
  <si>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</si>
  <si>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</si>
  <si>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</si>
  <si>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</si>
  <si>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</si>
  <si>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</si>
  <si>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</si>
  <si>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</si>
  <si>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</si>
  <si>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</si>
  <si>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</si>
  <si>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</si>
  <si>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</si>
  <si>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</si>
  <si>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</si>
  <si>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</si>
  <si>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</si>
  <si>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</si>
  <si>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</si>
  <si>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</si>
  <si>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</si>
  <si>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</si>
  <si>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</si>
  <si>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</si>
  <si>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</si>
  <si>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</si>
  <si>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</si>
  <si>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</si>
  <si>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</si>
  <si>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</si>
  <si>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</si>
  <si>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</si>
  <si>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</si>
  <si>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</si>
  <si>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</si>
  <si>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</si>
  <si>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</si>
  <si>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</si>
  <si>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</si>
  <si>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</si>
  <si>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</si>
  <si>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</si>
  <si>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</si>
  <si>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</si>
  <si>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</si>
  <si>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</si>
  <si>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</si>
  <si>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</si>
  <si>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</si>
  <si>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</si>
  <si>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</si>
  <si>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</si>
  <si>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</si>
  <si>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</si>
  <si>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</si>
  <si>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</si>
  <si>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</si>
  <si>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</si>
  <si>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</si>
  <si>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</si>
  <si>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</si>
  <si>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</si>
  <si>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</si>
  <si>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</si>
  <si>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</si>
  <si>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</si>
  <si>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</si>
  <si>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</si>
  <si>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</si>
  <si>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</si>
  <si>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</si>
  <si>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</si>
  <si>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</si>
  <si>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</si>
  <si>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</si>
  <si>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</si>
  <si>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</si>
  <si>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</si>
  <si>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</si>
  <si>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</si>
  <si>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</si>
  <si>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</si>
  <si>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</si>
  <si>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</si>
  <si>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</si>
  <si>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</si>
  <si>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</si>
  <si>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</si>
  <si>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</si>
  <si>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</si>
  <si>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</si>
  <si>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</si>
  <si>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</si>
  <si>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</si>
  <si>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</si>
  <si>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</si>
  <si>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</si>
  <si>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</si>
  <si>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</si>
  <si>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</si>
  <si>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</si>
  <si>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</si>
  <si>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</si>
  <si>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</si>
  <si>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</si>
  <si>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</si>
  <si>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</si>
  <si>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</si>
  <si>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</si>
  <si>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</si>
  <si>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</si>
  <si>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</si>
  <si>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</si>
  <si>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</si>
  <si>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</si>
  <si>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</si>
  <si>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</si>
  <si>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</si>
  <si>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</si>
  <si>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</si>
  <si>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</si>
  <si>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</si>
  <si>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</si>
  <si>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</si>
  <si>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</si>
  <si>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</si>
  <si>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</si>
  <si>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</si>
  <si>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</si>
  <si>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</si>
  <si>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</si>
  <si>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</si>
  <si>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</si>
  <si>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</si>
  <si>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</si>
  <si>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</si>
  <si>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</si>
  <si>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</si>
  <si>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</si>
  <si>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</si>
  <si>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</si>
  <si>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</si>
  <si>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</si>
  <si>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</si>
  <si>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</si>
  <si>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</si>
  <si>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</si>
  <si>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</si>
  <si>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</si>
  <si>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</si>
  <si>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</si>
  <si>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</si>
  <si>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</si>
  <si>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</si>
  <si>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</si>
  <si>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</si>
  <si>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</si>
  <si>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</si>
  <si>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</si>
  <si>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</si>
  <si>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</si>
  <si>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</si>
  <si>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</si>
  <si>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</si>
  <si>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</si>
  <si>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</si>
  <si>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</si>
  <si>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</si>
  <si>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</si>
  <si>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</si>
  <si>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</si>
  <si>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</si>
  <si>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</si>
  <si>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</si>
  <si>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</si>
  <si>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</si>
  <si>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</si>
  <si>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</si>
  <si>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</si>
  <si>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</si>
  <si>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</si>
  <si>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</si>
  <si>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</si>
  <si>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</si>
  <si>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</si>
  <si>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</si>
  <si>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</si>
  <si>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</si>
  <si>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</si>
  <si>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</si>
  <si>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</si>
  <si>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</si>
  <si>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</si>
  <si>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</si>
  <si>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</si>
  <si>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</si>
  <si>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</si>
  <si>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</si>
  <si>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</si>
  <si>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</si>
  <si>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</si>
  <si>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</si>
  <si>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</si>
  <si>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</si>
  <si>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</si>
  <si>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</si>
  <si>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</si>
  <si>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</si>
  <si>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</si>
  <si>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</si>
  <si>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</si>
  <si>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</si>
  <si>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</si>
  <si>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</si>
  <si>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</si>
  <si>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</si>
  <si>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</si>
  <si>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</si>
  <si>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</si>
  <si>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</si>
  <si>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</si>
  <si>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</si>
  <si>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</si>
  <si>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</si>
  <si>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</si>
  <si>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</si>
  <si>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</si>
  <si>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</si>
  <si>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</si>
  <si>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</si>
  <si>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</si>
  <si>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</si>
  <si>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</si>
  <si>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</si>
  <si>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</si>
  <si>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</si>
  <si>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</si>
  <si>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</si>
  <si>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</si>
  <si>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</si>
  <si>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</si>
  <si>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</si>
  <si>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</si>
  <si>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</si>
  <si>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</si>
  <si>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</si>
  <si>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</si>
  <si>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</si>
  <si>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</si>
  <si>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</si>
  <si>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</si>
  <si>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</si>
  <si>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</si>
  <si>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</si>
  <si>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</si>
  <si>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</si>
  <si>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</si>
  <si>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</si>
  <si>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</si>
  <si>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</si>
  <si>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</si>
  <si>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</si>
  <si>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</si>
  <si>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</si>
  <si>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</si>
  <si>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</si>
  <si>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</si>
  <si>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</si>
  <si>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</si>
  <si>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</si>
  <si>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</si>
  <si>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</si>
  <si>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</si>
  <si>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</si>
  <si>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</si>
  <si>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</si>
  <si>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</si>
  <si>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</si>
  <si>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</si>
  <si>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</si>
  <si>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</si>
  <si>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</si>
  <si>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</si>
  <si>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</si>
  <si>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</si>
  <si>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</si>
  <si>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</si>
  <si>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</si>
  <si>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</si>
  <si>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</si>
  <si>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</si>
  <si>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</si>
  <si>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</si>
  <si>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</si>
  <si>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</si>
  <si>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</si>
  <si>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</si>
  <si>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</si>
  <si>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</si>
  <si>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</si>
  <si>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</si>
  <si>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</si>
  <si>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</si>
  <si>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</si>
  <si>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</si>
  <si>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</si>
  <si>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</si>
  <si>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</si>
  <si>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</si>
  <si>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</si>
  <si>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</si>
  <si>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</si>
  <si>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</si>
  <si>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</si>
  <si>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</si>
  <si>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</si>
  <si>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</si>
  <si>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</si>
  <si>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</si>
  <si>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</si>
  <si>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</si>
  <si>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</si>
  <si>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</si>
  <si>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</si>
  <si>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</si>
  <si>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</si>
  <si>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</si>
  <si>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</si>
  <si>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</si>
  <si>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</si>
  <si>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</si>
  <si>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</si>
  <si>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</si>
  <si>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</si>
  <si>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</si>
  <si>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</si>
  <si>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</si>
  <si>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</si>
  <si>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</si>
  <si>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</si>
  <si>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</si>
  <si>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</si>
  <si>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</si>
  <si>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</si>
  <si>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</si>
  <si>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</si>
  <si>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</si>
  <si>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</si>
  <si>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</si>
  <si>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</si>
  <si>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</si>
  <si>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</si>
  <si>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</si>
  <si>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</si>
  <si>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</si>
  <si>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</si>
  <si>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</si>
  <si>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</si>
  <si>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</si>
  <si>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</si>
  <si>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</si>
  <si>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</si>
  <si>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</si>
  <si>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</si>
  <si>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</si>
  <si>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</si>
  <si>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</si>
  <si>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</si>
  <si>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</si>
  <si>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</si>
  <si>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</si>
  <si>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</si>
  <si>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</si>
  <si>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</si>
  <si>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</si>
  <si>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</si>
  <si>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</si>
  <si>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</si>
  <si>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</si>
  <si>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</si>
  <si>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</si>
  <si>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</si>
  <si>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</si>
  <si>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</si>
  <si>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</si>
  <si>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</si>
  <si>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</si>
  <si>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</si>
  <si>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</si>
  <si>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</si>
  <si>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</si>
  <si>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</si>
  <si>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</si>
  <si>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</si>
  <si>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</si>
  <si>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</si>
  <si>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</si>
  <si>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</si>
  <si>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</si>
  <si>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</si>
  <si>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</si>
  <si>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</si>
  <si>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</si>
  <si>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</si>
  <si>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</si>
  <si>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</si>
  <si>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</si>
  <si>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</si>
  <si>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</si>
  <si>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</si>
  <si>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</si>
  <si>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</si>
  <si>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</si>
  <si>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</si>
  <si>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</si>
  <si>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</si>
  <si>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</si>
  <si>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</si>
  <si>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</si>
  <si>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</si>
  <si>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</si>
  <si>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</si>
  <si>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</si>
  <si>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</si>
  <si>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</si>
  <si>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</si>
  <si>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</si>
  <si>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</si>
  <si>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</si>
  <si>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</si>
  <si>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</si>
  <si>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</si>
  <si>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</si>
  <si>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</si>
  <si>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</si>
  <si>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</si>
  <si>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</si>
  <si>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</si>
  <si>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</si>
  <si>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</si>
  <si>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</si>
  <si>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</si>
  <si>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</si>
  <si>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</si>
  <si>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</si>
  <si>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</si>
  <si>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</si>
  <si>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</si>
  <si>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</si>
  <si>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</si>
  <si>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</si>
  <si>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</si>
  <si>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</si>
  <si>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</si>
  <si>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</si>
  <si>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</si>
  <si>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</si>
  <si>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</si>
  <si>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</si>
  <si>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</si>
  <si>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</si>
  <si>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</si>
  <si>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</si>
  <si>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</si>
  <si>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</si>
  <si>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</si>
  <si>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</si>
  <si>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</si>
  <si>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</si>
  <si>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</si>
  <si>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</si>
  <si>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</si>
  <si>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</si>
  <si>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</si>
  <si>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</si>
  <si>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</si>
  <si>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</si>
  <si>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</si>
  <si>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</si>
  <si>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</si>
  <si>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</si>
  <si>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</si>
  <si>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</si>
  <si>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</si>
  <si>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</si>
  <si>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</si>
  <si>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</si>
  <si>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</si>
  <si>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</si>
  <si>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</si>
  <si>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</si>
  <si>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</si>
  <si>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</si>
  <si>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</si>
  <si>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</si>
  <si>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</si>
  <si>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</si>
  <si>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</si>
  <si>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</si>
  <si>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</si>
  <si>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</si>
  <si>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</si>
  <si>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</si>
  <si>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</si>
  <si>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</si>
  <si>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</si>
  <si>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</si>
  <si>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</si>
  <si>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</si>
  <si>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</si>
  <si>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</si>
  <si>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</si>
  <si>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</si>
  <si>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</si>
  <si>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</si>
  <si>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</si>
  <si>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</si>
  <si>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</si>
  <si>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</si>
  <si>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</si>
  <si>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</si>
  <si>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</si>
  <si>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</si>
  <si>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</si>
  <si>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</si>
  <si>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</si>
  <si>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</si>
  <si>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</si>
  <si>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</si>
  <si>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</si>
  <si>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</si>
  <si>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</si>
  <si>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</si>
  <si>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</si>
  <si>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</si>
  <si>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</si>
  <si>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</si>
  <si>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</si>
  <si>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</si>
  <si>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</si>
  <si>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</si>
  <si>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</si>
  <si>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</si>
  <si>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</si>
  <si>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</si>
  <si>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</si>
  <si>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</si>
  <si>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</si>
  <si>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</si>
  <si>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</si>
  <si>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</si>
  <si>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</si>
  <si>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</si>
  <si>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</si>
  <si>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</si>
  <si>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</si>
  <si>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</si>
  <si>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</si>
  <si>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</si>
  <si>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</si>
  <si>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</si>
  <si>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</si>
  <si>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</si>
  <si>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</si>
  <si>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</si>
  <si>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</si>
  <si>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</si>
  <si>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</si>
  <si>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</si>
  <si>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</si>
  <si>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</si>
  <si>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</si>
  <si>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</si>
  <si>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</si>
  <si>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</si>
  <si>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</si>
  <si>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</si>
  <si>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</si>
  <si>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</si>
  <si>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</si>
  <si>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</si>
  <si>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</si>
  <si>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</si>
  <si>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</si>
  <si>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</si>
  <si>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</si>
  <si>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</si>
  <si>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</si>
  <si>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</si>
  <si>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</si>
  <si>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</si>
  <si>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</si>
  <si>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</si>
  <si>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</si>
  <si>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</si>
  <si>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</si>
  <si>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</si>
  <si>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</si>
  <si>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</si>
  <si>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</si>
  <si>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</si>
  <si>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</si>
  <si>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</si>
  <si>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</si>
  <si>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</si>
  <si>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</si>
  <si>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</si>
  <si>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</si>
  <si>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</si>
  <si>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</si>
  <si>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</si>
  <si>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</si>
  <si>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</si>
  <si>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</si>
  <si>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</si>
  <si>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</si>
  <si>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</si>
  <si>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</si>
  <si>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</si>
  <si>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</si>
  <si>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</si>
  <si>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</si>
  <si>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</si>
  <si>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</si>
  <si>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</si>
  <si>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</si>
  <si>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</si>
  <si>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</si>
  <si>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</si>
  <si>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</si>
  <si>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</si>
  <si>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</si>
  <si>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</si>
  <si>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</si>
  <si>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</si>
  <si>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</si>
  <si>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</si>
  <si>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</si>
  <si>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</si>
  <si>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</si>
  <si>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</si>
  <si>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</si>
  <si>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</si>
  <si>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</si>
  <si>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</si>
  <si>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</si>
  <si>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</si>
  <si>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</si>
  <si>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</si>
  <si>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</si>
  <si>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</si>
  <si>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</si>
  <si>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</si>
  <si>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</si>
  <si>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</si>
  <si>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</si>
  <si>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</si>
  <si>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</si>
  <si>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</si>
  <si>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</si>
  <si>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</si>
  <si>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</si>
  <si>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</si>
  <si>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</si>
  <si>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</si>
  <si>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</si>
  <si>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</si>
  <si>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</si>
  <si>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</si>
  <si>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</si>
  <si>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</si>
  <si>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</si>
  <si>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</si>
  <si>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</si>
  <si>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</si>
  <si>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</si>
  <si>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</si>
  <si>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</si>
  <si>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</si>
  <si>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</si>
  <si>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</si>
  <si>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</si>
  <si>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</si>
  <si>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</si>
  <si>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</si>
  <si>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</si>
  <si>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</si>
  <si>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</si>
  <si>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</si>
  <si>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</si>
  <si>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</si>
  <si>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</si>
  <si>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</si>
  <si>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</si>
  <si>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</si>
  <si>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</si>
  <si>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</si>
  <si>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</si>
  <si>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</si>
  <si>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</si>
  <si>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</si>
  <si>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</si>
  <si>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</si>
  <si>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</si>
  <si>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</si>
  <si>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</si>
  <si>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</si>
  <si>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</si>
  <si>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</si>
  <si>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</si>
  <si>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</si>
  <si>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</si>
  <si>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</si>
  <si>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</si>
  <si>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</si>
  <si>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</si>
  <si>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</si>
  <si>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</si>
  <si>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</si>
  <si>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</si>
  <si>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</si>
  <si>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</si>
  <si>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</si>
  <si>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</si>
  <si>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</si>
  <si>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</si>
  <si>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</si>
  <si>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</si>
  <si>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</si>
  <si>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</si>
  <si>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</si>
  <si>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</si>
  <si>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</si>
  <si>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</si>
  <si>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</si>
  <si>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</si>
  <si>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</si>
  <si>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</si>
  <si>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</si>
  <si>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</si>
  <si>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</si>
  <si>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</si>
  <si>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</si>
  <si>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</si>
  <si>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</si>
  <si>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</si>
  <si>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</si>
  <si>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</si>
  <si>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</si>
  <si>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</si>
  <si>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</si>
  <si>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</si>
  <si>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</si>
  <si>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</si>
  <si>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</si>
  <si>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</si>
  <si>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</si>
  <si>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</si>
  <si>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</si>
  <si>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</si>
  <si>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</si>
  <si>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</si>
  <si>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</si>
  <si>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</si>
  <si>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</si>
  <si>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</si>
  <si>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</si>
  <si>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</si>
  <si>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</si>
  <si>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</si>
  <si>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</si>
  <si>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</si>
  <si>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</si>
  <si>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</si>
  <si>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</si>
  <si>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</si>
  <si>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</si>
  <si>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</si>
  <si>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</si>
  <si>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</si>
  <si>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</si>
  <si>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</si>
  <si>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</si>
  <si>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</si>
  <si>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</si>
  <si>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</si>
  <si>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</si>
  <si>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</si>
  <si>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</si>
  <si>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</si>
  <si>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</si>
  <si>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</si>
  <si>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</si>
  <si>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</si>
  <si>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</si>
  <si>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</si>
  <si>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</si>
  <si>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</si>
  <si>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</si>
  <si>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</si>
  <si>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</si>
  <si>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</si>
  <si>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</si>
  <si>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</si>
  <si>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</si>
  <si>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</si>
  <si>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</si>
  <si>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</si>
  <si>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</si>
  <si>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</si>
  <si>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</si>
  <si>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</si>
  <si>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</si>
  <si>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</si>
  <si>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</si>
  <si>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</si>
  <si>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</si>
  <si>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</si>
  <si>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</si>
  <si>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</si>
  <si>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</si>
  <si>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</si>
  <si>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</si>
  <si>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</si>
  <si>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</si>
  <si>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</si>
  <si>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</si>
  <si>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</si>
  <si>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</si>
  <si>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</si>
  <si>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</si>
  <si>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</si>
  <si>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</si>
  <si>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</si>
  <si>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</si>
  <si>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</si>
  <si>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</si>
  <si>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</si>
  <si>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</si>
  <si>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</si>
  <si>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</si>
  <si>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</si>
  <si>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</si>
  <si>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</si>
  <si>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</si>
  <si>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</si>
  <si>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</si>
  <si>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</si>
  <si>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</si>
  <si>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</si>
  <si>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</si>
  <si>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</si>
  <si>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</si>
  <si>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</si>
  <si>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</si>
  <si>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</si>
  <si>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</si>
  <si>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</si>
  <si>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</si>
  <si>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</si>
  <si>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</si>
  <si>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</si>
  <si>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</si>
  <si>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</si>
  <si>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</si>
  <si>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</si>
  <si>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</si>
  <si>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</si>
  <si>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</si>
  <si>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</si>
  <si>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</si>
  <si>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</si>
  <si>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</si>
  <si>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</si>
  <si>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</si>
  <si>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</si>
  <si>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</si>
  <si>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</si>
  <si>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</si>
  <si>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</si>
  <si>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</si>
  <si>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</si>
  <si>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</si>
  <si>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</si>
  <si>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</si>
  <si>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</si>
  <si>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</si>
  <si>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</si>
  <si>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</si>
  <si>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</si>
  <si>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</si>
  <si>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</si>
  <si>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</si>
  <si>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</si>
  <si>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</si>
  <si>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</si>
  <si>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</si>
  <si>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</si>
  <si>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</si>
  <si>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</si>
  <si>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</si>
  <si>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</si>
  <si>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</si>
  <si>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</si>
  <si>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</si>
  <si>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</si>
  <si>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</si>
  <si>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</si>
  <si>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</si>
  <si>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</si>
  <si>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</si>
  <si>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</si>
  <si>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</si>
  <si>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</si>
  <si>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</si>
  <si>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</si>
  <si>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</si>
  <si>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</si>
  <si>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</si>
  <si>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</si>
  <si>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</si>
  <si>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</si>
  <si>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</si>
  <si>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</si>
  <si>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</si>
  <si>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</si>
  <si>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</si>
  <si>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</si>
  <si>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</si>
  <si>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</si>
  <si>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</si>
  <si>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</si>
  <si>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</si>
  <si>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</si>
  <si>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</si>
  <si>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</si>
  <si>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</si>
  <si>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</si>
  <si>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</si>
  <si>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</si>
  <si>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</si>
  <si>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</si>
  <si>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</si>
  <si>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</si>
  <si>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</si>
  <si>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</si>
  <si>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</si>
  <si>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</si>
  <si>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</si>
  <si>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</si>
  <si>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</si>
  <si>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</si>
  <si>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</si>
  <si>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</si>
  <si>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</si>
  <si>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</si>
  <si>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</si>
  <si>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</si>
  <si>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</si>
  <si>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</si>
  <si>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</si>
  <si>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</si>
  <si>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</si>
  <si>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</si>
  <si>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</si>
  <si>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</si>
  <si>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</si>
  <si>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</si>
  <si>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</si>
  <si>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</si>
  <si>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</si>
  <si>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</si>
  <si>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</si>
  <si>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</si>
  <si>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</si>
  <si>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</si>
  <si>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</si>
  <si>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</si>
  <si>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</si>
  <si>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</si>
  <si>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</si>
  <si>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</si>
  <si>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</si>
  <si>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</si>
  <si>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</si>
  <si>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</si>
  <si>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</si>
  <si>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</si>
  <si>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</si>
  <si>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</si>
  <si>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</si>
  <si>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</si>
  <si>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</si>
  <si>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</si>
  <si>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</si>
  <si>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</si>
  <si>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</si>
  <si>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</si>
  <si>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</si>
  <si>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</si>
  <si>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</si>
  <si>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</si>
  <si>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</si>
  <si>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</si>
  <si>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</si>
  <si>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</si>
  <si>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</si>
  <si>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</si>
  <si>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</si>
  <si>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</si>
  <si>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</si>
  <si>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</si>
  <si>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</si>
  <si>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</si>
  <si>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</si>
  <si>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</si>
  <si>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</si>
  <si>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</si>
  <si>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</si>
  <si>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</si>
  <si>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</si>
  <si>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</si>
  <si>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</si>
  <si>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</si>
  <si>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</si>
  <si>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</si>
  <si>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</si>
  <si>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</si>
  <si>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</si>
  <si>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</si>
  <si>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</si>
  <si>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</si>
  <si>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</si>
  <si>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</si>
  <si>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</si>
  <si>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</si>
  <si>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</si>
  <si>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</si>
  <si>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</si>
  <si>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</si>
  <si>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</si>
  <si>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</si>
  <si>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</si>
  <si>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</si>
  <si>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</si>
  <si>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</si>
  <si>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</si>
  <si>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</si>
  <si>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</si>
  <si>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</si>
  <si>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</si>
  <si>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</si>
  <si>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</si>
  <si>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</si>
  <si>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</si>
  <si>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</si>
  <si>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</si>
  <si>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</si>
  <si>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</si>
  <si>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</si>
  <si>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</si>
  <si>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</si>
  <si>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</si>
  <si>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</si>
  <si>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</si>
  <si>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</si>
  <si>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</si>
  <si>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</si>
  <si>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</si>
  <si>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</si>
  <si>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</si>
  <si>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</si>
  <si>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</si>
  <si>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</si>
  <si>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</si>
  <si>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</si>
  <si>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</si>
  <si>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</si>
  <si>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</si>
  <si>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</si>
  <si>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</si>
  <si>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</si>
  <si>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</si>
  <si>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</si>
  <si>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</si>
  <si>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</si>
  <si>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</si>
  <si>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</si>
  <si>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</si>
  <si>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</si>
  <si>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</si>
  <si>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</si>
  <si>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</si>
  <si>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</si>
  <si>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</si>
  <si>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</si>
  <si>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</si>
  <si>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</si>
  <si>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</si>
  <si>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</si>
  <si>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</si>
  <si>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</si>
  <si>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</si>
  <si>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</si>
  <si>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</si>
  <si>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</si>
  <si>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</si>
  <si>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</si>
  <si>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</si>
  <si>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</si>
  <si>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</si>
  <si>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</si>
  <si>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</si>
  <si>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</si>
  <si>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</si>
  <si>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</si>
  <si>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</si>
  <si>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</si>
  <si>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</si>
  <si>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</si>
  <si>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</si>
  <si>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</si>
  <si>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</si>
  <si>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</si>
  <si>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</si>
  <si>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</si>
  <si>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</si>
  <si>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</si>
  <si>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</si>
  <si>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</si>
  <si>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</si>
  <si>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</si>
  <si>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</si>
  <si>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</si>
  <si>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</si>
  <si>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</si>
  <si>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</si>
  <si>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</si>
  <si>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</si>
  <si>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</si>
  <si>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</si>
  <si>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</si>
  <si>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</si>
  <si>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</si>
  <si>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</si>
  <si>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</si>
  <si>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</si>
  <si>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</si>
  <si>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</si>
  <si>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</si>
  <si>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</si>
  <si>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</si>
  <si>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</si>
  <si>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</si>
  <si>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</si>
  <si>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</si>
  <si>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</si>
  <si>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</si>
  <si>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</si>
  <si>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</si>
  <si>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</si>
  <si>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</si>
  <si>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</si>
  <si>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</si>
  <si>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</si>
  <si>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</si>
  <si>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</si>
  <si>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</si>
  <si>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</si>
  <si>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</si>
  <si>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</si>
  <si>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</si>
  <si>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</si>
  <si>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</si>
  <si>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</si>
  <si>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</si>
  <si>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</si>
  <si>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</si>
  <si>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</si>
  <si>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</si>
  <si>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</si>
  <si>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</si>
  <si>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</si>
  <si>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</si>
  <si>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</si>
  <si>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</si>
  <si>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</si>
  <si>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</si>
  <si>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</si>
  <si>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</si>
  <si>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</si>
  <si>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</si>
  <si>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</si>
  <si>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</si>
  <si>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</si>
  <si>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</si>
  <si>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</si>
  <si>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</si>
  <si>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</si>
  <si>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</si>
  <si>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</si>
  <si>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</si>
  <si>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</si>
  <si>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</si>
  <si>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</si>
  <si>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</si>
  <si>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</si>
  <si>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</si>
  <si>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</si>
  <si>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</si>
  <si>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</si>
  <si>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</si>
  <si>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</si>
  <si>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</si>
  <si>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</si>
  <si>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</si>
  <si>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</si>
  <si>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</si>
  <si>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</si>
  <si>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</si>
  <si>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</si>
  <si>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</si>
  <si>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</si>
  <si>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</si>
  <si>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</si>
  <si>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</si>
  <si>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</si>
  <si>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</si>
  <si>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</si>
  <si>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</si>
  <si>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</si>
  <si>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</si>
  <si>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</si>
  <si>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</si>
  <si>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</si>
  <si>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</si>
  <si>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</si>
  <si>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</si>
  <si>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</si>
  <si>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</si>
  <si>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</si>
  <si>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</si>
  <si>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</si>
  <si>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</si>
  <si>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</si>
  <si>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</si>
  <si>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</si>
  <si>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</si>
  <si>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</si>
  <si>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</si>
  <si>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</si>
  <si>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</si>
  <si>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</si>
  <si>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</si>
  <si>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</si>
  <si>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</si>
  <si>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</si>
  <si>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</si>
  <si>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</si>
  <si>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</si>
  <si>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</si>
  <si>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</si>
  <si>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</si>
  <si>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</si>
  <si>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</si>
  <si>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</si>
  <si>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</si>
  <si>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</si>
  <si>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</si>
  <si>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</si>
  <si>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</si>
  <si>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</si>
  <si>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</si>
  <si>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</si>
  <si>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</si>
  <si>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</si>
  <si>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</si>
  <si>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</si>
  <si>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</si>
  <si>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</si>
  <si>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</si>
  <si>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</si>
  <si>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</si>
  <si>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</si>
  <si>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</si>
  <si>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</si>
  <si>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</si>
  <si>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</si>
  <si>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</si>
  <si>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</si>
  <si>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</si>
  <si>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</si>
  <si>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</si>
  <si>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</si>
  <si>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</si>
  <si>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</si>
  <si>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</si>
  <si>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</si>
  <si>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</si>
  <si>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</si>
  <si>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</si>
  <si>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</si>
  <si>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</si>
  <si>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</si>
  <si>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</si>
  <si>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</si>
  <si>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</si>
  <si>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</si>
  <si>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</si>
  <si>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</si>
  <si>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</si>
  <si>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</si>
  <si>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</si>
  <si>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</si>
  <si>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</si>
  <si>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</si>
  <si>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</si>
  <si>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</si>
  <si>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</si>
  <si>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</si>
  <si>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</si>
  <si>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</si>
  <si>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</si>
  <si>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</si>
  <si>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</si>
  <si>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</si>
  <si>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</si>
  <si>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</si>
  <si>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</si>
  <si>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</si>
  <si>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</si>
  <si>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</si>
  <si>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</si>
  <si>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</si>
  <si>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</si>
  <si>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</si>
  <si>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</si>
  <si>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</si>
  <si>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</si>
  <si>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</si>
  <si>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</si>
  <si>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</si>
  <si>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</si>
  <si>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</si>
  <si>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</si>
  <si>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</si>
  <si>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</si>
  <si>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</si>
  <si>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</si>
  <si>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</si>
  <si>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</si>
  <si>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</si>
  <si>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</si>
  <si>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</si>
  <si>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</si>
  <si>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</si>
  <si>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</si>
  <si>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</si>
  <si>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</si>
  <si>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</si>
  <si>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</si>
  <si>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</si>
  <si>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</si>
  <si>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</si>
  <si>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</si>
  <si>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</si>
  <si>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</si>
  <si>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</si>
  <si>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</si>
  <si>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</si>
  <si>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</si>
  <si>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</si>
  <si>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</si>
  <si>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</si>
  <si>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</si>
  <si>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</si>
  <si>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</si>
  <si>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</si>
  <si>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</si>
  <si>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</si>
  <si>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</si>
  <si>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</si>
  <si>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</si>
  <si>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</si>
  <si>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</si>
  <si>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</si>
  <si>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</si>
  <si>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</si>
  <si>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</si>
  <si>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</si>
  <si>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</si>
  <si>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</si>
  <si>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</si>
  <si>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</si>
  <si>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</si>
  <si>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</si>
  <si>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</si>
  <si>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</si>
  <si>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</si>
  <si>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</si>
  <si>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</si>
  <si>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</si>
  <si>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</si>
  <si>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</si>
  <si>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</si>
  <si>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</si>
  <si>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</si>
  <si>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</si>
  <si>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</si>
  <si>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</si>
  <si>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</si>
  <si>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</si>
  <si>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</si>
  <si>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</si>
  <si>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</si>
  <si>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</si>
  <si>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</si>
  <si>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</si>
  <si>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</si>
  <si>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</si>
  <si>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</si>
  <si>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</si>
  <si>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</si>
  <si>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</si>
  <si>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</si>
  <si>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</si>
  <si>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</si>
  <si>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</si>
  <si>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</si>
  <si>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</si>
  <si>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</si>
  <si>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</si>
  <si>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</si>
  <si>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</si>
  <si>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</si>
  <si>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</si>
  <si>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</si>
  <si>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</si>
  <si>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</si>
  <si>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</si>
  <si>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</si>
  <si>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</si>
  <si>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</si>
  <si>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</si>
  <si>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</si>
  <si>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</si>
  <si>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</si>
  <si>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</si>
  <si>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</si>
  <si>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</si>
  <si>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</si>
  <si>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</si>
  <si>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</si>
  <si>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</si>
  <si>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</si>
  <si>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</si>
  <si>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</si>
  <si>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</si>
  <si>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</si>
  <si>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</si>
  <si>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</si>
  <si>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</si>
  <si>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</si>
  <si>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</si>
  <si>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</si>
  <si>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</si>
  <si>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</si>
  <si>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</si>
  <si>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</si>
  <si>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</si>
  <si>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</si>
  <si>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</si>
  <si>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</si>
  <si>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</si>
  <si>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</si>
  <si>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</si>
  <si>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</si>
  <si>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</si>
  <si>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</si>
  <si>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</si>
  <si>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</si>
  <si>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</si>
  <si>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</si>
  <si>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</si>
  <si>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</si>
  <si>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</si>
  <si>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</si>
  <si>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</si>
  <si>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</si>
  <si>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</si>
  <si>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</si>
  <si>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</si>
  <si>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</si>
  <si>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</si>
  <si>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</si>
  <si>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</si>
  <si>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</si>
  <si>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</si>
  <si>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</si>
  <si>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</si>
  <si>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</si>
  <si>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</si>
  <si>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</si>
  <si>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</si>
  <si>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</si>
  <si>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</si>
  <si>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</si>
  <si>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</si>
  <si>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</si>
  <si>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</si>
  <si>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</si>
  <si>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</si>
  <si>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</si>
  <si>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</si>
  <si>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</si>
  <si>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</si>
  <si>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</si>
  <si>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</si>
  <si>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</si>
  <si>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</si>
  <si>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</si>
  <si>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</si>
  <si>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</si>
  <si>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</si>
  <si>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</si>
  <si>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</si>
  <si>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</si>
  <si>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</si>
  <si>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</si>
  <si>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</si>
  <si>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</si>
  <si>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</si>
  <si>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</si>
  <si>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</si>
  <si>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</si>
  <si>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</si>
  <si>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</si>
  <si>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</si>
  <si>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</si>
  <si>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</si>
  <si>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</si>
  <si>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</si>
  <si>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</si>
  <si>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</si>
  <si>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</si>
  <si>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</si>
  <si>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</si>
  <si>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</si>
  <si>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</si>
  <si>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</si>
  <si>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</si>
  <si>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</si>
  <si>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</si>
  <si>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</si>
  <si>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</si>
  <si>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</si>
  <si>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</si>
  <si>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</si>
  <si>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</si>
  <si>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</si>
  <si>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</si>
  <si>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</si>
  <si>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</si>
  <si>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</si>
  <si>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</si>
  <si>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</si>
  <si>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</si>
  <si>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</si>
  <si>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</si>
  <si>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</si>
  <si>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</si>
  <si>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</si>
  <si>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</si>
  <si>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</si>
  <si>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</si>
  <si>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</si>
  <si>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</si>
  <si>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</si>
  <si>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</si>
  <si>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</si>
  <si>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</si>
  <si>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</si>
  <si>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</si>
  <si>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</si>
  <si>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</si>
  <si>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</si>
  <si>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</si>
  <si>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</si>
  <si>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</si>
  <si>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</si>
  <si>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</si>
  <si>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</si>
  <si>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</si>
  <si>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</si>
  <si>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</si>
  <si>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</si>
  <si>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</si>
  <si>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</si>
  <si>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</si>
  <si>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</si>
  <si>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</si>
  <si>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</si>
  <si>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</si>
  <si>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</si>
  <si>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</si>
  <si>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</si>
  <si>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</si>
  <si>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</si>
  <si>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</si>
  <si>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</si>
  <si>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</si>
  <si>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</si>
  <si>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</si>
  <si>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</si>
  <si>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</si>
  <si>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</si>
  <si>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</si>
  <si>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</si>
  <si>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</si>
  <si>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</si>
  <si>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</si>
  <si>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</si>
  <si>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</si>
  <si>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</si>
  <si>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</si>
  <si>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</si>
  <si>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</si>
  <si>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</si>
  <si>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</si>
  <si>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</si>
  <si>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</si>
  <si>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</si>
  <si>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</si>
  <si>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</si>
  <si>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</si>
  <si>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</si>
  <si>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</si>
  <si>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</si>
  <si>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</si>
  <si>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</si>
  <si>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</si>
  <si>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</si>
  <si>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</si>
  <si>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</si>
  <si>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</si>
  <si>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</si>
  <si>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</si>
  <si>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</si>
  <si>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</si>
  <si>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</si>
  <si>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</si>
  <si>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</si>
  <si>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</si>
  <si>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</si>
  <si>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</si>
  <si>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</si>
  <si>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</si>
  <si>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</si>
  <si>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</si>
  <si>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</si>
  <si>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</si>
  <si>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</si>
  <si>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</si>
  <si>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</si>
  <si>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</si>
  <si>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</si>
  <si>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</si>
  <si>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</si>
  <si>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</si>
  <si>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</si>
  <si>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</si>
  <si>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</si>
  <si>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</si>
  <si>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</si>
  <si>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</si>
  <si>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</si>
  <si>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</si>
  <si>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</si>
  <si>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</si>
  <si>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</si>
  <si>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</si>
  <si>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</si>
  <si>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</si>
  <si>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</si>
  <si>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</si>
  <si>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</si>
  <si>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</si>
  <si>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</si>
  <si>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</si>
  <si>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</si>
  <si>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</si>
  <si>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</si>
  <si>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</si>
  <si>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</si>
  <si>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</si>
  <si>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</si>
  <si>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</si>
  <si>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</si>
  <si>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</si>
  <si>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</si>
  <si>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</si>
  <si>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</si>
  <si>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</si>
  <si>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</si>
  <si>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</si>
  <si>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</si>
  <si>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</si>
  <si>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</si>
  <si>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</si>
  <si>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</si>
  <si>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</si>
  <si>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</si>
  <si>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</si>
  <si>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</si>
  <si>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</si>
  <si>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</si>
  <si>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</si>
  <si>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</si>
  <si>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</si>
  <si>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</si>
  <si>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</si>
  <si>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</si>
  <si>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</si>
  <si>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</si>
  <si>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</si>
  <si>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</si>
  <si>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</si>
  <si>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</si>
  <si>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</si>
  <si>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</si>
  <si>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</si>
  <si>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</si>
  <si>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</si>
  <si>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</si>
  <si>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</si>
  <si>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</si>
  <si>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</si>
  <si>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</si>
  <si>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</si>
  <si>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</si>
  <si>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</si>
  <si>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</si>
  <si>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</si>
  <si>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</si>
  <si>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</si>
  <si>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</si>
  <si>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</si>
  <si>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</si>
  <si>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</si>
  <si>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</si>
  <si>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</si>
  <si>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</si>
  <si>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</si>
  <si>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</si>
  <si>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</si>
  <si>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</si>
  <si>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</si>
  <si>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</si>
  <si>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</si>
  <si>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</si>
  <si>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</si>
  <si>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</si>
  <si>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</si>
  <si>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</si>
  <si>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</si>
  <si>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</si>
  <si>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</si>
  <si>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</si>
  <si>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</si>
  <si>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</si>
  <si>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</si>
  <si>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</si>
  <si>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</si>
  <si>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</si>
  <si>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</si>
  <si>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</si>
  <si>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</si>
  <si>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</si>
  <si>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</si>
  <si>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</si>
  <si>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</si>
  <si>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</si>
  <si>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</si>
  <si>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</si>
  <si>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</si>
  <si>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</si>
  <si>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</si>
  <si>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</si>
  <si>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</si>
  <si>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</si>
  <si>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</si>
  <si>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</si>
  <si>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</si>
  <si>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</si>
  <si>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</si>
  <si>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</si>
  <si>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</si>
  <si>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</si>
  <si>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</si>
  <si>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</si>
  <si>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</si>
  <si>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</si>
  <si>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</si>
  <si>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</si>
  <si>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</si>
  <si>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</si>
  <si>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</si>
  <si>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</si>
  <si>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</si>
  <si>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</si>
  <si>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</si>
  <si>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</si>
  <si>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</si>
  <si>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</si>
  <si>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</si>
  <si>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</si>
  <si>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</si>
  <si>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</si>
  <si>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</si>
  <si>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</si>
  <si>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</si>
  <si>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</si>
  <si>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</si>
  <si>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</si>
  <si>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</si>
  <si>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</si>
  <si>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</si>
  <si>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</si>
  <si>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</si>
  <si>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</si>
  <si>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</si>
  <si>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</si>
  <si>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</si>
  <si>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</si>
  <si>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</si>
  <si>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</si>
  <si>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</si>
  <si>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</si>
  <si>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</si>
  <si>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</si>
  <si>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</si>
  <si>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</si>
  <si>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</si>
  <si>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</si>
  <si>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</si>
  <si>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</si>
  <si>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</si>
  <si>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</si>
  <si>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</si>
  <si>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</si>
  <si>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</si>
  <si>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</si>
  <si>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</si>
  <si>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</si>
  <si>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</si>
  <si>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</si>
  <si>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</si>
  <si>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</si>
  <si>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</si>
  <si>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</si>
  <si>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</si>
  <si>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</si>
  <si>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</si>
  <si>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</si>
  <si>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</si>
  <si>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</si>
  <si>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</si>
  <si>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</si>
  <si>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</si>
  <si>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</si>
  <si>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</si>
  <si>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</si>
  <si>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</si>
  <si>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</si>
  <si>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</si>
  <si>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</si>
  <si>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</si>
  <si>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</si>
  <si>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</si>
  <si>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</si>
  <si>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</si>
  <si>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</si>
  <si>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</si>
  <si>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</si>
  <si>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</si>
  <si>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</si>
  <si>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</si>
  <si>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</si>
  <si>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</si>
  <si>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</si>
  <si>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</si>
  <si>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</si>
  <si>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</si>
  <si>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</si>
  <si>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</si>
  <si>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</si>
  <si>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</si>
  <si>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</si>
  <si>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</si>
  <si>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</si>
  <si>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</si>
  <si>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</si>
  <si>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</si>
  <si>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</si>
  <si>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</si>
  <si>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</si>
  <si>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</si>
  <si>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</si>
  <si>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</si>
  <si>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</si>
  <si>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</si>
  <si>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</si>
  <si>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</si>
  <si>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</si>
  <si>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</si>
  <si>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</si>
  <si>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</si>
  <si>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</si>
  <si>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</si>
  <si>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</si>
  <si>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</si>
  <si>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</si>
  <si>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</si>
  <si>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</si>
  <si>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</si>
  <si>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</si>
  <si>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</si>
  <si>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</si>
  <si>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</si>
  <si>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</si>
  <si>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</si>
  <si>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</si>
  <si>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</si>
  <si>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</si>
  <si>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</si>
  <si>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</si>
  <si>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</si>
  <si>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</si>
  <si>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</si>
  <si>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</si>
  <si>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</si>
  <si>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</si>
  <si>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</si>
  <si>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</si>
  <si>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</si>
  <si>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</si>
  <si>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</si>
  <si>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</si>
  <si>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</si>
  <si>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</si>
  <si>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</si>
  <si>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</si>
  <si>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</si>
  <si>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</si>
  <si>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</si>
  <si>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</si>
  <si>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</si>
  <si>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</si>
  <si>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</si>
  <si>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</si>
  <si>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</si>
  <si>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</si>
  <si>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</si>
  <si>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</si>
  <si>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</si>
  <si>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</si>
  <si>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</si>
  <si>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</si>
  <si>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</si>
  <si>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</si>
  <si>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</si>
  <si>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</si>
  <si>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</si>
  <si>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</si>
  <si>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</si>
  <si>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</si>
  <si>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</si>
  <si>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</si>
  <si>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</si>
  <si>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</si>
  <si>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</si>
  <si>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</si>
  <si>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</si>
  <si>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</si>
  <si>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</si>
  <si>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</si>
  <si>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</si>
  <si>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</si>
  <si>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</si>
  <si>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</si>
  <si>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</si>
  <si>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</si>
  <si>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</si>
  <si>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</si>
  <si>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</si>
  <si>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</si>
  <si>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</si>
  <si>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</si>
  <si>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</si>
  <si>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</si>
  <si>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</si>
  <si>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</si>
  <si>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</si>
  <si>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</si>
  <si>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</si>
  <si>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</si>
  <si>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</si>
  <si>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</si>
  <si>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</si>
  <si>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</si>
  <si>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</si>
  <si>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</si>
  <si>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</si>
  <si>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</si>
  <si>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</si>
  <si>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</si>
  <si>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</si>
  <si>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</si>
  <si>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</si>
  <si>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</si>
  <si>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</si>
  <si>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</si>
  <si>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</si>
  <si>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</si>
  <si>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</si>
  <si>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</si>
  <si>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</si>
  <si>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</si>
  <si>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</si>
  <si>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</si>
  <si>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</si>
  <si>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</si>
  <si>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</si>
  <si>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</si>
  <si>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</si>
  <si>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</si>
  <si>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</si>
  <si>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</si>
  <si>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</si>
  <si>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</si>
  <si>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</si>
  <si>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</si>
  <si>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</si>
  <si>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</si>
  <si>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</si>
  <si>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</si>
  <si>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</si>
  <si>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</si>
  <si>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</si>
  <si>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</si>
  <si>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</si>
  <si>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</si>
  <si>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</si>
  <si>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</si>
  <si>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</si>
  <si>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</si>
  <si>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</si>
  <si>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</si>
  <si>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</si>
  <si>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</si>
  <si>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</si>
  <si>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</si>
  <si>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</si>
  <si>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</si>
  <si>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</si>
  <si>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</si>
  <si>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</si>
  <si>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</si>
  <si>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</si>
  <si>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</si>
  <si>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</si>
  <si>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</si>
  <si>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</si>
  <si>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</si>
  <si>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</si>
  <si>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</si>
  <si>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</si>
  <si>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</si>
  <si>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</si>
  <si>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</si>
  <si>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</si>
  <si>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</si>
  <si>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</si>
  <si>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</si>
  <si>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</si>
  <si>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</si>
  <si>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</si>
  <si>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</si>
  <si>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</si>
  <si>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</si>
  <si>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</si>
  <si>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</si>
  <si>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</si>
  <si>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</si>
  <si>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</si>
  <si>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</si>
  <si>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</si>
  <si>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</si>
  <si>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</si>
  <si>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</si>
  <si>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</si>
  <si>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</si>
  <si>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</si>
  <si>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</si>
  <si>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</si>
  <si>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</si>
  <si>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</si>
  <si>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</si>
  <si>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</si>
  <si>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</si>
  <si>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</si>
  <si>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</si>
  <si>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</si>
  <si>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</si>
  <si>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</si>
  <si>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</si>
  <si>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</si>
  <si>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</si>
  <si>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</si>
  <si>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</si>
  <si>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</si>
  <si>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</si>
  <si>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</si>
  <si>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</si>
  <si>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</si>
  <si>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</si>
  <si>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</si>
  <si>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</si>
  <si>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</si>
  <si>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</si>
  <si>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</si>
  <si>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</si>
  <si>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</si>
  <si>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</si>
  <si>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</si>
  <si>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</si>
  <si>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</si>
  <si>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</si>
  <si>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</si>
  <si>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</si>
  <si>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</si>
  <si>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</si>
  <si>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</si>
  <si>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</si>
  <si>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</si>
  <si>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</si>
  <si>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</si>
  <si>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</si>
  <si>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</si>
  <si>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</si>
  <si>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</si>
  <si>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</si>
  <si>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</si>
  <si>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</si>
  <si>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</si>
  <si>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</si>
  <si>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</si>
  <si>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</si>
  <si>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</si>
  <si>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</si>
  <si>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</si>
  <si>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</si>
  <si>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</si>
  <si>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</si>
  <si>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</si>
  <si>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</si>
  <si>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</si>
  <si>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</si>
  <si>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</si>
  <si>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</si>
  <si>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</si>
  <si>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</si>
  <si>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</si>
  <si>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</si>
  <si>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</si>
  <si>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</si>
  <si>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</si>
  <si>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</si>
  <si>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</si>
  <si>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</si>
  <si>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</si>
  <si>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</si>
  <si>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</si>
  <si>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</si>
  <si>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</si>
  <si>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</si>
  <si>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</si>
  <si>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</si>
  <si>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</si>
  <si>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</si>
  <si>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</si>
  <si>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</si>
  <si>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</si>
  <si>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</si>
  <si>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</si>
  <si>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</si>
  <si>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</si>
  <si>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</si>
  <si>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</si>
  <si>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</si>
  <si>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</si>
  <si>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</si>
  <si>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</si>
  <si>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</si>
  <si>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</si>
  <si>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</si>
  <si>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</si>
  <si>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</si>
  <si>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</si>
  <si>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</si>
  <si>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</si>
  <si>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</si>
  <si>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</si>
  <si>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</si>
  <si>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</si>
  <si>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</si>
  <si>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</si>
  <si>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</si>
  <si>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</si>
  <si>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</si>
  <si>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</si>
  <si>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</si>
  <si>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</si>
  <si>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</si>
  <si>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</si>
  <si>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</si>
  <si>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</si>
  <si>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</si>
  <si>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</si>
  <si>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</si>
  <si>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</si>
  <si>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</si>
  <si>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</si>
  <si>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</si>
  <si>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</si>
  <si>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</si>
  <si>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</si>
  <si>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</si>
  <si>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</si>
  <si>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</si>
  <si>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</si>
  <si>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</si>
  <si>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</si>
  <si>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</si>
  <si>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</si>
  <si>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</si>
  <si>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</si>
  <si>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</si>
  <si>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</si>
  <si>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</si>
  <si>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</si>
  <si>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</si>
  <si>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</si>
  <si>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</si>
  <si>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</si>
  <si>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</si>
  <si>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</si>
  <si>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</si>
  <si>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</si>
  <si>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</si>
  <si>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</si>
  <si>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</si>
  <si>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</si>
  <si>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</si>
  <si>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</si>
  <si>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</si>
  <si>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</si>
  <si>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</si>
  <si>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</si>
  <si>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</si>
  <si>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</si>
  <si>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</si>
  <si>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</si>
  <si>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</si>
  <si>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</si>
  <si>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</si>
  <si>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</si>
  <si>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</si>
  <si>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</si>
  <si>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</si>
  <si>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</si>
  <si>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</si>
  <si>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</si>
  <si>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</si>
  <si>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</si>
  <si>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</si>
  <si>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</si>
  <si>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</si>
  <si>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</si>
  <si>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</si>
  <si>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</si>
  <si>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</si>
  <si>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</si>
  <si>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</si>
  <si>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</si>
  <si>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</si>
  <si>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</si>
  <si>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</si>
  <si>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</si>
  <si>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</si>
  <si>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</si>
  <si>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</si>
  <si>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</si>
  <si>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</si>
  <si>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</si>
  <si>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</si>
  <si>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</si>
  <si>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</si>
  <si>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</si>
  <si>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</si>
  <si>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</si>
  <si>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</si>
  <si>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</si>
  <si>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</si>
  <si>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</si>
  <si>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</si>
  <si>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</si>
  <si>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</si>
  <si>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</si>
  <si>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</si>
  <si>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</si>
  <si>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</si>
  <si>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</si>
  <si>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</si>
  <si>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</si>
  <si>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</si>
  <si>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</si>
  <si>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</si>
  <si>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</si>
  <si>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</si>
  <si>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</si>
  <si>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</si>
  <si>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</si>
  <si>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</si>
  <si>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</si>
  <si>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</si>
  <si>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</si>
  <si>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</si>
  <si>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</si>
  <si>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</si>
  <si>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</si>
  <si>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</si>
  <si>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</si>
  <si>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</si>
  <si>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</si>
  <si>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</si>
  <si>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</si>
  <si>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</si>
  <si>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</si>
  <si>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</si>
  <si>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</si>
  <si>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</si>
  <si>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</si>
  <si>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</si>
  <si>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</si>
  <si>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</si>
  <si>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</si>
  <si>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</si>
  <si>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</si>
  <si>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</si>
  <si>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</si>
  <si>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</si>
  <si>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</si>
  <si>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</si>
  <si>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</si>
  <si>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</si>
  <si>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</si>
  <si>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</si>
  <si>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</si>
  <si>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</si>
  <si>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</si>
  <si>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</si>
  <si>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</si>
  <si>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</si>
  <si>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</si>
  <si>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</si>
  <si>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</si>
  <si>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</si>
  <si>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</si>
  <si>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</si>
  <si>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</si>
  <si>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</si>
  <si>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</si>
  <si>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</si>
  <si>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</si>
  <si>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</si>
  <si>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</si>
  <si>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</si>
  <si>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</si>
  <si>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</si>
  <si>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</si>
  <si>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</si>
  <si>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</si>
  <si>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</si>
  <si>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</si>
  <si>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</si>
  <si>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</si>
  <si>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</si>
  <si>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</si>
  <si>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</si>
  <si>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</si>
  <si>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</si>
  <si>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</si>
  <si>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</si>
  <si>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</si>
  <si>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</si>
  <si>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</si>
  <si>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</si>
  <si>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</si>
  <si>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</si>
  <si>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</si>
  <si>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</si>
  <si>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</si>
  <si>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</si>
  <si>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</si>
  <si>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</si>
  <si>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</si>
  <si>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</si>
  <si>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</si>
  <si>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</si>
  <si>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</si>
  <si>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</si>
  <si>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</si>
  <si>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</si>
  <si>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</si>
  <si>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</si>
  <si>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</si>
  <si>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</si>
  <si>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</si>
  <si>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</si>
  <si>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</si>
  <si>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</si>
  <si>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</si>
  <si>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</si>
  <si>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</si>
  <si>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</si>
  <si>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</si>
  <si>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</si>
  <si>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</si>
  <si>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</si>
  <si>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</si>
  <si>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</si>
  <si>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</si>
  <si>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</si>
  <si>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</si>
  <si>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</si>
  <si>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</si>
  <si>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</si>
  <si>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</si>
  <si>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</si>
  <si>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</si>
  <si>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</si>
  <si>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</si>
  <si>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</si>
  <si>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</si>
  <si>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</si>
  <si>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</si>
  <si>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</si>
  <si>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</si>
  <si>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</si>
  <si>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</si>
  <si>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</si>
  <si>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</si>
  <si>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</si>
  <si>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</si>
  <si>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</si>
  <si>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</si>
  <si>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</si>
  <si>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</si>
  <si>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</si>
  <si>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</si>
  <si>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</si>
  <si>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</si>
  <si>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</si>
  <si>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</si>
  <si>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</si>
  <si>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</si>
  <si>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</si>
  <si>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</si>
  <si>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</si>
  <si>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</si>
  <si>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</si>
  <si>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</si>
  <si>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</si>
  <si>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</si>
  <si>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</si>
  <si>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</si>
  <si>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</si>
  <si>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</si>
  <si>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</si>
  <si>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</si>
  <si>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</si>
  <si>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</si>
  <si>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</si>
  <si>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</si>
  <si>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</si>
  <si>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</si>
  <si>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</si>
  <si>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</si>
  <si>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</si>
  <si>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</si>
  <si>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</si>
  <si>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</si>
  <si>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</si>
  <si>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</si>
  <si>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</si>
  <si>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</si>
  <si>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</si>
  <si>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</si>
  <si>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</si>
  <si>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</si>
  <si>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</si>
  <si>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</si>
  <si>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</si>
  <si>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</si>
  <si>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</si>
  <si>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</si>
  <si>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</si>
  <si>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</si>
  <si>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</si>
  <si>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</si>
  <si>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</si>
  <si>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</si>
  <si>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</si>
  <si>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</si>
  <si>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</si>
  <si>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</si>
  <si>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</si>
  <si>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</si>
  <si>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</si>
  <si>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</si>
  <si>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</si>
  <si>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</si>
  <si>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</si>
  <si>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</si>
  <si>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</si>
  <si>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</si>
  <si>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</si>
  <si>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</si>
  <si>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</si>
  <si>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</si>
  <si>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</si>
  <si>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</si>
  <si>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</si>
  <si>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</si>
  <si>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</si>
  <si>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</si>
  <si>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</si>
  <si>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</si>
  <si>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</si>
  <si>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</si>
  <si>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</si>
  <si>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</si>
  <si>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</si>
  <si>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</si>
  <si>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</si>
  <si>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</si>
  <si>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</si>
  <si>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</si>
  <si>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</si>
  <si>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</si>
  <si>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</si>
  <si>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</si>
  <si>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</si>
  <si>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</si>
  <si>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</si>
  <si>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</si>
  <si>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</si>
  <si>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</si>
  <si>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</si>
  <si>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</si>
  <si>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</si>
  <si>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</si>
  <si>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</si>
  <si>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</si>
  <si>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</si>
  <si>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</si>
  <si>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</si>
  <si>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</si>
  <si>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</si>
  <si>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</si>
  <si>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</si>
  <si>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</si>
  <si>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</si>
  <si>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</si>
  <si>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</si>
  <si>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</si>
  <si>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</si>
  <si>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</si>
  <si>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</si>
  <si>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</si>
  <si>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</si>
  <si>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</si>
  <si>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</si>
  <si>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</si>
  <si>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</si>
  <si>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</si>
  <si>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</si>
  <si>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</si>
  <si>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</si>
  <si>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</si>
  <si>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</si>
  <si>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</si>
  <si>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</si>
  <si>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</si>
  <si>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</si>
  <si>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</si>
  <si>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</si>
  <si>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</si>
  <si>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</si>
  <si>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</si>
  <si>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</si>
  <si>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</si>
  <si>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</si>
  <si>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</si>
  <si>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</si>
  <si>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</si>
  <si>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</si>
  <si>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</si>
  <si>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</si>
  <si>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</si>
  <si>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</si>
  <si>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</si>
  <si>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</si>
  <si>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</si>
  <si>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</si>
  <si>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</si>
  <si>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</si>
  <si>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</si>
  <si>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</si>
  <si>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</si>
  <si>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</si>
  <si>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</si>
  <si>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</si>
  <si>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</si>
  <si>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</si>
  <si>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</si>
  <si>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</si>
  <si>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</si>
  <si>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</si>
  <si>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</si>
  <si>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</si>
  <si>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</si>
  <si>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</si>
  <si>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</si>
  <si>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</si>
  <si>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</si>
  <si>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</si>
  <si>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</si>
  <si>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</si>
  <si>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</si>
  <si>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</si>
  <si>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</si>
  <si>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</si>
  <si>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</si>
  <si>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</si>
  <si>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</si>
  <si>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</si>
  <si>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</si>
  <si>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</si>
  <si>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</si>
  <si>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</si>
  <si>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</si>
  <si>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</si>
  <si>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</si>
  <si>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</si>
  <si>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</si>
  <si>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</si>
  <si>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</si>
  <si>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</si>
  <si>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</si>
  <si>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</si>
  <si>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</si>
  <si>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</si>
  <si>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</si>
  <si>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</si>
  <si>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</si>
  <si>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</si>
  <si>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</si>
  <si>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</si>
  <si>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</si>
  <si>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</si>
  <si>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</si>
  <si>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</si>
  <si>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</si>
  <si>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</si>
  <si>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</si>
  <si>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</si>
  <si>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</si>
  <si>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</si>
  <si>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</si>
  <si>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</si>
  <si>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</si>
  <si>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</si>
  <si>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</si>
  <si>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</si>
  <si>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</si>
  <si>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</si>
  <si>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</si>
  <si>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</si>
  <si>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</si>
  <si>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</si>
  <si>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</si>
  <si>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</si>
  <si>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</si>
  <si>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</si>
  <si>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</si>
  <si>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</si>
  <si>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</si>
  <si>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</si>
  <si>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</si>
  <si>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</si>
  <si>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</si>
  <si>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</si>
  <si>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</si>
  <si>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</si>
  <si>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</si>
  <si>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</si>
  <si>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</si>
  <si>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</si>
  <si>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</si>
  <si>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</si>
  <si>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</si>
  <si>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</si>
  <si>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</si>
  <si>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</si>
  <si>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</si>
  <si>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</si>
  <si>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</si>
  <si>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</si>
  <si>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</si>
  <si>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</si>
  <si>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</si>
  <si>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</si>
  <si>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</si>
  <si>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</si>
  <si>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</si>
  <si>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</si>
  <si>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</si>
  <si>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</si>
  <si>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</si>
  <si>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</si>
  <si>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</si>
  <si>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</si>
  <si>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</si>
  <si>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</si>
  <si>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</si>
  <si>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</si>
  <si>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</si>
  <si>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</si>
  <si>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</si>
  <si>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</si>
  <si>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</si>
  <si>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</si>
  <si>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</si>
  <si>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</si>
  <si>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</si>
  <si>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</si>
  <si>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</si>
  <si>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</si>
  <si>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</si>
  <si>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</si>
  <si>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</si>
  <si>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</si>
  <si>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</si>
  <si>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</si>
  <si>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</si>
  <si>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</si>
  <si>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</si>
  <si>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</si>
  <si>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</si>
  <si>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</si>
  <si>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</si>
  <si>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</si>
  <si>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</si>
  <si>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</si>
  <si>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</si>
  <si>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</si>
  <si>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</si>
  <si>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</si>
  <si>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</si>
  <si>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</si>
  <si>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</si>
  <si>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</si>
  <si>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</si>
  <si>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</si>
  <si>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</si>
  <si>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</si>
  <si>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</si>
  <si>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</si>
  <si>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</si>
  <si>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</si>
  <si>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</si>
  <si>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</si>
  <si>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</si>
  <si>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</si>
  <si>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</si>
  <si>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</si>
  <si>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</si>
  <si>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</si>
  <si>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</si>
  <si>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</si>
  <si>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</si>
  <si>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</si>
  <si>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</si>
  <si>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</si>
  <si>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</si>
  <si>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</si>
  <si>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</si>
  <si>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</si>
  <si>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</si>
  <si>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</si>
  <si>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</si>
  <si>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</si>
  <si>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</si>
  <si>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</si>
  <si>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</si>
  <si>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</si>
  <si>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</si>
  <si>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</si>
  <si>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</si>
  <si>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</si>
  <si>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</si>
  <si>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</si>
  <si>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</si>
  <si>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</si>
  <si>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</si>
  <si>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</si>
  <si>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</si>
  <si>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</si>
  <si>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</si>
  <si>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</si>
  <si>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</si>
  <si>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</si>
  <si>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</si>
  <si>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</si>
  <si>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</si>
  <si>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</si>
  <si>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</si>
  <si>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</si>
  <si>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</si>
  <si>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</si>
  <si>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</si>
  <si>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</si>
  <si>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</si>
  <si>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</si>
  <si>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</si>
  <si>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</si>
  <si>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</si>
  <si>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</si>
  <si>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</si>
  <si>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</si>
  <si>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</si>
  <si>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</si>
  <si>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</si>
  <si>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</si>
  <si>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</si>
  <si>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</si>
  <si>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</si>
  <si>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</si>
  <si>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</si>
  <si>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</si>
  <si>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</si>
  <si>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</si>
  <si>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</si>
  <si>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</si>
  <si>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</si>
  <si>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</si>
  <si>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</si>
  <si>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</si>
  <si>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</si>
  <si>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</si>
  <si>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</si>
  <si>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</si>
  <si>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</si>
  <si>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</si>
  <si>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</si>
  <si>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</si>
  <si>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</si>
  <si>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</si>
  <si>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</si>
  <si>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</si>
  <si>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</si>
  <si>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</si>
  <si>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</si>
  <si>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</si>
  <si>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</si>
  <si>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</si>
  <si>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</si>
  <si>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</si>
  <si>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</si>
  <si>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</si>
  <si>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</si>
  <si>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</si>
  <si>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</si>
  <si>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</si>
  <si>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</si>
  <si>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</si>
  <si>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</si>
  <si>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</si>
  <si>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</si>
  <si>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</si>
  <si>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</si>
  <si>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</si>
  <si>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</si>
  <si>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</si>
  <si>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</si>
  <si>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</si>
  <si>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</si>
  <si>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</si>
  <si>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</si>
  <si>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</si>
  <si>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</si>
  <si>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</si>
  <si>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</si>
  <si>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</si>
  <si>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</si>
  <si>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</si>
  <si>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</si>
  <si>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</si>
  <si>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</si>
  <si>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</si>
  <si>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</si>
  <si>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</si>
  <si>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</si>
  <si>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</si>
  <si>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</si>
  <si>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</si>
  <si>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</si>
  <si>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</si>
  <si>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</si>
  <si>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</si>
  <si>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</si>
  <si>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</si>
  <si>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</si>
  <si>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</si>
  <si>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</si>
  <si>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</si>
  <si>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</si>
  <si>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</si>
  <si>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</si>
  <si>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</si>
  <si>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</si>
  <si>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</si>
  <si>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</si>
  <si>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</si>
  <si>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</si>
  <si>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</si>
  <si>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</si>
  <si>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</si>
  <si>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</si>
  <si>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</si>
  <si>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</si>
  <si>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</si>
  <si>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</si>
  <si>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</si>
  <si>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</si>
  <si>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</si>
  <si>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</si>
  <si>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</si>
  <si>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</si>
  <si>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</si>
  <si>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</si>
  <si>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</si>
  <si>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</si>
  <si>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</si>
  <si>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</si>
  <si>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</si>
  <si>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</si>
  <si>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</si>
  <si>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</si>
  <si>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</si>
  <si>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</si>
  <si>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</si>
  <si>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</si>
  <si>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</si>
  <si>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</si>
  <si>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</si>
  <si>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</si>
  <si>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</si>
  <si>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</si>
  <si>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</si>
  <si>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</si>
  <si>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</si>
  <si>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</si>
  <si>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</si>
  <si>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</si>
  <si>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</si>
  <si>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</si>
  <si>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</si>
  <si>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</si>
  <si>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</si>
  <si>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</si>
  <si>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</si>
  <si>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</si>
  <si>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</si>
  <si>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</si>
  <si>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</si>
  <si>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</si>
  <si>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</si>
  <si>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</si>
  <si>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</si>
  <si>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</si>
  <si>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</si>
  <si>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</si>
  <si>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</si>
  <si>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</si>
  <si>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</si>
  <si>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</si>
  <si>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</si>
  <si>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</si>
  <si>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</si>
  <si>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</si>
  <si>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</si>
  <si>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</si>
  <si>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</si>
  <si>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</si>
  <si>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</si>
  <si>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</si>
  <si>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</si>
  <si>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</si>
  <si>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</si>
  <si>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</si>
  <si>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</si>
  <si>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</si>
  <si>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</si>
  <si>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</si>
  <si>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</si>
  <si>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</si>
  <si>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</si>
  <si>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</si>
  <si>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</si>
  <si>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</si>
  <si>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</si>
  <si>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</si>
  <si>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</si>
  <si>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</si>
  <si>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</si>
  <si>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</si>
  <si>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</si>
  <si>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</si>
  <si>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</si>
  <si>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</si>
  <si>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</si>
  <si>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</si>
  <si>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</si>
  <si>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</si>
  <si>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</si>
  <si>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</si>
  <si>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</si>
  <si>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</si>
  <si>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</si>
  <si>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</si>
  <si>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</si>
  <si>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</si>
  <si>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</si>
  <si>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</si>
  <si>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</si>
  <si>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</si>
  <si>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</si>
  <si>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</si>
  <si>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</si>
  <si>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</si>
  <si>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</si>
  <si>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</si>
  <si>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</si>
  <si>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</si>
  <si>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</si>
  <si>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</si>
  <si>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</si>
  <si>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</si>
  <si>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</si>
  <si>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</si>
  <si>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</si>
  <si>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</si>
  <si>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</si>
  <si>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</si>
  <si>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</si>
  <si>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</si>
  <si>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</si>
  <si>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</si>
  <si>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</si>
  <si>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</si>
  <si>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</si>
  <si>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</si>
  <si>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</si>
  <si>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</si>
  <si>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</si>
  <si>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</si>
  <si>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</si>
  <si>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</si>
  <si>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</si>
  <si>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</si>
  <si>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</si>
  <si>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</si>
  <si>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</si>
  <si>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</si>
  <si>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</si>
  <si>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</si>
  <si>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</si>
  <si>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</si>
  <si>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</si>
  <si>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</si>
  <si>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</si>
  <si>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</si>
  <si>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</si>
  <si>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</si>
  <si>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</si>
  <si>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</si>
  <si>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</si>
  <si>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</si>
  <si>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</si>
  <si>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</si>
  <si>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</si>
  <si>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</si>
  <si>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</si>
  <si>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</si>
  <si>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</si>
  <si>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</si>
  <si>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</si>
  <si>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</si>
  <si>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</si>
  <si>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</si>
  <si>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</si>
  <si>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</si>
  <si>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</si>
  <si>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</si>
  <si>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</si>
  <si>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</si>
  <si>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</si>
  <si>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</si>
  <si>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</si>
  <si>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</si>
  <si>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</si>
  <si>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</si>
  <si>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</si>
  <si>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</si>
  <si>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</si>
  <si>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</si>
  <si>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</si>
  <si>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</si>
  <si>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</si>
  <si>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</si>
  <si>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</si>
  <si>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</si>
  <si>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</si>
  <si>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</si>
  <si>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</si>
  <si>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</si>
  <si>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</si>
  <si>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</si>
  <si>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</si>
  <si>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</si>
  <si>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</si>
  <si>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</si>
  <si>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</si>
  <si>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</si>
  <si>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</si>
  <si>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</si>
  <si>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</si>
  <si>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</si>
  <si>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</si>
  <si>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</si>
  <si>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</si>
  <si>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</si>
  <si>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</si>
  <si>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</si>
  <si>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</si>
  <si>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</si>
  <si>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</si>
  <si>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</si>
  <si>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</si>
  <si>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</si>
  <si>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</si>
  <si>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</si>
  <si>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</si>
  <si>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</si>
  <si>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</si>
  <si>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</si>
  <si>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</si>
  <si>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</si>
  <si>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</si>
  <si>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</si>
  <si>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</si>
  <si>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</si>
  <si>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</si>
  <si>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</si>
  <si>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</si>
  <si>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</si>
  <si>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</si>
  <si>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</si>
  <si>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</si>
  <si>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</si>
  <si>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</si>
  <si>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</si>
  <si>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</si>
  <si>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</si>
  <si>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</si>
  <si>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</si>
  <si>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</si>
  <si>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</si>
  <si>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</si>
  <si>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</si>
  <si>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</si>
  <si>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</si>
  <si>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</si>
  <si>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</si>
  <si>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</si>
  <si>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</si>
  <si>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</si>
  <si>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</si>
  <si>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</si>
  <si>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</si>
  <si>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</si>
  <si>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</si>
  <si>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</si>
  <si>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</si>
  <si>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</si>
  <si>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</si>
  <si>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</si>
  <si>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</si>
  <si>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</si>
  <si>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</si>
  <si>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</si>
  <si>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</si>
  <si>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</si>
  <si>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</si>
  <si>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</si>
  <si>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</si>
  <si>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</si>
  <si>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</si>
  <si>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</si>
  <si>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</si>
  <si>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</si>
  <si>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</si>
  <si>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</si>
  <si>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</si>
  <si>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</si>
  <si>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</si>
  <si>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</si>
  <si>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</si>
  <si>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</si>
  <si>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</si>
  <si>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</si>
  <si>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</si>
  <si>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</si>
  <si>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</si>
  <si>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</si>
  <si>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</si>
  <si>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</si>
  <si>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</si>
  <si>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</si>
  <si>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</si>
  <si>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</si>
  <si>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</si>
  <si>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</si>
  <si>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</si>
  <si>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</si>
  <si>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</si>
  <si>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</si>
  <si>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</si>
  <si>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</si>
  <si>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</si>
  <si>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</si>
  <si>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</si>
  <si>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</si>
  <si>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</si>
  <si>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</si>
  <si>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</si>
  <si>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</si>
  <si>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</si>
  <si>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</si>
  <si>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</si>
  <si>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</si>
  <si>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</si>
  <si>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</si>
  <si>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</si>
  <si>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</si>
  <si>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</si>
  <si>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</si>
  <si>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</si>
  <si>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</si>
  <si>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</si>
  <si>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</si>
  <si>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</si>
  <si>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</si>
  <si>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</si>
  <si>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</si>
  <si>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</si>
  <si>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</si>
  <si>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</si>
  <si>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</si>
  <si>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</si>
  <si>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</si>
  <si>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</si>
  <si>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</si>
  <si>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</si>
  <si>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</si>
  <si>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</si>
  <si>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</si>
  <si>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</si>
  <si>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</si>
  <si>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</si>
  <si>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</si>
  <si>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</si>
  <si>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</si>
  <si>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</si>
  <si>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</si>
  <si>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</si>
  <si>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</si>
  <si>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</si>
  <si>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</si>
  <si>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</si>
  <si>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</si>
  <si>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</si>
  <si>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</si>
  <si>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</si>
  <si>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</si>
  <si>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</si>
  <si>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</si>
  <si>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</si>
  <si>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</si>
  <si>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</si>
  <si>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</si>
  <si>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</si>
  <si>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</si>
  <si>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</si>
  <si>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</si>
  <si>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</si>
  <si>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</si>
  <si>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</si>
  <si>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</si>
  <si>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</si>
  <si>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</si>
  <si>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</si>
  <si>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</si>
  <si>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</si>
  <si>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</si>
  <si>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</si>
  <si>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</si>
  <si>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</si>
  <si>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</si>
  <si>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</si>
  <si>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</si>
  <si>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</si>
  <si>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</si>
  <si>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</si>
  <si>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</si>
  <si>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</si>
  <si>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</si>
  <si>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</si>
  <si>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</si>
  <si>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</si>
  <si>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</si>
  <si>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</si>
  <si>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</si>
  <si>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</si>
  <si>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</si>
  <si>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</si>
  <si>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</si>
  <si>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</si>
  <si>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</si>
  <si>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</si>
  <si>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</si>
  <si>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</si>
  <si>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</si>
  <si>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</si>
  <si>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</si>
  <si>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</si>
  <si>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</si>
  <si>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</si>
  <si>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</si>
  <si>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</si>
  <si>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</si>
  <si>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</si>
  <si>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</si>
  <si>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</si>
  <si>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</si>
  <si>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</si>
  <si>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</si>
  <si>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</si>
  <si>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</si>
  <si>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</si>
  <si>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</si>
  <si>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</si>
  <si>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</si>
  <si>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</si>
  <si>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</si>
  <si>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</si>
  <si>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</si>
  <si>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</si>
  <si>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</si>
  <si>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</si>
  <si>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</si>
  <si>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</si>
  <si>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</si>
  <si>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</si>
  <si>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</si>
  <si>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</si>
  <si>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</si>
  <si>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</si>
  <si>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</si>
  <si>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</si>
  <si>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</si>
  <si>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</si>
  <si>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</si>
  <si>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</si>
  <si>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</si>
  <si>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</si>
  <si>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</si>
  <si>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</si>
  <si>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</si>
  <si>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</si>
  <si>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</si>
  <si>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</si>
  <si>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</si>
  <si>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</si>
  <si>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</si>
  <si>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</si>
  <si>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</si>
  <si>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</si>
  <si>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</si>
  <si>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</si>
  <si>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</si>
  <si>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</si>
  <si>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</si>
  <si>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</si>
  <si>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</si>
  <si>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</si>
  <si>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</si>
  <si>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</si>
  <si>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</si>
  <si>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</si>
  <si>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</si>
  <si>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</si>
  <si>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</si>
  <si>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</si>
  <si>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</si>
  <si>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</si>
  <si>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</si>
  <si>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</si>
  <si>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</si>
  <si>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</si>
  <si>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</si>
  <si>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</si>
  <si>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</si>
  <si>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</si>
  <si>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</si>
  <si>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</si>
  <si>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</si>
  <si>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</si>
  <si>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</si>
  <si>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</si>
  <si>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</si>
  <si>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</si>
  <si>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</si>
  <si>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</si>
  <si>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</si>
  <si>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</si>
  <si>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</si>
  <si>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</si>
  <si>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</si>
  <si>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</si>
  <si>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</si>
  <si>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</si>
  <si>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</si>
  <si>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</si>
  <si>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</si>
  <si>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</si>
  <si>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</si>
  <si>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</si>
  <si>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</si>
  <si>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</si>
  <si>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</si>
  <si>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</si>
  <si>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</si>
  <si>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</si>
  <si>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</si>
  <si>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</si>
  <si>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</si>
  <si>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</si>
  <si>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</si>
  <si>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</si>
  <si>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</si>
  <si>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</si>
  <si>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</si>
  <si>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</si>
  <si>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</si>
  <si>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</si>
  <si>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</si>
  <si>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</si>
  <si>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</si>
  <si>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</si>
  <si>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</si>
  <si>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</si>
  <si>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</si>
  <si>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</si>
  <si>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</si>
  <si>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</si>
  <si>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</si>
  <si>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</si>
  <si>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</si>
  <si>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</si>
  <si>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</si>
  <si>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</si>
  <si>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</si>
  <si>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</si>
  <si>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</si>
  <si>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</si>
  <si>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</si>
  <si>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</si>
  <si>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</si>
  <si>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</si>
  <si>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</si>
  <si>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</si>
  <si>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</si>
  <si>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</si>
  <si>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</si>
  <si>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</si>
  <si>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</si>
  <si>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</si>
  <si>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</si>
  <si>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</si>
  <si>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</si>
  <si>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</si>
  <si>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</si>
  <si>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</si>
  <si>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</si>
  <si>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</si>
  <si>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</si>
  <si>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</si>
  <si>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</si>
  <si>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</si>
  <si>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</si>
  <si>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</si>
  <si>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</si>
  <si>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</si>
  <si>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</si>
  <si>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</si>
  <si>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</si>
  <si>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</si>
  <si>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</si>
  <si>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</si>
  <si>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</si>
  <si>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</si>
  <si>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</si>
  <si>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</si>
  <si>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</si>
  <si>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</si>
  <si>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</si>
  <si>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</si>
  <si>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</si>
  <si>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</si>
  <si>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</si>
  <si>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</si>
  <si>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</si>
  <si>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</si>
  <si>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</si>
  <si>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</si>
  <si>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</si>
  <si>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</si>
  <si>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</si>
  <si>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</si>
  <si>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</si>
  <si>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</si>
  <si>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</si>
  <si>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</si>
  <si>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</si>
  <si>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</si>
  <si>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</si>
  <si>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</si>
  <si>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</si>
  <si>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</si>
  <si>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</si>
  <si>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</si>
  <si>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</si>
  <si>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</si>
  <si>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</si>
  <si>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</si>
  <si>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</si>
  <si>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</si>
  <si>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</si>
  <si>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</si>
  <si>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</si>
  <si>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</si>
  <si>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</si>
  <si>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</si>
  <si>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</si>
  <si>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</si>
  <si>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</si>
  <si>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</si>
  <si>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</si>
  <si>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</si>
  <si>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</si>
  <si>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</si>
  <si>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</si>
  <si>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</si>
  <si>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</si>
  <si>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</si>
  <si>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</si>
  <si>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</si>
  <si>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</si>
  <si>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</si>
  <si>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</si>
  <si>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</si>
  <si>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</si>
  <si>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</si>
  <si>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</si>
  <si>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</si>
  <si>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</si>
  <si>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</si>
  <si>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</si>
  <si>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</si>
  <si>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</si>
  <si>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</si>
  <si>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</si>
  <si>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</si>
  <si>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</si>
  <si>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</si>
  <si>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</si>
  <si>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</si>
  <si>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</si>
  <si>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</si>
  <si>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</si>
  <si>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</si>
  <si>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</si>
  <si>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</si>
  <si>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</si>
  <si>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</si>
  <si>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</si>
  <si>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</si>
  <si>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</si>
  <si>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</si>
  <si>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</si>
  <si>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</si>
  <si>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</si>
  <si>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</si>
  <si>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</si>
  <si>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</si>
  <si>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</si>
  <si>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</si>
  <si>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</si>
  <si>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</si>
  <si>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</si>
  <si>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</si>
  <si>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</si>
  <si>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</si>
  <si>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</si>
  <si>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</si>
  <si>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</si>
  <si>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</si>
  <si>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</si>
  <si>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</si>
  <si>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</si>
  <si>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</si>
  <si>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</si>
  <si>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</si>
  <si>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</si>
  <si>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</si>
  <si>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</si>
  <si>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</si>
  <si>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</si>
  <si>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</si>
  <si>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</si>
  <si>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</si>
  <si>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</si>
  <si>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</si>
  <si>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</si>
  <si>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</si>
  <si>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</si>
  <si>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</si>
  <si>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</si>
  <si>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</si>
  <si>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</si>
  <si>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</si>
  <si>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</si>
  <si>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</si>
  <si>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</si>
  <si>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</si>
  <si>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</si>
  <si>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</si>
  <si>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</si>
  <si>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</si>
  <si>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</si>
  <si>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</si>
  <si>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</si>
  <si>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</si>
  <si>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</si>
  <si>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</si>
  <si>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</si>
  <si>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</si>
  <si>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</si>
  <si>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</si>
  <si>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</si>
  <si>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</si>
  <si>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</si>
  <si>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</si>
  <si>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</si>
  <si>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</si>
  <si>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</si>
  <si>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</si>
  <si>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</si>
  <si>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</si>
  <si>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</si>
  <si>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</si>
  <si>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</si>
  <si>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</si>
  <si>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</si>
  <si>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</si>
  <si>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</si>
  <si>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</si>
  <si>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</si>
  <si>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</si>
  <si>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</si>
  <si>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</si>
  <si>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</si>
  <si>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</si>
  <si>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</si>
  <si>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</si>
  <si>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</si>
  <si>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</si>
  <si>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</si>
  <si>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</si>
  <si>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</si>
  <si>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</si>
  <si>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</si>
  <si>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</si>
  <si>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</si>
  <si>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</si>
  <si>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</si>
  <si>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</si>
  <si>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</si>
  <si>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</si>
  <si>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</si>
  <si>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</si>
  <si>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</si>
  <si>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</si>
  <si>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</si>
  <si>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</si>
  <si>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</si>
  <si>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</si>
  <si>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</si>
  <si>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</si>
  <si>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</si>
  <si>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</si>
  <si>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</si>
  <si>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</si>
  <si>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</si>
  <si>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</si>
  <si>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</si>
  <si>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</si>
  <si>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</si>
  <si>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</si>
  <si>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</si>
  <si>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</si>
  <si>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</si>
  <si>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</si>
  <si>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</si>
  <si>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</si>
  <si>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</si>
  <si>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</si>
  <si>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</si>
  <si>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</si>
  <si>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</si>
  <si>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</si>
  <si>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</si>
  <si>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</si>
  <si>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</si>
  <si>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</si>
  <si>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</si>
  <si>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</si>
  <si>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</si>
  <si>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</si>
  <si>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</si>
  <si>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</si>
  <si>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</si>
  <si>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</si>
  <si>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</si>
  <si>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</si>
  <si>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</si>
  <si>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</si>
  <si>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</si>
  <si>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</si>
  <si>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</si>
  <si>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</si>
  <si>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</si>
  <si>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</si>
  <si>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</si>
  <si>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</si>
  <si>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</si>
  <si>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</si>
  <si>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</si>
  <si>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</si>
  <si>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</si>
  <si>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</si>
  <si>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</si>
  <si>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</si>
  <si>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</si>
  <si>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</si>
  <si>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</si>
  <si>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</si>
  <si>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</si>
  <si>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</si>
  <si>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</si>
  <si>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</si>
  <si>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</si>
  <si>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</si>
  <si>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</si>
  <si>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</si>
  <si>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</si>
  <si>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</si>
  <si>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</si>
  <si>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</si>
  <si>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</si>
  <si>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</si>
  <si>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</si>
  <si>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</si>
  <si>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</si>
  <si>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</si>
  <si>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</si>
  <si>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</si>
  <si>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</si>
  <si>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</si>
  <si>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</si>
  <si>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</si>
  <si>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</si>
  <si>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</si>
  <si>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</si>
  <si>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</si>
  <si>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</si>
  <si>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</si>
  <si>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</si>
  <si>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</si>
  <si>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</si>
  <si>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</si>
  <si>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</si>
  <si>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</si>
  <si>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</si>
  <si>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</si>
  <si>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</si>
  <si>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</si>
  <si>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</si>
  <si>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</si>
  <si>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</si>
  <si>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</si>
  <si>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</si>
  <si>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</si>
  <si>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</si>
  <si>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</si>
  <si>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</si>
  <si>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</si>
  <si>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</si>
  <si>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</si>
  <si>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</si>
  <si>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</si>
  <si>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</si>
  <si>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</si>
  <si>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</si>
  <si>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</si>
  <si>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</si>
  <si>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</si>
  <si>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</si>
  <si>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</si>
  <si>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</si>
  <si>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</si>
  <si>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</si>
  <si>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</si>
  <si>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</si>
  <si>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</si>
  <si>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</si>
  <si>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</si>
  <si>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</si>
  <si>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</si>
  <si>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</si>
  <si>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</si>
  <si>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</si>
  <si>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</si>
  <si>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</si>
  <si>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</si>
  <si>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</si>
  <si>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</si>
  <si>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</si>
  <si>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</si>
  <si>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</si>
  <si>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</si>
  <si>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</si>
  <si>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</si>
  <si>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</si>
  <si>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</si>
  <si>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</si>
  <si>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</si>
  <si>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</si>
  <si>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</si>
  <si>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</si>
  <si>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</si>
  <si>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</si>
  <si>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</si>
  <si>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</si>
  <si>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</si>
  <si>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</si>
  <si>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</si>
  <si>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</si>
  <si>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</si>
  <si>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</si>
  <si>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</si>
  <si>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</si>
  <si>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</si>
  <si>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</si>
  <si>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</si>
  <si>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</si>
  <si>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</si>
  <si>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</si>
  <si>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</si>
  <si>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</si>
  <si>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</si>
  <si>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</si>
  <si>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</si>
  <si>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</si>
  <si>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</si>
  <si>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</si>
  <si>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</si>
  <si>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</si>
  <si>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</si>
  <si>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</si>
  <si>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</si>
  <si>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</si>
  <si>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</si>
  <si>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</si>
  <si>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</si>
  <si>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</si>
  <si>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</si>
  <si>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</si>
  <si>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</si>
  <si>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</si>
  <si>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</si>
  <si>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</si>
  <si>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</si>
  <si>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</si>
  <si>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</si>
  <si>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</si>
  <si>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</si>
  <si>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</si>
  <si>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</si>
  <si>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</si>
  <si>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</si>
  <si>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</si>
  <si>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</si>
  <si>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</si>
  <si>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</si>
  <si>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</si>
  <si>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</si>
  <si>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</si>
  <si>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</si>
  <si>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</si>
  <si>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</si>
  <si>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</si>
  <si>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</si>
  <si>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</si>
  <si>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</si>
  <si>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</si>
  <si>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</si>
  <si>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</si>
  <si>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</si>
  <si>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</si>
  <si>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</si>
  <si>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</si>
  <si>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</si>
  <si>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</si>
  <si>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</si>
  <si>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</si>
  <si>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</si>
  <si>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</si>
  <si>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</si>
  <si>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</si>
  <si>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</si>
  <si>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</si>
  <si>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</si>
  <si>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</si>
  <si>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</si>
  <si>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</si>
  <si>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</si>
  <si>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</si>
  <si>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</si>
  <si>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</si>
  <si>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</si>
  <si>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</si>
  <si>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</si>
  <si>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</si>
  <si>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</si>
  <si>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</si>
  <si>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</si>
  <si>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</si>
  <si>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</si>
  <si>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</si>
  <si>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</si>
  <si>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</si>
  <si>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</si>
  <si>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</si>
  <si>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</si>
  <si>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</si>
  <si>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</si>
  <si>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</si>
  <si>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</si>
  <si>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</si>
  <si>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</si>
  <si>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</si>
  <si>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</si>
  <si>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</si>
  <si>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</si>
  <si>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</si>
  <si>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</si>
  <si>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</si>
  <si>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</si>
  <si>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</si>
  <si>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</si>
  <si>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</si>
  <si>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</si>
  <si>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</si>
  <si>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</si>
  <si>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</si>
  <si>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</si>
  <si>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</si>
  <si>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</si>
  <si>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</si>
  <si>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</si>
  <si>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</si>
  <si>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</si>
  <si>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</si>
  <si>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</si>
  <si>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</si>
  <si>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</si>
  <si>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</si>
  <si>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</si>
  <si>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</si>
  <si>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</si>
  <si>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</si>
  <si>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</si>
  <si>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</si>
  <si>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</si>
  <si>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</si>
  <si>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</si>
  <si>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</si>
  <si>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</si>
  <si>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</si>
  <si>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</si>
  <si>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</si>
  <si>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</si>
  <si>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</si>
  <si>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</si>
  <si>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</si>
  <si>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</si>
  <si>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</si>
  <si>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</si>
  <si>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</si>
  <si>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</si>
  <si>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</si>
  <si>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</si>
  <si>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</si>
  <si>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</si>
  <si>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</si>
  <si>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</si>
  <si>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</si>
  <si>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</si>
  <si>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</si>
  <si>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</si>
  <si>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</si>
  <si>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</si>
  <si>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</si>
  <si>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</si>
  <si>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</si>
  <si>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</si>
  <si>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</si>
  <si>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</si>
  <si>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</si>
  <si>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</si>
  <si>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</si>
  <si>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</si>
  <si>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</si>
  <si>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</si>
  <si>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</si>
  <si>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</si>
  <si>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</si>
  <si>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</si>
  <si>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</si>
  <si>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</si>
  <si>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</si>
  <si>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</si>
  <si>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</si>
  <si>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</si>
  <si>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</si>
  <si>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</si>
  <si>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</si>
  <si>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</si>
  <si>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</si>
  <si>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</si>
  <si>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</si>
  <si>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</si>
  <si>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</si>
  <si>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</si>
  <si>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</si>
  <si>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</si>
  <si>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</si>
  <si>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</si>
  <si>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</si>
  <si>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</si>
  <si>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</si>
  <si>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</si>
  <si>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</si>
  <si>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</si>
  <si>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</si>
  <si>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</si>
  <si>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</si>
  <si>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</si>
  <si>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</si>
  <si>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</si>
  <si>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</si>
  <si>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</si>
  <si>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</si>
  <si>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</si>
  <si>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</si>
  <si>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</si>
  <si>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</si>
  <si>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</si>
  <si>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</si>
  <si>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</si>
  <si>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</si>
  <si>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</si>
  <si>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</si>
  <si>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</si>
  <si>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</si>
  <si>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</si>
  <si>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</si>
  <si>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</si>
  <si>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</si>
  <si>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</si>
  <si>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</si>
  <si>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</si>
  <si>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</si>
  <si>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</si>
  <si>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</si>
  <si>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</si>
  <si>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</si>
  <si>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</si>
  <si>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</si>
  <si>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</si>
  <si>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</si>
  <si>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</si>
  <si>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</si>
  <si>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</si>
  <si>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</si>
  <si>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</si>
  <si>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</si>
  <si>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</si>
  <si>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</si>
  <si>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</si>
  <si>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</si>
  <si>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</si>
  <si>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</si>
  <si>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</si>
  <si>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</si>
  <si>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</si>
  <si>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</si>
  <si>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</si>
  <si>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</si>
  <si>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</si>
  <si>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</si>
  <si>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</si>
  <si>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</si>
  <si>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</si>
  <si>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</si>
  <si>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</si>
  <si>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</si>
  <si>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</si>
  <si>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</si>
  <si>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</si>
  <si>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</si>
  <si>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</si>
  <si>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</si>
  <si>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</si>
  <si>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</si>
  <si>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</si>
  <si>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</si>
  <si>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</si>
  <si>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</si>
  <si>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</si>
  <si>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</si>
  <si>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</si>
  <si>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</si>
  <si>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</si>
  <si>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</si>
  <si>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</si>
  <si>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</si>
  <si>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</si>
  <si>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</si>
  <si>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</si>
  <si>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</si>
  <si>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</si>
  <si>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</si>
  <si>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</si>
  <si>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</si>
  <si>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</si>
  <si>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</si>
  <si>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</si>
  <si>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</si>
  <si>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</si>
  <si>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</si>
  <si>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</si>
  <si>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</si>
  <si>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</si>
  <si>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</si>
  <si>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</si>
  <si>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</si>
  <si>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</si>
  <si>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</si>
  <si>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</si>
  <si>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</si>
  <si>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</si>
  <si>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</si>
  <si>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</si>
  <si>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</si>
  <si>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</si>
  <si>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</si>
  <si>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</si>
  <si>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</si>
  <si>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</si>
  <si>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</si>
  <si>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</si>
  <si>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</si>
  <si>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</si>
  <si>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</si>
  <si>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</si>
  <si>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</si>
  <si>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</si>
  <si>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</si>
  <si>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</si>
  <si>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</si>
  <si>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</si>
  <si>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</si>
  <si>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</si>
  <si>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</si>
  <si>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</si>
  <si>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</si>
  <si>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</si>
  <si>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</si>
  <si>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</si>
  <si>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</si>
  <si>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</si>
  <si>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</si>
  <si>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</si>
  <si>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</si>
  <si>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</si>
  <si>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</si>
  <si>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</si>
  <si>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</si>
  <si>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</si>
  <si>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</si>
  <si>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</si>
  <si>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</si>
  <si>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</si>
  <si>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</si>
  <si>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</si>
  <si>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</si>
  <si>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</si>
  <si>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</si>
  <si>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</si>
  <si>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</si>
  <si>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</si>
  <si>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</si>
  <si>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</si>
  <si>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</si>
  <si>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</si>
  <si>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</si>
  <si>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</si>
  <si>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</si>
  <si>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</si>
  <si>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</si>
  <si>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</si>
  <si>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</si>
  <si>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</si>
  <si>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</si>
  <si>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</si>
  <si>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</si>
  <si>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</si>
  <si>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</si>
  <si>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</si>
  <si>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</si>
  <si>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</si>
  <si>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</si>
  <si>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</si>
  <si>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</si>
  <si>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</si>
  <si>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</si>
  <si>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</si>
  <si>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</si>
  <si>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</si>
  <si>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</si>
  <si>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</si>
  <si>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</si>
  <si>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</si>
  <si>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</si>
  <si>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</si>
  <si>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</si>
  <si>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</si>
  <si>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</si>
  <si>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</si>
  <si>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</si>
  <si>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</si>
  <si>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</si>
  <si>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</si>
  <si>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</si>
  <si>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</si>
  <si>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</si>
  <si>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</si>
  <si>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</si>
  <si>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</si>
  <si>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</si>
  <si>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</si>
  <si>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</si>
  <si>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</si>
  <si>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</si>
  <si>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</si>
  <si>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</si>
  <si>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</si>
  <si>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</si>
  <si>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</si>
  <si>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</si>
  <si>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</si>
  <si>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</si>
  <si>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</si>
  <si>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</si>
  <si>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</si>
  <si>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</si>
  <si>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</si>
  <si>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</si>
  <si>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</si>
  <si>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</si>
  <si>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</si>
  <si>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</si>
  <si>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</si>
  <si>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</si>
  <si>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</si>
  <si>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</si>
  <si>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</si>
  <si>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</si>
  <si>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</si>
  <si>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</si>
  <si>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</si>
  <si>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</si>
  <si>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</si>
  <si>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</si>
  <si>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</si>
  <si>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</si>
  <si>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</si>
  <si>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</si>
  <si>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</si>
  <si>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</si>
  <si>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</si>
  <si>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</si>
  <si>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</si>
  <si>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</si>
  <si>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</si>
  <si>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</si>
  <si>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</si>
  <si>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</si>
  <si>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</si>
  <si>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</si>
  <si>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</si>
  <si>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</si>
  <si>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</si>
  <si>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</si>
  <si>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</si>
  <si>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</si>
  <si>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</si>
  <si>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</si>
  <si>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</si>
  <si>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</si>
  <si>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</si>
  <si>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</si>
  <si>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</si>
  <si>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</si>
  <si>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</si>
  <si>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</si>
  <si>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</si>
  <si>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</si>
  <si>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</si>
  <si>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</si>
  <si>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</si>
  <si>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</si>
  <si>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</si>
  <si>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</si>
  <si>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</si>
  <si>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</si>
  <si>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</si>
  <si>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</si>
  <si>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</si>
  <si>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</si>
  <si>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</si>
  <si>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</si>
  <si>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</si>
  <si>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</si>
  <si>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</si>
  <si>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</si>
  <si>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</si>
  <si>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</si>
  <si>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</si>
  <si>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</si>
  <si>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</si>
  <si>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</si>
  <si>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</si>
  <si>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</si>
  <si>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</si>
  <si>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</si>
  <si>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</si>
  <si>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</si>
  <si>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</si>
  <si>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</si>
  <si>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</si>
  <si>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</si>
  <si>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</si>
  <si>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</si>
  <si>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</si>
  <si>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</si>
  <si>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</si>
  <si>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</si>
  <si>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</si>
  <si>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</si>
  <si>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</si>
  <si>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</si>
  <si>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</si>
  <si>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</si>
  <si>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</si>
  <si>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</si>
  <si>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</si>
  <si>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</si>
  <si>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</si>
  <si>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</si>
  <si>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</si>
  <si>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</si>
  <si>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</si>
  <si>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</si>
  <si>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</si>
  <si>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</si>
  <si>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</si>
  <si>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</si>
  <si>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</si>
  <si>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</si>
  <si>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</si>
  <si>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</si>
  <si>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</si>
  <si>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</si>
  <si>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</si>
  <si>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</si>
  <si>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</si>
  <si>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</si>
  <si>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</si>
  <si>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</si>
  <si>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</si>
  <si>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</si>
  <si>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</si>
  <si>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</si>
  <si>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</si>
  <si>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</si>
  <si>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</si>
  <si>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</si>
  <si>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</si>
  <si>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</si>
  <si>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</si>
  <si>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</si>
  <si>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</si>
  <si>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</si>
  <si>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</si>
  <si>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</si>
  <si>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</si>
  <si>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</si>
  <si>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</si>
  <si>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</si>
  <si>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</si>
  <si>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</si>
  <si>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</si>
  <si>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</si>
  <si>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</si>
  <si>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</si>
  <si>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</si>
  <si>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</si>
  <si>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</si>
  <si>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</si>
  <si>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</si>
  <si>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</si>
  <si>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</si>
  <si>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</si>
  <si>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</si>
  <si>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</si>
  <si>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</si>
  <si>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</si>
  <si>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</si>
  <si>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</si>
  <si>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</si>
  <si>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</si>
  <si>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</si>
  <si>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</si>
  <si>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</si>
  <si>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</si>
  <si>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</si>
  <si>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</si>
  <si>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</si>
  <si>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</si>
  <si>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</si>
  <si>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</si>
  <si>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</si>
  <si>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</si>
  <si>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</si>
  <si>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</si>
  <si>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</si>
  <si>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</si>
  <si>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</si>
  <si>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</si>
  <si>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</si>
  <si>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</si>
  <si>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</si>
  <si>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</si>
  <si>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</si>
  <si>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</si>
  <si>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</si>
  <si>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</si>
  <si>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</si>
  <si>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</si>
  <si>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</si>
  <si>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</si>
  <si>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</si>
  <si>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</si>
  <si>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</si>
  <si>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</si>
  <si>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</si>
  <si>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</si>
  <si>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</si>
  <si>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</si>
  <si>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</si>
  <si>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</si>
  <si>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</si>
  <si>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</si>
  <si>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</si>
  <si>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</si>
  <si>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</si>
  <si>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</si>
  <si>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</si>
  <si>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</si>
  <si>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</si>
  <si>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</si>
  <si>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</si>
  <si>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</si>
  <si>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</si>
  <si>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</si>
  <si>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</si>
  <si>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</si>
  <si>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</si>
  <si>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</si>
  <si>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</si>
  <si>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</si>
  <si>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</si>
  <si>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</si>
  <si>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</si>
  <si>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</si>
  <si>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</si>
  <si>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</si>
  <si>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</si>
  <si>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</si>
  <si>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</si>
  <si>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</si>
  <si>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</si>
  <si>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</si>
  <si>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</si>
  <si>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</si>
  <si>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</si>
  <si>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</si>
  <si>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</si>
  <si>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</si>
  <si>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</si>
  <si>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</si>
  <si>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</si>
  <si>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</si>
  <si>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</si>
  <si>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</si>
  <si>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</si>
  <si>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</si>
  <si>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</si>
  <si>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</si>
  <si>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</si>
  <si>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</si>
  <si>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</si>
  <si>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</si>
  <si>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</si>
  <si>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</si>
  <si>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</si>
  <si>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</si>
  <si>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</si>
  <si>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</si>
  <si>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</si>
  <si>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</si>
  <si>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</si>
  <si>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</si>
  <si>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</si>
  <si>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</si>
  <si>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</si>
  <si>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</si>
  <si>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</si>
  <si>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</si>
  <si>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</si>
  <si>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</si>
  <si>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</si>
  <si>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</si>
  <si>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</si>
  <si>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</si>
  <si>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</si>
  <si>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</si>
  <si>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</si>
  <si>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</si>
  <si>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</si>
  <si>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</si>
  <si>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</si>
  <si>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</si>
  <si>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</si>
  <si>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</si>
  <si>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</si>
  <si>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</si>
  <si>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</si>
  <si>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</si>
  <si>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</si>
  <si>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</si>
  <si>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</si>
  <si>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</si>
  <si>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</si>
  <si>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</si>
  <si>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</si>
  <si>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</si>
  <si>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</si>
  <si>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</si>
  <si>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</si>
  <si>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</si>
  <si>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</si>
  <si>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</si>
  <si>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</si>
  <si>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</si>
  <si>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</si>
  <si>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</si>
  <si>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</si>
  <si>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</si>
  <si>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</si>
  <si>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</si>
  <si>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</si>
  <si>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</si>
  <si>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</si>
  <si>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</si>
  <si>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</si>
  <si>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</si>
  <si>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</si>
  <si>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</si>
  <si>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</si>
  <si>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</si>
  <si>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</si>
  <si>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</si>
  <si>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</si>
  <si>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</si>
  <si>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</si>
  <si>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</si>
  <si>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</si>
  <si>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</si>
  <si>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Avereage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</si>
  <si>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</si>
  <si>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</si>
  <si>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</si>
  <si>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</si>
  <si>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</si>
  <si>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</si>
  <si>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</si>
  <si>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</si>
  <si>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</si>
  <si>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</si>
  <si>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</si>
  <si>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</si>
  <si>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</si>
  <si>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</si>
  <si>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</si>
  <si>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</si>
  <si>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</si>
  <si>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</si>
  <si>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</si>
  <si>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</si>
  <si>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</si>
  <si>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</si>
  <si>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</si>
  <si>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</si>
  <si>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</si>
  <si>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</si>
  <si>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</si>
  <si>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</si>
  <si>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</si>
  <si>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</si>
  <si>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</si>
  <si>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</si>
  <si>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</si>
  <si>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</si>
  <si>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</si>
  <si>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</si>
  <si>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</si>
  <si>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</si>
  <si>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</si>
  <si>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</si>
  <si>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</si>
  <si>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</si>
  <si>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</si>
  <si>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</si>
  <si>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</si>
  <si>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</si>
  <si>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</si>
  <si>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</si>
  <si>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</si>
  <si>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</si>
  <si>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</si>
  <si>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</si>
  <si>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</si>
  <si>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</si>
  <si>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</si>
  <si>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</si>
  <si>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</si>
  <si>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</si>
  <si>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Parent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</si>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</sst>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1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theme="0" tint="-0.34998626667073579"/>
        </patternFill>
      </fill>
    </dxf>
    <dxf>
      <numFmt numFmtId="2" formatCode="0.00"/>
    </dxf>
    <dxf>
      <numFmt numFmtId="1" formatCode="0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[OsorioExcelHomework.xlsx]Category!PivotTable2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7-44B9-B1E2-E4D1ADA3F35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7-44B9-B1E2-E4D1ADA3F35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7-44B9-B1E2-E4D1ADA3F35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7-44B9-B1E2-E4D1ADA3F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464840"/>
        <c:axId val="645465824"/>
      </c:barChart>
      <c:catAx>
        <c:axId val="64546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65824"/>
        <c:crosses val="autoZero"/>
        <c:auto val="1"/>
        <c:lblAlgn val="ctr"/>
        <c:lblOffset val="100"/>
        <c:noMultiLvlLbl val="0"/>
      </c:catAx>
      <c:valAx>
        <c:axId val="64546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6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[OsorioExcelHomework.xlsx]Parent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Category'!$B$6:$B$47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B-45FB-B3F2-A4BCF145EC35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355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B-45FB-B3F2-A4BCF145EC35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Category'!$D$6:$D$47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B-45FB-B3F2-A4BCF145EC35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B-45FB-B3F2-A4BCF145E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188080"/>
        <c:axId val="642184800"/>
      </c:barChart>
      <c:catAx>
        <c:axId val="64218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84800"/>
        <c:crosses val="autoZero"/>
        <c:auto val="1"/>
        <c:lblAlgn val="ctr"/>
        <c:lblOffset val="100"/>
        <c:noMultiLvlLbl val="0"/>
      </c:catAx>
      <c:valAx>
        <c:axId val="6421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[OsorioExcelHomework.xlsx]State vs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D-48AE-B362-CB700490D9F0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D-48AE-B362-CB700490D9F0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D-48AE-B362-CB700490D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261624"/>
        <c:axId val="651259984"/>
      </c:lineChart>
      <c:catAx>
        <c:axId val="65126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59984"/>
        <c:crosses val="autoZero"/>
        <c:auto val="1"/>
        <c:lblAlgn val="ctr"/>
        <c:lblOffset val="100"/>
        <c:noMultiLvlLbl val="0"/>
      </c:catAx>
      <c:valAx>
        <c:axId val="6512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26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vs.</a:t>
            </a:r>
            <a:r>
              <a:rPr lang="en-US" baseline="0"/>
              <a:t>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vs. Percentage'!$F$1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vs.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vs. Percentage'!$F$2:$F$13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07-48BD-9B4E-56DDE1DA69BB}"/>
            </c:ext>
          </c:extLst>
        </c:ser>
        <c:ser>
          <c:idx val="5"/>
          <c:order val="5"/>
          <c:tx>
            <c:strRef>
              <c:f>'Goal vs. Percentage'!$G$1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vs.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vs. Percentage'!$G$2:$G$13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07-48BD-9B4E-56DDE1DA69BB}"/>
            </c:ext>
          </c:extLst>
        </c:ser>
        <c:ser>
          <c:idx val="6"/>
          <c:order val="6"/>
          <c:tx>
            <c:strRef>
              <c:f>'Goal vs. Percentage'!$H$1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vs. Percentage'!$A$2:$A$13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vs. Percentage'!$H$2:$H$13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07-48BD-9B4E-56DDE1DA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781360"/>
        <c:axId val="399848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vs. Percentage'!$B$1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vs. Percentage'!$A$2:$A$13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vs. Percentage'!$B$2:$B$13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207-48BD-9B4E-56DDE1DA69B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Percentage'!$C$1</c15:sqref>
                        </c15:formulaRef>
                      </c:ext>
                    </c:extLst>
                    <c:strCache>
                      <c:ptCount val="1"/>
                      <c:pt idx="0">
                        <c:v>Number of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207-48BD-9B4E-56DDE1DA69B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Percentage'!$D$1</c15:sqref>
                        </c15:formulaRef>
                      </c:ext>
                    </c:extLst>
                    <c:strCache>
                      <c:ptCount val="1"/>
                      <c:pt idx="0">
                        <c:v>Number of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07-48BD-9B4E-56DDE1DA69B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vs. Percentage'!$E$2:$E$13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07-48BD-9B4E-56DDE1DA69BB}"/>
                  </c:ext>
                </c:extLst>
              </c15:ser>
            </c15:filteredLineSeries>
          </c:ext>
        </c:extLst>
      </c:lineChart>
      <c:catAx>
        <c:axId val="5097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48120"/>
        <c:crosses val="autoZero"/>
        <c:auto val="1"/>
        <c:lblAlgn val="ctr"/>
        <c:lblOffset val="100"/>
        <c:noMultiLvlLbl val="0"/>
      </c:catAx>
      <c:valAx>
        <c:axId val="39984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45720</xdr:rowOff>
    </xdr:from>
    <xdr:to>
      <xdr:col>16</xdr:col>
      <xdr:colOff>7620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77A6A-6D58-410D-865E-A5A04E4E0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17</xdr:col>
      <xdr:colOff>198120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ADF7F-BE66-40EF-B3F3-248048181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</xdr:colOff>
      <xdr:row>3</xdr:row>
      <xdr:rowOff>22860</xdr:rowOff>
    </xdr:from>
    <xdr:to>
      <xdr:col>9</xdr:col>
      <xdr:colOff>754380</xdr:colOff>
      <xdr:row>18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A8A05-FC41-4EF6-BF22-08D7CC446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15</xdr:row>
      <xdr:rowOff>85724</xdr:rowOff>
    </xdr:from>
    <xdr:to>
      <xdr:col>8</xdr:col>
      <xdr:colOff>76200</xdr:colOff>
      <xdr:row>47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37549-F438-41A9-968F-8A71C3F60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sarah" refreshedDate="43631.670739699075" createdVersion="6" refreshedVersion="6" minRefreshableVersion="3" recordCount="4114" xr:uid="{9D0B372F-8000-428F-8CF7-135C3CBA4FA6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e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E-3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22.881426547787683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1E-5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7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0.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37.333333333333336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6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47.333333333333336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.22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.4133333333333333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14.091666666666667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6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25.035714285714285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2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.2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.86250000000000004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.7000700070007001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26.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12.55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49E21-7E57-49EA-B0F4-56E9B8DBDC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name="Outcome"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8" subtotal="count" baseField="16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6555C-5A09-4236-849A-F81291E4EAF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7C7C1-6DC4-471E-93AC-7178CBDC975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20" subtotal="count" baseField="11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6BC3F4-C5D9-460D-9549-F78FE1693BA2}" name="Table1" displayName="Table1" ref="A1:T4115" totalsRowShown="0" headerRowDxfId="10">
  <autoFilter ref="A1:T4115" xr:uid="{C7F29720-7813-4F9E-88F9-DB5BCBFF5AE4}"/>
  <tableColumns count="20">
    <tableColumn id="1" xr3:uid="{AD22CFAC-12A4-4D4E-A1C5-EEF9E022B66C}" name="id"/>
    <tableColumn id="2" xr3:uid="{88E85B8C-75F6-4E73-B5AA-2E2033C5BD30}" name="name" dataDxfId="9"/>
    <tableColumn id="3" xr3:uid="{AF392C80-5B27-4645-BF89-81D87FFBC1E9}" name="blurb" dataDxfId="8"/>
    <tableColumn id="4" xr3:uid="{7F72A5DA-9B33-4E2B-827C-6F65DD028C15}" name="goal"/>
    <tableColumn id="5" xr3:uid="{C99A2BB0-1592-4462-874D-6E8E3A962F31}" name="pledged"/>
    <tableColumn id="6" xr3:uid="{5927BB66-9E03-4D5B-A8AA-F749AA37FEEA}" name="state"/>
    <tableColumn id="7" xr3:uid="{6856BCE7-8F29-4A0A-A5B6-8F6BF9C0C36A}" name="country"/>
    <tableColumn id="8" xr3:uid="{2B8E215A-81AE-4395-BCD0-6CB4CBE40E42}" name="currency"/>
    <tableColumn id="9" xr3:uid="{FFA23098-3E70-451A-A9B0-0F9A2C1E0201}" name="deadline"/>
    <tableColumn id="19" xr3:uid="{235EBC37-9DC6-47BD-9BF6-AD80E2559636}" name="Date Ended Conversion" dataDxfId="7">
      <calculatedColumnFormula>(((I2/60)/60)/24)+DATE(1970,1,1)+(-5/24)</calculatedColumnFormula>
    </tableColumn>
    <tableColumn id="10" xr3:uid="{02860E85-6113-471E-82DF-EA70FDAA991E}" name="launched_at"/>
    <tableColumn id="20" xr3:uid="{6E82A291-DEE0-4389-AC2E-66683D83515F}" name="Date Created Conversion" dataDxfId="6">
      <calculatedColumnFormula>(((K2/60)/60)/24)+DATE(1970,1,1)+(-5/24)</calculatedColumnFormula>
    </tableColumn>
    <tableColumn id="11" xr3:uid="{AE5961B6-C3D5-4515-994B-F7A31D48A4FC}" name="staff_pick"/>
    <tableColumn id="12" xr3:uid="{3313065F-BFEC-4FE9-95F3-8AEF85AB3244}" name="backers_count"/>
    <tableColumn id="13" xr3:uid="{2F41271E-D9BF-4A95-80C5-98202CEB162C}" name="spotlight"/>
    <tableColumn id="14" xr3:uid="{1B0A39F6-C607-47AD-80DE-34C03FF4EFA2}" name="Category and Sub-Category"/>
    <tableColumn id="15" xr3:uid="{E677F61E-E2EC-475F-AE33-2D6FF7D50957}" name="Percent Funded" dataDxfId="5" dataCellStyle="Percent">
      <calculatedColumnFormula>(E2/D2)*100</calculatedColumnFormula>
    </tableColumn>
    <tableColumn id="16" xr3:uid="{9B35B7B0-E848-4035-A29C-C625D7E85D94}" name="Avereage Donation" dataDxfId="4">
      <calculatedColumnFormula>Table1[[#This Row],[pledged]]/Table1[[#This Row],[backers_count]]</calculatedColumnFormula>
    </tableColumn>
    <tableColumn id="17" xr3:uid="{D7883B45-FE8F-4BF2-8060-B51E5F6DDB88}" name="Category"/>
    <tableColumn id="18" xr3:uid="{0433AF91-AB3F-46C3-A351-1700540C8AD5}" name="Sub-Category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6DAA2D"/>
      </a:accent1>
      <a:accent2>
        <a:srgbClr val="FF0000"/>
      </a:accent2>
      <a:accent3>
        <a:srgbClr val="BFBFBF"/>
      </a:accent3>
      <a:accent4>
        <a:srgbClr val="4F94D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0" workbookViewId="0">
      <selection activeCell="E7" sqref="E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8.33203125" style="13" bestFit="1" customWidth="1"/>
    <col min="11" max="11" width="23.109375" bestFit="1" customWidth="1"/>
    <col min="12" max="12" width="37.6640625" style="13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1.33203125" style="5" customWidth="1"/>
    <col min="18" max="18" width="30.6640625" style="11" bestFit="1" customWidth="1"/>
    <col min="19" max="19" width="22.88671875" bestFit="1" customWidth="1"/>
    <col min="20" max="20" width="24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8388</v>
      </c>
      <c r="K1" s="1" t="s">
        <v>8260</v>
      </c>
      <c r="L1" s="12" t="s">
        <v>8387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0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(((I2/60)/60)/24)+DATE(1970,1,1)+(-5/24)</f>
        <v>42207.916666666664</v>
      </c>
      <c r="K2">
        <v>1434931811</v>
      </c>
      <c r="L2" s="13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11">
        <f>Table1[[#This Row],[pledged]]/Table1[[#This Row],[backers_count]]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>(((I3/60)/60)/24)+DATE(1970,1,1)+(-5/24)</f>
        <v>42796.392164351848</v>
      </c>
      <c r="K3">
        <v>1485872683</v>
      </c>
      <c r="L3" s="13">
        <f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>(E3/D3)*100</f>
        <v>142.60827250608273</v>
      </c>
      <c r="R3" s="11">
        <f>Table1[[#This Row],[pledged]]/Table1[[#This Row],[backers_count]]</f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>(((I4/60)/60)/24)+DATE(1970,1,1)+(-5/24)</f>
        <v>42415.494016203702</v>
      </c>
      <c r="K4">
        <v>1454691083</v>
      </c>
      <c r="L4" s="13">
        <f>(((K4/60)/60)/24)+DATE(1970,1,1)+(-5/24)</f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>(E4/D4)*100</f>
        <v>105</v>
      </c>
      <c r="R4" s="11">
        <f>Table1[[#This Row],[pledged]]/Table1[[#This Row],[backers_count]]</f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>(((I5/60)/60)/24)+DATE(1970,1,1)+(-5/24)</f>
        <v>41858.306793981479</v>
      </c>
      <c r="K5">
        <v>1404822107</v>
      </c>
      <c r="L5" s="13">
        <f>(((K5/60)/60)/24)+DATE(1970,1,1)+(-5/24)</f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>(E5/D5)*100</f>
        <v>103.89999999999999</v>
      </c>
      <c r="R5" s="11">
        <f>Table1[[#This Row],[pledged]]/Table1[[#This Row],[backers_count]]</f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>(((I6/60)/60)/24)+DATE(1970,1,1)+(-5/24)</f>
        <v>42357.625914351847</v>
      </c>
      <c r="K6">
        <v>1447963279</v>
      </c>
      <c r="L6" s="13">
        <f>(((K6/60)/60)/24)+DATE(1970,1,1)+(-5/24)</f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>(E6/D6)*100</f>
        <v>122.99154545454545</v>
      </c>
      <c r="R6" s="11">
        <f>Table1[[#This Row],[pledged]]/Table1[[#This Row],[backers_count]]</f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>(((I7/60)/60)/24)+DATE(1970,1,1)+(-5/24)</f>
        <v>42580.024305555555</v>
      </c>
      <c r="K7">
        <v>1468362207</v>
      </c>
      <c r="L7" s="13">
        <f>(((K7/60)/60)/24)+DATE(1970,1,1)+(-5/24)</f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>(E7/D7)*100</f>
        <v>109.77744436109028</v>
      </c>
      <c r="R7" s="11">
        <f>Table1[[#This Row],[pledged]]/Table1[[#This Row],[backers_count]]</f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>(((I8/60)/60)/24)+DATE(1970,1,1)+(-5/24)</f>
        <v>41803.864004629628</v>
      </c>
      <c r="K8">
        <v>1401846250</v>
      </c>
      <c r="L8" s="13">
        <f>(((K8/60)/60)/24)+DATE(1970,1,1)+(-5/24)</f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>(E8/D8)*100</f>
        <v>106.4875</v>
      </c>
      <c r="R8" s="11">
        <f>Table1[[#This Row],[pledged]]/Table1[[#This Row],[backers_count]]</f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>(((I9/60)/60)/24)+DATE(1970,1,1)+(-5/24)</f>
        <v>42555.838738425926</v>
      </c>
      <c r="K9">
        <v>1464224867</v>
      </c>
      <c r="L9" s="13">
        <f>(((K9/60)/60)/24)+DATE(1970,1,1)+(-5/24)</f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>(E9/D9)*100</f>
        <v>101.22222222222221</v>
      </c>
      <c r="R9" s="11">
        <f>Table1[[#This Row],[pledged]]/Table1[[#This Row],[backers_count]]</f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>(((I10/60)/60)/24)+DATE(1970,1,1)+(-5/24)</f>
        <v>42475.666666666664</v>
      </c>
      <c r="K10">
        <v>1460155212</v>
      </c>
      <c r="L10" s="13">
        <f>(((K10/60)/60)/24)+DATE(1970,1,1)+(-5/24)</f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>(E10/D10)*100</f>
        <v>100.04342857142856</v>
      </c>
      <c r="R10" s="11">
        <f>Table1[[#This Row],[pledged]]/Table1[[#This Row],[backers_count]]</f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>(((I11/60)/60)/24)+DATE(1970,1,1)+(-5/24)</f>
        <v>42476.895185185182</v>
      </c>
      <c r="K11">
        <v>1458268144</v>
      </c>
      <c r="L11" s="13">
        <f>(((K11/60)/60)/24)+DATE(1970,1,1)+(-5/24)</f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>(E11/D11)*100</f>
        <v>125.998</v>
      </c>
      <c r="R11" s="11">
        <f>Table1[[#This Row],[pledged]]/Table1[[#This Row],[backers_count]]</f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>(((I12/60)/60)/24)+DATE(1970,1,1)+(-5/24)</f>
        <v>41814.859710648147</v>
      </c>
      <c r="K12">
        <v>1400636279</v>
      </c>
      <c r="L12" s="13">
        <f>(((K12/60)/60)/24)+DATE(1970,1,1)+(-5/24)</f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>(E12/D12)*100</f>
        <v>100.49999999999999</v>
      </c>
      <c r="R12" s="11">
        <f>Table1[[#This Row],[pledged]]/Table1[[#This Row],[backers_count]]</f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>(((I13/60)/60)/24)+DATE(1970,1,1)+(-5/24)</f>
        <v>42603.916666666664</v>
      </c>
      <c r="K13">
        <v>1469126462</v>
      </c>
      <c r="L13" s="13">
        <f>(((K13/60)/60)/24)+DATE(1970,1,1)+(-5/24)</f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>(E13/D13)*100</f>
        <v>120.5</v>
      </c>
      <c r="R13" s="11">
        <f>Table1[[#This Row],[pledged]]/Table1[[#This Row],[backers_count]]</f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>(((I14/60)/60)/24)+DATE(1970,1,1)+(-5/24)</f>
        <v>41835.916666666664</v>
      </c>
      <c r="K14">
        <v>1401642425</v>
      </c>
      <c r="L14" s="13">
        <f>(((K14/60)/60)/24)+DATE(1970,1,1)+(-5/24)</f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>(E14/D14)*100</f>
        <v>165.29333333333335</v>
      </c>
      <c r="R14" s="11">
        <f>Table1[[#This Row],[pledged]]/Table1[[#This Row],[backers_count]]</f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>(((I15/60)/60)/24)+DATE(1970,1,1)+(-5/24)</f>
        <v>42544.643749999996</v>
      </c>
      <c r="K15">
        <v>1463588109</v>
      </c>
      <c r="L15" s="13">
        <f>(((K15/60)/60)/24)+DATE(1970,1,1)+(-5/24)</f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>(E15/D15)*100</f>
        <v>159.97142857142856</v>
      </c>
      <c r="R15" s="11">
        <f>Table1[[#This Row],[pledged]]/Table1[[#This Row],[backers_count]]</f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>(((I16/60)/60)/24)+DATE(1970,1,1)+(-5/24)</f>
        <v>41833.374305555553</v>
      </c>
      <c r="K16">
        <v>1403051888</v>
      </c>
      <c r="L16" s="13">
        <f>(((K16/60)/60)/24)+DATE(1970,1,1)+(-5/24)</f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>(E16/D16)*100</f>
        <v>100.93333333333334</v>
      </c>
      <c r="R16" s="11">
        <f>Table1[[#This Row],[pledged]]/Table1[[#This Row],[backers_count]]</f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>(((I17/60)/60)/24)+DATE(1970,1,1)+(-5/24)</f>
        <v>42274.634722222218</v>
      </c>
      <c r="K17">
        <v>1441790658</v>
      </c>
      <c r="L17" s="13">
        <f>(((K17/60)/60)/24)+DATE(1970,1,1)+(-5/24)</f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>(E17/D17)*100</f>
        <v>106.60000000000001</v>
      </c>
      <c r="R17" s="11">
        <f>Table1[[#This Row],[pledged]]/Table1[[#This Row],[backers_count]]</f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>(((I18/60)/60)/24)+DATE(1970,1,1)+(-5/24)</f>
        <v>41806.020833333328</v>
      </c>
      <c r="K18">
        <v>1398971211</v>
      </c>
      <c r="L18" s="13">
        <f>(((K18/60)/60)/24)+DATE(1970,1,1)+(-5/24)</f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>(E18/D18)*100</f>
        <v>100.24166666666667</v>
      </c>
      <c r="R18" s="11">
        <f>Table1[[#This Row],[pledged]]/Table1[[#This Row],[backers_count]]</f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>(((I19/60)/60)/24)+DATE(1970,1,1)+(-5/24)</f>
        <v>41947.565069444441</v>
      </c>
      <c r="K19">
        <v>1412530422</v>
      </c>
      <c r="L19" s="13">
        <f>(((K19/60)/60)/24)+DATE(1970,1,1)+(-5/24)</f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>(E19/D19)*100</f>
        <v>100.66666666666666</v>
      </c>
      <c r="R19" s="11">
        <f>Table1[[#This Row],[pledged]]/Table1[[#This Row],[backers_count]]</f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>(((I20/60)/60)/24)+DATE(1970,1,1)+(-5/24)</f>
        <v>41899.333981481483</v>
      </c>
      <c r="K20">
        <v>1408366856</v>
      </c>
      <c r="L20" s="13">
        <f>(((K20/60)/60)/24)+DATE(1970,1,1)+(-5/24)</f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>(E20/D20)*100</f>
        <v>106.32110000000002</v>
      </c>
      <c r="R20" s="11">
        <f>Table1[[#This Row],[pledged]]/Table1[[#This Row],[backers_count]]</f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>(((I21/60)/60)/24)+DATE(1970,1,1)+(-5/24)</f>
        <v>42205.608032407406</v>
      </c>
      <c r="K21">
        <v>1434828934</v>
      </c>
      <c r="L21" s="13">
        <f>(((K21/60)/60)/24)+DATE(1970,1,1)+(-5/24)</f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>(E21/D21)*100</f>
        <v>145.29411764705881</v>
      </c>
      <c r="R21" s="11">
        <f>Table1[[#This Row],[pledged]]/Table1[[#This Row],[backers_count]]</f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>(((I22/60)/60)/24)+DATE(1970,1,1)+(-5/24)</f>
        <v>42260.549907407411</v>
      </c>
      <c r="K22">
        <v>1436983912</v>
      </c>
      <c r="L22" s="13">
        <f>(((K22/60)/60)/24)+DATE(1970,1,1)+(-5/24)</f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>(E22/D22)*100</f>
        <v>100.2</v>
      </c>
      <c r="R22" s="11">
        <f>Table1[[#This Row],[pledged]]/Table1[[#This Row],[backers_count]]</f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>(((I23/60)/60)/24)+DATE(1970,1,1)+(-5/24)</f>
        <v>41908.418854166666</v>
      </c>
      <c r="K23">
        <v>1409151789</v>
      </c>
      <c r="L23" s="13">
        <f>(((K23/60)/60)/24)+DATE(1970,1,1)+(-5/24)</f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>(E23/D23)*100</f>
        <v>109.13513513513513</v>
      </c>
      <c r="R23" s="11">
        <f>Table1[[#This Row],[pledged]]/Table1[[#This Row],[backers_count]]</f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>(((I24/60)/60)/24)+DATE(1970,1,1)+(-5/24)</f>
        <v>42005.124305555553</v>
      </c>
      <c r="K24">
        <v>1418766740</v>
      </c>
      <c r="L24" s="13">
        <f>(((K24/60)/60)/24)+DATE(1970,1,1)+(-5/24)</f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>(E24/D24)*100</f>
        <v>117.14285714285715</v>
      </c>
      <c r="R24" s="11">
        <f>Table1[[#This Row],[pledged]]/Table1[[#This Row],[backers_count]]</f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>(((I25/60)/60)/24)+DATE(1970,1,1)+(-5/24)</f>
        <v>42124.430555555555</v>
      </c>
      <c r="K25">
        <v>1428086501</v>
      </c>
      <c r="L25" s="13">
        <f>(((K25/60)/60)/24)+DATE(1970,1,1)+(-5/24)</f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>(E25/D25)*100</f>
        <v>118.5</v>
      </c>
      <c r="R25" s="11">
        <f>Table1[[#This Row],[pledged]]/Table1[[#This Row],[backers_count]]</f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>(((I26/60)/60)/24)+DATE(1970,1,1)+(-5/24)</f>
        <v>42262.61041666667</v>
      </c>
      <c r="K26">
        <v>1439494863</v>
      </c>
      <c r="L26" s="13">
        <f>(((K26/60)/60)/24)+DATE(1970,1,1)+(-5/24)</f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>(E26/D26)*100</f>
        <v>108.80768571428572</v>
      </c>
      <c r="R26" s="11">
        <f>Table1[[#This Row],[pledged]]/Table1[[#This Row],[backers_count]]</f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>(((I27/60)/60)/24)+DATE(1970,1,1)+(-5/24)</f>
        <v>42377.816678240742</v>
      </c>
      <c r="K27">
        <v>1447115761</v>
      </c>
      <c r="L27" s="13">
        <f>(((K27/60)/60)/24)+DATE(1970,1,1)+(-5/24)</f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>(E27/D27)*100</f>
        <v>133.33333333333331</v>
      </c>
      <c r="R27" s="11">
        <f>Table1[[#This Row],[pledged]]/Table1[[#This Row],[backers_count]]</f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>(((I28/60)/60)/24)+DATE(1970,1,1)+(-5/24)</f>
        <v>41868.307222222218</v>
      </c>
      <c r="K28">
        <v>1404822144</v>
      </c>
      <c r="L28" s="13">
        <f>(((K28/60)/60)/24)+DATE(1970,1,1)+(-5/24)</f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>(E28/D28)*100</f>
        <v>155.20000000000002</v>
      </c>
      <c r="R28" s="11">
        <f>Table1[[#This Row],[pledged]]/Table1[[#This Row],[backers_count]]</f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>(((I29/60)/60)/24)+DATE(1970,1,1)+(-5/24)</f>
        <v>41958.998067129629</v>
      </c>
      <c r="K29">
        <v>1413518233</v>
      </c>
      <c r="L29" s="13">
        <f>(((K29/60)/60)/24)+DATE(1970,1,1)+(-5/24)</f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>(E29/D29)*100</f>
        <v>111.72500000000001</v>
      </c>
      <c r="R29" s="11">
        <f>Table1[[#This Row],[pledged]]/Table1[[#This Row],[backers_count]]</f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>(((I30/60)/60)/24)+DATE(1970,1,1)+(-5/24)</f>
        <v>42354.755601851844</v>
      </c>
      <c r="K30">
        <v>1447715284</v>
      </c>
      <c r="L30" s="13">
        <f>(((K30/60)/60)/24)+DATE(1970,1,1)+(-5/24)</f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>(E30/D30)*100</f>
        <v>100.35000000000001</v>
      </c>
      <c r="R30" s="11">
        <f>Table1[[#This Row],[pledged]]/Table1[[#This Row],[backers_count]]</f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>(((I31/60)/60)/24)+DATE(1970,1,1)+(-5/24)</f>
        <v>41842.464907407404</v>
      </c>
      <c r="K31">
        <v>1403453368</v>
      </c>
      <c r="L31" s="13">
        <f>(((K31/60)/60)/24)+DATE(1970,1,1)+(-5/24)</f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>(E31/D31)*100</f>
        <v>123.33333333333334</v>
      </c>
      <c r="R31" s="11">
        <f>Table1[[#This Row],[pledged]]/Table1[[#This Row],[backers_count]]</f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>(((I32/60)/60)/24)+DATE(1970,1,1)+(-5/24)</f>
        <v>41872.084664351853</v>
      </c>
      <c r="K32">
        <v>1406012515</v>
      </c>
      <c r="L32" s="13">
        <f>(((K32/60)/60)/24)+DATE(1970,1,1)+(-5/24)</f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>(E32/D32)*100</f>
        <v>101.29975</v>
      </c>
      <c r="R32" s="11">
        <f>Table1[[#This Row],[pledged]]/Table1[[#This Row],[backers_count]]</f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>(((I33/60)/60)/24)+DATE(1970,1,1)+(-5/24)</f>
        <v>42394.583726851844</v>
      </c>
      <c r="K33">
        <v>1452193234</v>
      </c>
      <c r="L33" s="13">
        <f>(((K33/60)/60)/24)+DATE(1970,1,1)+(-5/24)</f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>(E33/D33)*100</f>
        <v>100</v>
      </c>
      <c r="R33" s="11">
        <f>Table1[[#This Row],[pledged]]/Table1[[#This Row],[backers_count]]</f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>(((I34/60)/60)/24)+DATE(1970,1,1)+(-5/24)</f>
        <v>42502.957638888889</v>
      </c>
      <c r="K34">
        <v>1459523017</v>
      </c>
      <c r="L34" s="13">
        <f>(((K34/60)/60)/24)+DATE(1970,1,1)+(-5/24)</f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>(E34/D34)*100</f>
        <v>100.24604569420035</v>
      </c>
      <c r="R34" s="11">
        <f>Table1[[#This Row],[pledged]]/Table1[[#This Row],[backers_count]]</f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>(((I35/60)/60)/24)+DATE(1970,1,1)+(-5/24)</f>
        <v>42316.49422453704</v>
      </c>
      <c r="K35">
        <v>1444405901</v>
      </c>
      <c r="L35" s="13">
        <f>(((K35/60)/60)/24)+DATE(1970,1,1)+(-5/24)</f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>(E35/D35)*100</f>
        <v>102.0952380952381</v>
      </c>
      <c r="R35" s="11">
        <f>Table1[[#This Row],[pledged]]/Table1[[#This Row],[backers_count]]</f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>(((I36/60)/60)/24)+DATE(1970,1,1)+(-5/24)</f>
        <v>41856.113437499997</v>
      </c>
      <c r="K36">
        <v>1405928601</v>
      </c>
      <c r="L36" s="13">
        <f>(((K36/60)/60)/24)+DATE(1970,1,1)+(-5/24)</f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>(E36/D36)*100</f>
        <v>130.46153846153845</v>
      </c>
      <c r="R36" s="11">
        <f>Table1[[#This Row],[pledged]]/Table1[[#This Row],[backers_count]]</f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>(((I37/60)/60)/24)+DATE(1970,1,1)+(-5/24)</f>
        <v>42121.791666666664</v>
      </c>
      <c r="K37">
        <v>1428130814</v>
      </c>
      <c r="L37" s="13">
        <f>(((K37/60)/60)/24)+DATE(1970,1,1)+(-5/24)</f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>(E37/D37)*100</f>
        <v>166.5</v>
      </c>
      <c r="R37" s="11">
        <f>Table1[[#This Row],[pledged]]/Table1[[#This Row],[backers_count]]</f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>(((I38/60)/60)/24)+DATE(1970,1,1)+(-5/24)</f>
        <v>42098.05700231481</v>
      </c>
      <c r="K38">
        <v>1425540125</v>
      </c>
      <c r="L38" s="13">
        <f>(((K38/60)/60)/24)+DATE(1970,1,1)+(-5/24)</f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>(E38/D38)*100</f>
        <v>142.15</v>
      </c>
      <c r="R38" s="11">
        <f>Table1[[#This Row],[pledged]]/Table1[[#This Row],[backers_count]]</f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>(((I39/60)/60)/24)+DATE(1970,1,1)+(-5/24)</f>
        <v>42062.484710648147</v>
      </c>
      <c r="K39">
        <v>1422463079</v>
      </c>
      <c r="L39" s="13">
        <f>(((K39/60)/60)/24)+DATE(1970,1,1)+(-5/24)</f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>(E39/D39)*100</f>
        <v>183.44090909090909</v>
      </c>
      <c r="R39" s="11">
        <f>Table1[[#This Row],[pledged]]/Table1[[#This Row],[backers_count]]</f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>(((I40/60)/60)/24)+DATE(1970,1,1)+(-5/24)</f>
        <v>41404.848888888882</v>
      </c>
      <c r="K40">
        <v>1365643344</v>
      </c>
      <c r="L40" s="13">
        <f>(((K40/60)/60)/24)+DATE(1970,1,1)+(-5/24)</f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>(E40/D40)*100</f>
        <v>110.04</v>
      </c>
      <c r="R40" s="11">
        <f>Table1[[#This Row],[pledged]]/Table1[[#This Row],[backers_count]]</f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>(((I41/60)/60)/24)+DATE(1970,1,1)+(-5/24)</f>
        <v>41784.749305555553</v>
      </c>
      <c r="K41">
        <v>1398388068</v>
      </c>
      <c r="L41" s="13">
        <f>(((K41/60)/60)/24)+DATE(1970,1,1)+(-5/24)</f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>(E41/D41)*100</f>
        <v>130.98000000000002</v>
      </c>
      <c r="R41" s="11">
        <f>Table1[[#This Row],[pledged]]/Table1[[#This Row],[backers_count]]</f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>(((I42/60)/60)/24)+DATE(1970,1,1)+(-5/24)</f>
        <v>41808.958333333328</v>
      </c>
      <c r="K42">
        <v>1401426488</v>
      </c>
      <c r="L42" s="13">
        <f>(((K42/60)/60)/24)+DATE(1970,1,1)+(-5/24)</f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>(E42/D42)*100</f>
        <v>101.35000000000001</v>
      </c>
      <c r="R42" s="11">
        <f>Table1[[#This Row],[pledged]]/Table1[[#This Row],[backers_count]]</f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>(((I43/60)/60)/24)+DATE(1970,1,1)+(-5/24)</f>
        <v>41917.360578703701</v>
      </c>
      <c r="K43">
        <v>1409924354</v>
      </c>
      <c r="L43" s="13">
        <f>(((K43/60)/60)/24)+DATE(1970,1,1)+(-5/24)</f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>(E43/D43)*100</f>
        <v>100</v>
      </c>
      <c r="R43" s="11">
        <f>Table1[[#This Row],[pledged]]/Table1[[#This Row],[backers_count]]</f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>(((I44/60)/60)/24)+DATE(1970,1,1)+(-5/24)</f>
        <v>42001.430856481478</v>
      </c>
      <c r="K44">
        <v>1417188026</v>
      </c>
      <c r="L44" s="13">
        <f>(((K44/60)/60)/24)+DATE(1970,1,1)+(-5/24)</f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>(E44/D44)*100</f>
        <v>141.85714285714286</v>
      </c>
      <c r="R44" s="11">
        <f>Table1[[#This Row],[pledged]]/Table1[[#This Row],[backers_count]]</f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>(((I45/60)/60)/24)+DATE(1970,1,1)+(-5/24)</f>
        <v>41832.791666666664</v>
      </c>
      <c r="K45">
        <v>1402599486</v>
      </c>
      <c r="L45" s="13">
        <f>(((K45/60)/60)/24)+DATE(1970,1,1)+(-5/24)</f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>(E45/D45)*100</f>
        <v>308.65999999999997</v>
      </c>
      <c r="R45" s="11">
        <f>Table1[[#This Row],[pledged]]/Table1[[#This Row],[backers_count]]</f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>(((I46/60)/60)/24)+DATE(1970,1,1)+(-5/24)</f>
        <v>41918.890474537038</v>
      </c>
      <c r="K46">
        <v>1408760537</v>
      </c>
      <c r="L46" s="13">
        <f>(((K46/60)/60)/24)+DATE(1970,1,1)+(-5/24)</f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>(E46/D46)*100</f>
        <v>100</v>
      </c>
      <c r="R46" s="11">
        <f>Table1[[#This Row],[pledged]]/Table1[[#This Row],[backers_count]]</f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>(((I47/60)/60)/24)+DATE(1970,1,1)+(-5/24)</f>
        <v>42487.415590277778</v>
      </c>
      <c r="K47">
        <v>1459177107</v>
      </c>
      <c r="L47" s="13">
        <f>(((K47/60)/60)/24)+DATE(1970,1,1)+(-5/24)</f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>(E47/D47)*100</f>
        <v>120</v>
      </c>
      <c r="R47" s="11">
        <f>Table1[[#This Row],[pledged]]/Table1[[#This Row],[backers_count]]</f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>(((I48/60)/60)/24)+DATE(1970,1,1)+(-5/24)</f>
        <v>42353.756643518522</v>
      </c>
      <c r="K48">
        <v>1447628974</v>
      </c>
      <c r="L48" s="13">
        <f>(((K48/60)/60)/24)+DATE(1970,1,1)+(-5/24)</f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>(E48/D48)*100</f>
        <v>104.16666666666667</v>
      </c>
      <c r="R48" s="11">
        <f>Table1[[#This Row],[pledged]]/Table1[[#This Row],[backers_count]]</f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>(((I49/60)/60)/24)+DATE(1970,1,1)+(-5/24)</f>
        <v>41992.652858796289</v>
      </c>
      <c r="K49">
        <v>1413834007</v>
      </c>
      <c r="L49" s="13">
        <f>(((K49/60)/60)/24)+DATE(1970,1,1)+(-5/24)</f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>(E49/D49)*100</f>
        <v>107.61100000000002</v>
      </c>
      <c r="R49" s="11">
        <f>Table1[[#This Row],[pledged]]/Table1[[#This Row],[backers_count]]</f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>(((I50/60)/60)/24)+DATE(1970,1,1)+(-5/24)</f>
        <v>42064.291666666664</v>
      </c>
      <c r="K50">
        <v>1422534260</v>
      </c>
      <c r="L50" s="13">
        <f>(((K50/60)/60)/24)+DATE(1970,1,1)+(-5/24)</f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>(E50/D50)*100</f>
        <v>107.94999999999999</v>
      </c>
      <c r="R50" s="11">
        <f>Table1[[#This Row],[pledged]]/Table1[[#This Row],[backers_count]]</f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>(((I51/60)/60)/24)+DATE(1970,1,1)+(-5/24)</f>
        <v>42300.968113425923</v>
      </c>
      <c r="K51">
        <v>1443068045</v>
      </c>
      <c r="L51" s="13">
        <f>(((K51/60)/60)/24)+DATE(1970,1,1)+(-5/24)</f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>(E51/D51)*100</f>
        <v>100</v>
      </c>
      <c r="R51" s="11">
        <f>Table1[[#This Row],[pledged]]/Table1[[#This Row],[backers_count]]</f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>(((I52/60)/60)/24)+DATE(1970,1,1)+(-5/24)</f>
        <v>42034.499999999993</v>
      </c>
      <c r="K52">
        <v>1419271458</v>
      </c>
      <c r="L52" s="13">
        <f>(((K52/60)/60)/24)+DATE(1970,1,1)+(-5/24)</f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>(E52/D52)*100</f>
        <v>100</v>
      </c>
      <c r="R52" s="11">
        <f>Table1[[#This Row],[pledged]]/Table1[[#This Row],[backers_count]]</f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>(((I53/60)/60)/24)+DATE(1970,1,1)+(-5/24)</f>
        <v>42226.720335648148</v>
      </c>
      <c r="K53">
        <v>1436653037</v>
      </c>
      <c r="L53" s="13">
        <f>(((K53/60)/60)/24)+DATE(1970,1,1)+(-5/24)</f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>(E53/D53)*100</f>
        <v>128.0181818181818</v>
      </c>
      <c r="R53" s="11">
        <f>Table1[[#This Row],[pledged]]/Table1[[#This Row],[backers_count]]</f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>(((I54/60)/60)/24)+DATE(1970,1,1)+(-5/24)</f>
        <v>41837.493587962963</v>
      </c>
      <c r="K54">
        <v>1403023846</v>
      </c>
      <c r="L54" s="13">
        <f>(((K54/60)/60)/24)+DATE(1970,1,1)+(-5/24)</f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>(E54/D54)*100</f>
        <v>116.21</v>
      </c>
      <c r="R54" s="11">
        <f>Table1[[#This Row],[pledged]]/Table1[[#This Row],[backers_count]]</f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>(((I55/60)/60)/24)+DATE(1970,1,1)+(-5/24)</f>
        <v>41733.708333333328</v>
      </c>
      <c r="K55">
        <v>1395407445</v>
      </c>
      <c r="L55" s="13">
        <f>(((K55/60)/60)/24)+DATE(1970,1,1)+(-5/24)</f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>(E55/D55)*100</f>
        <v>109.63333333333334</v>
      </c>
      <c r="R55" s="11">
        <f>Table1[[#This Row],[pledged]]/Table1[[#This Row],[backers_count]]</f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>(((I56/60)/60)/24)+DATE(1970,1,1)+(-5/24)</f>
        <v>42363.504872685182</v>
      </c>
      <c r="K56">
        <v>1448471221</v>
      </c>
      <c r="L56" s="13">
        <f>(((K56/60)/60)/24)+DATE(1970,1,1)+(-5/24)</f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>(E56/D56)*100</f>
        <v>101</v>
      </c>
      <c r="R56" s="11">
        <f>Table1[[#This Row],[pledged]]/Table1[[#This Row],[backers_count]]</f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>(((I57/60)/60)/24)+DATE(1970,1,1)+(-5/24)</f>
        <v>42517.760601851849</v>
      </c>
      <c r="K57">
        <v>1462576516</v>
      </c>
      <c r="L57" s="13">
        <f>(((K57/60)/60)/24)+DATE(1970,1,1)+(-5/24)</f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>(E57/D57)*100</f>
        <v>128.95348837209301</v>
      </c>
      <c r="R57" s="11">
        <f>Table1[[#This Row],[pledged]]/Table1[[#This Row],[backers_count]]</f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>(((I58/60)/60)/24)+DATE(1970,1,1)+(-5/24)</f>
        <v>42163.458333333336</v>
      </c>
      <c r="K58">
        <v>1432559424</v>
      </c>
      <c r="L58" s="13">
        <f>(((K58/60)/60)/24)+DATE(1970,1,1)+(-5/24)</f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>(E58/D58)*100</f>
        <v>107.26249999999999</v>
      </c>
      <c r="R58" s="11">
        <f>Table1[[#This Row],[pledged]]/Table1[[#This Row],[backers_count]]</f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>(((I59/60)/60)/24)+DATE(1970,1,1)+(-5/24)</f>
        <v>42119.624560185184</v>
      </c>
      <c r="K59">
        <v>1427399962</v>
      </c>
      <c r="L59" s="13">
        <f>(((K59/60)/60)/24)+DATE(1970,1,1)+(-5/24)</f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>(E59/D59)*100</f>
        <v>101.89999999999999</v>
      </c>
      <c r="R59" s="11">
        <f>Table1[[#This Row],[pledged]]/Table1[[#This Row],[backers_count]]</f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>(((I60/60)/60)/24)+DATE(1970,1,1)+(-5/24)</f>
        <v>41962.578379629624</v>
      </c>
      <c r="K60">
        <v>1413827572</v>
      </c>
      <c r="L60" s="13">
        <f>(((K60/60)/60)/24)+DATE(1970,1,1)+(-5/24)</f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>(E60/D60)*100</f>
        <v>102.91</v>
      </c>
      <c r="R60" s="11">
        <f>Table1[[#This Row],[pledged]]/Table1[[#This Row],[backers_count]]</f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>(((I61/60)/60)/24)+DATE(1970,1,1)+(-5/24)</f>
        <v>42261.666666666664</v>
      </c>
      <c r="K61">
        <v>1439530776</v>
      </c>
      <c r="L61" s="13">
        <f>(((K61/60)/60)/24)+DATE(1970,1,1)+(-5/24)</f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>(E61/D61)*100</f>
        <v>100.12570000000001</v>
      </c>
      <c r="R61" s="11">
        <f>Table1[[#This Row],[pledged]]/Table1[[#This Row],[backers_count]]</f>
        <v>606.82242424242418</v>
      </c>
      <c r="S61" t="s">
        <v>8310</v>
      </c>
      <c r="T61" t="s">
        <v>8312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>(((I62/60)/60)/24)+DATE(1970,1,1)+(-5/24)</f>
        <v>41720.791666666664</v>
      </c>
      <c r="K62">
        <v>1393882717</v>
      </c>
      <c r="L62" s="13">
        <f>(((K62/60)/60)/24)+DATE(1970,1,1)+(-5/24)</f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>(E62/D62)*100</f>
        <v>103.29622222222221</v>
      </c>
      <c r="R62" s="11">
        <f>Table1[[#This Row],[pledged]]/Table1[[#This Row],[backers_count]]</f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>(((I63/60)/60)/24)+DATE(1970,1,1)+(-5/24)</f>
        <v>41431.605983796297</v>
      </c>
      <c r="K63">
        <v>1368646357</v>
      </c>
      <c r="L63" s="13">
        <f>(((K63/60)/60)/24)+DATE(1970,1,1)+(-5/24)</f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>(E63/D63)*100</f>
        <v>148.30000000000001</v>
      </c>
      <c r="R63" s="11">
        <f>Table1[[#This Row],[pledged]]/Table1[[#This Row],[backers_count]]</f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>(((I64/60)/60)/24)+DATE(1970,1,1)+(-5/24)</f>
        <v>41336.591180555552</v>
      </c>
      <c r="K64">
        <v>1360177878</v>
      </c>
      <c r="L64" s="13">
        <f>(((K64/60)/60)/24)+DATE(1970,1,1)+(-5/24)</f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>(E64/D64)*100</f>
        <v>154.73333333333332</v>
      </c>
      <c r="R64" s="11">
        <f>Table1[[#This Row],[pledged]]/Table1[[#This Row],[backers_count]]</f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>(((I65/60)/60)/24)+DATE(1970,1,1)+(-5/24)</f>
        <v>41635.999305555553</v>
      </c>
      <c r="K65">
        <v>1386194013</v>
      </c>
      <c r="L65" s="13">
        <f>(((K65/60)/60)/24)+DATE(1970,1,1)+(-5/24)</f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>(E65/D65)*100</f>
        <v>113.51849999999999</v>
      </c>
      <c r="R65" s="11">
        <f>Table1[[#This Row],[pledged]]/Table1[[#This Row],[backers_count]]</f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>(((I66/60)/60)/24)+DATE(1970,1,1)+(-5/24)</f>
        <v>41462.809965277775</v>
      </c>
      <c r="K66">
        <v>1370651181</v>
      </c>
      <c r="L66" s="13">
        <f>(((K66/60)/60)/24)+DATE(1970,1,1)+(-5/24)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>(E66/D66)*100</f>
        <v>173.33333333333334</v>
      </c>
      <c r="R66" s="11">
        <f>Table1[[#This Row],[pledged]]/Table1[[#This Row],[backers_count]]</f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>(((I67/60)/60)/24)+DATE(1970,1,1)+(-5/24)</f>
        <v>41862.040972222218</v>
      </c>
      <c r="K67">
        <v>1405453354</v>
      </c>
      <c r="L67" s="13">
        <f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>(E67/D67)*100</f>
        <v>107.52857142857141</v>
      </c>
      <c r="R67" s="11">
        <f>Table1[[#This Row],[pledged]]/Table1[[#This Row],[backers_count]]</f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>(((I68/60)/60)/24)+DATE(1970,1,1)+(-5/24)</f>
        <v>42569.641435185178</v>
      </c>
      <c r="K68">
        <v>1466281420</v>
      </c>
      <c r="L68" s="13">
        <f>(((K68/60)/60)/24)+DATE(1970,1,1)+(-5/24)</f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>(E68/D68)*100</f>
        <v>118.6</v>
      </c>
      <c r="R68" s="11">
        <f>Table1[[#This Row],[pledged]]/Table1[[#This Row],[backers_count]]</f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>(((I69/60)/60)/24)+DATE(1970,1,1)+(-5/24)</f>
        <v>41105.375046296293</v>
      </c>
      <c r="K69">
        <v>1339768804</v>
      </c>
      <c r="L69" s="13">
        <f>(((K69/60)/60)/24)+DATE(1970,1,1)+(-5/24)</f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>(E69/D69)*100</f>
        <v>116.25000000000001</v>
      </c>
      <c r="R69" s="11">
        <f>Table1[[#This Row],[pledged]]/Table1[[#This Row],[backers_count]]</f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>(((I70/60)/60)/24)+DATE(1970,1,1)+(-5/24)</f>
        <v>41693.36100694444</v>
      </c>
      <c r="K70">
        <v>1390570791</v>
      </c>
      <c r="L70" s="13">
        <f>(((K70/60)/60)/24)+DATE(1970,1,1)+(-5/24)</f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>(E70/D70)*100</f>
        <v>127.16666666666667</v>
      </c>
      <c r="R70" s="11">
        <f>Table1[[#This Row],[pledged]]/Table1[[#This Row],[backers_count]]</f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>(((I71/60)/60)/24)+DATE(1970,1,1)+(-5/24)</f>
        <v>40818.082638888889</v>
      </c>
      <c r="K71">
        <v>1314765025</v>
      </c>
      <c r="L71" s="13">
        <f>(((K71/60)/60)/24)+DATE(1970,1,1)+(-5/24)</f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>(E71/D71)*100</f>
        <v>110.9423</v>
      </c>
      <c r="R71" s="11">
        <f>Table1[[#This Row],[pledged]]/Table1[[#This Row],[backers_count]]</f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>(((I72/60)/60)/24)+DATE(1970,1,1)+(-5/24)</f>
        <v>40790.688020833331</v>
      </c>
      <c r="K72">
        <v>1309987845</v>
      </c>
      <c r="L72" s="13">
        <f>(((K72/60)/60)/24)+DATE(1970,1,1)+(-5/24)</f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>(E72/D72)*100</f>
        <v>127.2</v>
      </c>
      <c r="R72" s="11">
        <f>Table1[[#This Row],[pledged]]/Table1[[#This Row],[backers_count]]</f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>(((I73/60)/60)/24)+DATE(1970,1,1)+(-5/24)</f>
        <v>41057.063159722216</v>
      </c>
      <c r="K73">
        <v>1333002657</v>
      </c>
      <c r="L73" s="13">
        <f>(((K73/60)/60)/24)+DATE(1970,1,1)+(-5/24)</f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>(E73/D73)*100</f>
        <v>123.94444444444443</v>
      </c>
      <c r="R73" s="11">
        <f>Table1[[#This Row],[pledged]]/Table1[[#This Row],[backers_count]]</f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>(((I74/60)/60)/24)+DATE(1970,1,1)+(-5/24)</f>
        <v>41227.791666666664</v>
      </c>
      <c r="K74">
        <v>1351210481</v>
      </c>
      <c r="L74" s="13">
        <f>(((K74/60)/60)/24)+DATE(1970,1,1)+(-5/24)</f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>(E74/D74)*100</f>
        <v>108.40909090909091</v>
      </c>
      <c r="R74" s="11">
        <f>Table1[[#This Row],[pledged]]/Table1[[#This Row],[backers_count]]</f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>(((I75/60)/60)/24)+DATE(1970,1,1)+(-5/24)</f>
        <v>40665.957638888889</v>
      </c>
      <c r="K75">
        <v>1297620584</v>
      </c>
      <c r="L75" s="13">
        <f>(((K75/60)/60)/24)+DATE(1970,1,1)+(-5/24)</f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>(E75/D75)*100</f>
        <v>100</v>
      </c>
      <c r="R75" s="11">
        <f>Table1[[#This Row],[pledged]]/Table1[[#This Row],[backers_count]]</f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>(((I76/60)/60)/24)+DATE(1970,1,1)+(-5/24)</f>
        <v>42390.278877314813</v>
      </c>
      <c r="K76">
        <v>1450784495</v>
      </c>
      <c r="L76" s="13">
        <f>(((K76/60)/60)/24)+DATE(1970,1,1)+(-5/24)</f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>(E76/D76)*100</f>
        <v>112.93199999999999</v>
      </c>
      <c r="R76" s="11">
        <f>Table1[[#This Row],[pledged]]/Table1[[#This Row],[backers_count]]</f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>(((I77/60)/60)/24)+DATE(1970,1,1)+(-5/24)</f>
        <v>41387.000833333332</v>
      </c>
      <c r="K77">
        <v>1364101272</v>
      </c>
      <c r="L77" s="13">
        <f>(((K77/60)/60)/24)+DATE(1970,1,1)+(-5/24)</f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>(E77/D77)*100</f>
        <v>115.42857142857143</v>
      </c>
      <c r="R77" s="11">
        <f>Table1[[#This Row],[pledged]]/Table1[[#This Row],[backers_count]]</f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>(((I78/60)/60)/24)+DATE(1970,1,1)+(-5/24)</f>
        <v>40904.524976851848</v>
      </c>
      <c r="K78">
        <v>1319819758</v>
      </c>
      <c r="L78" s="13">
        <f>(((K78/60)/60)/24)+DATE(1970,1,1)+(-5/24)</f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>(E78/D78)*100</f>
        <v>153.33333333333334</v>
      </c>
      <c r="R78" s="11">
        <f>Table1[[#This Row],[pledged]]/Table1[[#This Row],[backers_count]]</f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>(((I79/60)/60)/24)+DATE(1970,1,1)+(-5/24)</f>
        <v>41049.915972222218</v>
      </c>
      <c r="K79">
        <v>1332991717</v>
      </c>
      <c r="L79" s="13">
        <f>(((K79/60)/60)/24)+DATE(1970,1,1)+(-5/24)</f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>(E79/D79)*100</f>
        <v>392.5</v>
      </c>
      <c r="R79" s="11">
        <f>Table1[[#This Row],[pledged]]/Table1[[#This Row],[backers_count]]</f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>(((I80/60)/60)/24)+DATE(1970,1,1)+(-5/24)</f>
        <v>42614.522233796299</v>
      </c>
      <c r="K80">
        <v>1471887121</v>
      </c>
      <c r="L80" s="13">
        <f>(((K80/60)/60)/24)+DATE(1970,1,1)+(-5/24)</f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>(E80/D80)*100</f>
        <v>2702</v>
      </c>
      <c r="R80" s="11">
        <f>Table1[[#This Row],[pledged]]/Table1[[#This Row],[backers_count]]</f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>(((I81/60)/60)/24)+DATE(1970,1,1)+(-5/24)</f>
        <v>41754.568206018514</v>
      </c>
      <c r="K81">
        <v>1395859093</v>
      </c>
      <c r="L81" s="13">
        <f>(((K81/60)/60)/24)+DATE(1970,1,1)+(-5/24)</f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>(E81/D81)*100</f>
        <v>127</v>
      </c>
      <c r="R81" s="11">
        <f>Table1[[#This Row],[pledged]]/Table1[[#This Row],[backers_count]]</f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>(((I82/60)/60)/24)+DATE(1970,1,1)+(-5/24)</f>
        <v>41617.875648148147</v>
      </c>
      <c r="K82">
        <v>1383616856</v>
      </c>
      <c r="L82" s="13">
        <f>(((K82/60)/60)/24)+DATE(1970,1,1)+(-5/24)</f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>(E82/D82)*100</f>
        <v>107.25</v>
      </c>
      <c r="R82" s="11">
        <f>Table1[[#This Row],[pledged]]/Table1[[#This Row],[backers_count]]</f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>(((I83/60)/60)/24)+DATE(1970,1,1)+(-5/24)</f>
        <v>41103.91805555555</v>
      </c>
      <c r="K83">
        <v>1341892127</v>
      </c>
      <c r="L83" s="13">
        <f>(((K83/60)/60)/24)+DATE(1970,1,1)+(-5/24)</f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>(E83/D83)*100</f>
        <v>198</v>
      </c>
      <c r="R83" s="11">
        <f>Table1[[#This Row],[pledged]]/Table1[[#This Row],[backers_count]]</f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>(((I84/60)/60)/24)+DATE(1970,1,1)+(-5/24)</f>
        <v>40825.611817129626</v>
      </c>
      <c r="K84">
        <v>1315597261</v>
      </c>
      <c r="L84" s="13">
        <f>(((K84/60)/60)/24)+DATE(1970,1,1)+(-5/24)</f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>(E84/D84)*100</f>
        <v>100.01249999999999</v>
      </c>
      <c r="R84" s="11">
        <f>Table1[[#This Row],[pledged]]/Table1[[#This Row],[backers_count]]</f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>(((I85/60)/60)/24)+DATE(1970,1,1)+(-5/24)</f>
        <v>42057.270833333336</v>
      </c>
      <c r="K85">
        <v>1423320389</v>
      </c>
      <c r="L85" s="13">
        <f>(((K85/60)/60)/24)+DATE(1970,1,1)+(-5/24)</f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>(E85/D85)*100</f>
        <v>102.49999999999999</v>
      </c>
      <c r="R85" s="11">
        <f>Table1[[#This Row],[pledged]]/Table1[[#This Row],[backers_count]]</f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>(((I86/60)/60)/24)+DATE(1970,1,1)+(-5/24)</f>
        <v>40678.54960648148</v>
      </c>
      <c r="K86">
        <v>1302891086</v>
      </c>
      <c r="L86" s="13">
        <f>(((K86/60)/60)/24)+DATE(1970,1,1)+(-5/24)</f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>(E86/D86)*100</f>
        <v>100</v>
      </c>
      <c r="R86" s="11">
        <f>Table1[[#This Row],[pledged]]/Table1[[#This Row],[backers_count]]</f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>(((I87/60)/60)/24)+DATE(1970,1,1)+(-5/24)</f>
        <v>40808.917094907403</v>
      </c>
      <c r="K87">
        <v>1314154837</v>
      </c>
      <c r="L87" s="13">
        <f>(((K87/60)/60)/24)+DATE(1970,1,1)+(-5/24)</f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>(E87/D87)*100</f>
        <v>125.49999999999999</v>
      </c>
      <c r="R87" s="11">
        <f>Table1[[#This Row],[pledged]]/Table1[[#This Row],[backers_count]]</f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>(((I88/60)/60)/24)+DATE(1970,1,1)+(-5/24)</f>
        <v>42365.389409722215</v>
      </c>
      <c r="K88">
        <v>1444828845</v>
      </c>
      <c r="L88" s="13">
        <f>(((K88/60)/60)/24)+DATE(1970,1,1)+(-5/24)</f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>(E88/D88)*100</f>
        <v>106.46666666666667</v>
      </c>
      <c r="R88" s="11">
        <f>Table1[[#This Row],[pledged]]/Table1[[#This Row],[backers_count]]</f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>(((I89/60)/60)/24)+DATE(1970,1,1)+(-5/24)</f>
        <v>40331.861805555556</v>
      </c>
      <c r="K89">
        <v>1274705803</v>
      </c>
      <c r="L89" s="13">
        <f>(((K89/60)/60)/24)+DATE(1970,1,1)+(-5/24)</f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>(E89/D89)*100</f>
        <v>104.60000000000001</v>
      </c>
      <c r="R89" s="11">
        <f>Table1[[#This Row],[pledged]]/Table1[[#This Row],[backers_count]]</f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>(((I90/60)/60)/24)+DATE(1970,1,1)+(-5/24)</f>
        <v>41812.450590277775</v>
      </c>
      <c r="K90">
        <v>1401205731</v>
      </c>
      <c r="L90" s="13">
        <f>(((K90/60)/60)/24)+DATE(1970,1,1)+(-5/24)</f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>(E90/D90)*100</f>
        <v>102.85714285714285</v>
      </c>
      <c r="R90" s="11">
        <f>Table1[[#This Row],[pledged]]/Table1[[#This Row],[backers_count]]</f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>(((I91/60)/60)/24)+DATE(1970,1,1)+(-5/24)</f>
        <v>41427.543888888889</v>
      </c>
      <c r="K91">
        <v>1368036192</v>
      </c>
      <c r="L91" s="13">
        <f>(((K91/60)/60)/24)+DATE(1970,1,1)+(-5/24)</f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>(E91/D91)*100</f>
        <v>115.06666666666668</v>
      </c>
      <c r="R91" s="11">
        <f>Table1[[#This Row],[pledged]]/Table1[[#This Row],[backers_count]]</f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>(((I92/60)/60)/24)+DATE(1970,1,1)+(-5/24)</f>
        <v>40736.089108796295</v>
      </c>
      <c r="K92">
        <v>1307862499</v>
      </c>
      <c r="L92" s="13">
        <f>(((K92/60)/60)/24)+DATE(1970,1,1)+(-5/24)</f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>(E92/D92)*100</f>
        <v>100.4</v>
      </c>
      <c r="R92" s="11">
        <f>Table1[[#This Row],[pledged]]/Table1[[#This Row],[backers_count]]</f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>(((I93/60)/60)/24)+DATE(1970,1,1)+(-5/24)</f>
        <v>40680.194027777776</v>
      </c>
      <c r="K93">
        <v>1300354764</v>
      </c>
      <c r="L93" s="13">
        <f>(((K93/60)/60)/24)+DATE(1970,1,1)+(-5/24)</f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>(E93/D93)*100</f>
        <v>120</v>
      </c>
      <c r="R93" s="11">
        <f>Table1[[#This Row],[pledged]]/Table1[[#This Row],[backers_count]]</f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>(((I94/60)/60)/24)+DATE(1970,1,1)+(-5/24)</f>
        <v>42767.124999999993</v>
      </c>
      <c r="K94">
        <v>1481949983</v>
      </c>
      <c r="L94" s="13">
        <f>(((K94/60)/60)/24)+DATE(1970,1,1)+(-5/24)</f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>(E94/D94)*100</f>
        <v>105.2</v>
      </c>
      <c r="R94" s="11">
        <f>Table1[[#This Row],[pledged]]/Table1[[#This Row],[backers_count]]</f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>(((I95/60)/60)/24)+DATE(1970,1,1)+(-5/24)</f>
        <v>41093.666666666664</v>
      </c>
      <c r="K95">
        <v>1338928537</v>
      </c>
      <c r="L95" s="13">
        <f>(((K95/60)/60)/24)+DATE(1970,1,1)+(-5/24)</f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>(E95/D95)*100</f>
        <v>110.60000000000001</v>
      </c>
      <c r="R95" s="11">
        <f>Table1[[#This Row],[pledged]]/Table1[[#This Row],[backers_count]]</f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>(((I96/60)/60)/24)+DATE(1970,1,1)+(-5/24)</f>
        <v>41736.509513888886</v>
      </c>
      <c r="K96">
        <v>1395162822</v>
      </c>
      <c r="L96" s="13">
        <f>(((K96/60)/60)/24)+DATE(1970,1,1)+(-5/24)</f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>(E96/D96)*100</f>
        <v>104</v>
      </c>
      <c r="R96" s="11">
        <f>Table1[[#This Row],[pledged]]/Table1[[#This Row],[backers_count]]</f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>(((I97/60)/60)/24)+DATE(1970,1,1)+(-5/24)</f>
        <v>40964.796770833331</v>
      </c>
      <c r="K97">
        <v>1327622841</v>
      </c>
      <c r="L97" s="13">
        <f>(((K97/60)/60)/24)+DATE(1970,1,1)+(-5/24)</f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>(E97/D97)*100</f>
        <v>131.42857142857142</v>
      </c>
      <c r="R97" s="11">
        <f>Table1[[#This Row],[pledged]]/Table1[[#This Row],[backers_count]]</f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>(((I98/60)/60)/24)+DATE(1970,1,1)+(-5/24)</f>
        <v>40390.916666666664</v>
      </c>
      <c r="K98">
        <v>1274889241</v>
      </c>
      <c r="L98" s="13">
        <f>(((K98/60)/60)/24)+DATE(1970,1,1)+(-5/24)</f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>(E98/D98)*100</f>
        <v>114.66666666666667</v>
      </c>
      <c r="R98" s="11">
        <f>Table1[[#This Row],[pledged]]/Table1[[#This Row],[backers_count]]</f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>(((I99/60)/60)/24)+DATE(1970,1,1)+(-5/24)</f>
        <v>40735.926874999997</v>
      </c>
      <c r="K99">
        <v>1307848482</v>
      </c>
      <c r="L99" s="13">
        <f>(((K99/60)/60)/24)+DATE(1970,1,1)+(-5/24)</f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>(E99/D99)*100</f>
        <v>106.25</v>
      </c>
      <c r="R99" s="11">
        <f>Table1[[#This Row],[pledged]]/Table1[[#This Row],[backers_count]]</f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>(((I100/60)/60)/24)+DATE(1970,1,1)+(-5/24)</f>
        <v>41250.770833333328</v>
      </c>
      <c r="K100">
        <v>1351796674</v>
      </c>
      <c r="L100" s="13">
        <f>(((K100/60)/60)/24)+DATE(1970,1,1)+(-5/24)</f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>(E100/D100)*100</f>
        <v>106.25</v>
      </c>
      <c r="R100" s="11">
        <f>Table1[[#This Row],[pledged]]/Table1[[#This Row],[backers_count]]</f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>(((I101/60)/60)/24)+DATE(1970,1,1)+(-5/24)</f>
        <v>41661.694432870368</v>
      </c>
      <c r="K101">
        <v>1387834799</v>
      </c>
      <c r="L101" s="13">
        <f>(((K101/60)/60)/24)+DATE(1970,1,1)+(-5/24)</f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>(E101/D101)*100</f>
        <v>106.01933333333334</v>
      </c>
      <c r="R101" s="11">
        <f>Table1[[#This Row],[pledged]]/Table1[[#This Row],[backers_count]]</f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>(((I102/60)/60)/24)+DATE(1970,1,1)+(-5/24)</f>
        <v>41217.586643518516</v>
      </c>
      <c r="K102">
        <v>1350324286</v>
      </c>
      <c r="L102" s="13">
        <f>(((K102/60)/60)/24)+DATE(1970,1,1)+(-5/24)</f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>(E102/D102)*100</f>
        <v>100</v>
      </c>
      <c r="R102" s="11">
        <f>Table1[[#This Row],[pledged]]/Table1[[#This Row],[backers_count]]</f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>(((I103/60)/60)/24)+DATE(1970,1,1)+(-5/24)</f>
        <v>41298.568402777775</v>
      </c>
      <c r="K103">
        <v>1356979110</v>
      </c>
      <c r="L103" s="13">
        <f>(((K103/60)/60)/24)+DATE(1970,1,1)+(-5/24)</f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>(E103/D103)*100</f>
        <v>100</v>
      </c>
      <c r="R103" s="11">
        <f>Table1[[#This Row],[pledged]]/Table1[[#This Row],[backers_count]]</f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>(((I104/60)/60)/24)+DATE(1970,1,1)+(-5/24)</f>
        <v>40534.922835648147</v>
      </c>
      <c r="K104">
        <v>1290481733</v>
      </c>
      <c r="L104" s="13">
        <f>(((K104/60)/60)/24)+DATE(1970,1,1)+(-5/24)</f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>(E104/D104)*100</f>
        <v>127.75000000000001</v>
      </c>
      <c r="R104" s="11">
        <f>Table1[[#This Row],[pledged]]/Table1[[#This Row],[backers_count]]</f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>(((I105/60)/60)/24)+DATE(1970,1,1)+(-5/24)</f>
        <v>41705.597569444442</v>
      </c>
      <c r="K105">
        <v>1392232830</v>
      </c>
      <c r="L105" s="13">
        <f>(((K105/60)/60)/24)+DATE(1970,1,1)+(-5/24)</f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>(E105/D105)*100</f>
        <v>105.15384615384616</v>
      </c>
      <c r="R105" s="11">
        <f>Table1[[#This Row],[pledged]]/Table1[[#This Row],[backers_count]]</f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>(((I106/60)/60)/24)+DATE(1970,1,1)+(-5/24)</f>
        <v>40635.833333333328</v>
      </c>
      <c r="K106">
        <v>1299775266</v>
      </c>
      <c r="L106" s="13">
        <f>(((K106/60)/60)/24)+DATE(1970,1,1)+(-5/24)</f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>(E106/D106)*100</f>
        <v>120</v>
      </c>
      <c r="R106" s="11">
        <f>Table1[[#This Row],[pledged]]/Table1[[#This Row],[backers_count]]</f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>(((I107/60)/60)/24)+DATE(1970,1,1)+(-5/24)</f>
        <v>42503.791666666664</v>
      </c>
      <c r="K107">
        <v>1461605020</v>
      </c>
      <c r="L107" s="13">
        <f>(((K107/60)/60)/24)+DATE(1970,1,1)+(-5/24)</f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>(E107/D107)*100</f>
        <v>107.40909090909089</v>
      </c>
      <c r="R107" s="11">
        <f>Table1[[#This Row],[pledged]]/Table1[[#This Row],[backers_count]]</f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>(((I108/60)/60)/24)+DATE(1970,1,1)+(-5/24)</f>
        <v>41001.568298611113</v>
      </c>
      <c r="K108">
        <v>1332182301</v>
      </c>
      <c r="L108" s="13">
        <f>(((K108/60)/60)/24)+DATE(1970,1,1)+(-5/24)</f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>(E108/D108)*100</f>
        <v>100.49999999999999</v>
      </c>
      <c r="R108" s="11">
        <f>Table1[[#This Row],[pledged]]/Table1[[#This Row],[backers_count]]</f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>(((I109/60)/60)/24)+DATE(1970,1,1)+(-5/24)</f>
        <v>40657.774155092593</v>
      </c>
      <c r="K109">
        <v>1301787287</v>
      </c>
      <c r="L109" s="13">
        <f>(((K109/60)/60)/24)+DATE(1970,1,1)+(-5/24)</f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>(E109/D109)*100</f>
        <v>102.46666666666667</v>
      </c>
      <c r="R109" s="11">
        <f>Table1[[#This Row],[pledged]]/Table1[[#This Row],[backers_count]]</f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>(((I110/60)/60)/24)+DATE(1970,1,1)+(-5/24)</f>
        <v>41425.404745370368</v>
      </c>
      <c r="K110">
        <v>1364827370</v>
      </c>
      <c r="L110" s="13">
        <f>(((K110/60)/60)/24)+DATE(1970,1,1)+(-5/24)</f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>(E110/D110)*100</f>
        <v>246.66666666666669</v>
      </c>
      <c r="R110" s="11">
        <f>Table1[[#This Row],[pledged]]/Table1[[#This Row],[backers_count]]</f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>(((I111/60)/60)/24)+DATE(1970,1,1)+(-5/24)</f>
        <v>40599.817476851851</v>
      </c>
      <c r="K111">
        <v>1296088630</v>
      </c>
      <c r="L111" s="13">
        <f>(((K111/60)/60)/24)+DATE(1970,1,1)+(-5/24)</f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>(E111/D111)*100</f>
        <v>219.49999999999997</v>
      </c>
      <c r="R111" s="11">
        <f>Table1[[#This Row],[pledged]]/Table1[[#This Row],[backers_count]]</f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>(((I112/60)/60)/24)+DATE(1970,1,1)+(-5/24)</f>
        <v>41592.040972222218</v>
      </c>
      <c r="K112">
        <v>1381445253</v>
      </c>
      <c r="L112" s="13">
        <f>(((K112/60)/60)/24)+DATE(1970,1,1)+(-5/24)</f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>(E112/D112)*100</f>
        <v>130.76923076923077</v>
      </c>
      <c r="R112" s="11">
        <f>Table1[[#This Row],[pledged]]/Table1[[#This Row],[backers_count]]</f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>(((I113/60)/60)/24)+DATE(1970,1,1)+(-5/24)</f>
        <v>42155.124849537031</v>
      </c>
      <c r="K113">
        <v>1430467187</v>
      </c>
      <c r="L113" s="13">
        <f>(((K113/60)/60)/24)+DATE(1970,1,1)+(-5/24)</f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>(E113/D113)*100</f>
        <v>154.57142857142858</v>
      </c>
      <c r="R113" s="11">
        <f>Table1[[#This Row],[pledged]]/Table1[[#This Row],[backers_count]]</f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>(((I114/60)/60)/24)+DATE(1970,1,1)+(-5/24)</f>
        <v>41741.875</v>
      </c>
      <c r="K114">
        <v>1395277318</v>
      </c>
      <c r="L114" s="13">
        <f>(((K114/60)/60)/24)+DATE(1970,1,1)+(-5/24)</f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>(E114/D114)*100</f>
        <v>104</v>
      </c>
      <c r="R114" s="11">
        <f>Table1[[#This Row],[pledged]]/Table1[[#This Row],[backers_count]]</f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>(((I115/60)/60)/24)+DATE(1970,1,1)+(-5/24)</f>
        <v>40761.416666666664</v>
      </c>
      <c r="K115">
        <v>1311963128</v>
      </c>
      <c r="L115" s="13">
        <f>(((K115/60)/60)/24)+DATE(1970,1,1)+(-5/24)</f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>(E115/D115)*100</f>
        <v>141</v>
      </c>
      <c r="R115" s="11">
        <f>Table1[[#This Row],[pledged]]/Table1[[#This Row],[backers_count]]</f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>(((I116/60)/60)/24)+DATE(1970,1,1)+(-5/24)</f>
        <v>40921.065833333334</v>
      </c>
      <c r="K116">
        <v>1321252488</v>
      </c>
      <c r="L116" s="13">
        <f>(((K116/60)/60)/24)+DATE(1970,1,1)+(-5/24)</f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>(E116/D116)*100</f>
        <v>103.33333333333334</v>
      </c>
      <c r="R116" s="11">
        <f>Table1[[#This Row],[pledged]]/Table1[[#This Row],[backers_count]]</f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>(((I117/60)/60)/24)+DATE(1970,1,1)+(-5/24)</f>
        <v>40943.530601851846</v>
      </c>
      <c r="K117">
        <v>1326217444</v>
      </c>
      <c r="L117" s="13">
        <f>(((K117/60)/60)/24)+DATE(1970,1,1)+(-5/24)</f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>(E117/D117)*100</f>
        <v>140.44444444444443</v>
      </c>
      <c r="R117" s="11">
        <f>Table1[[#This Row],[pledged]]/Table1[[#This Row],[backers_count]]</f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>(((I118/60)/60)/24)+DATE(1970,1,1)+(-5/24)</f>
        <v>40641.247164351851</v>
      </c>
      <c r="K118">
        <v>1298289355</v>
      </c>
      <c r="L118" s="13">
        <f>(((K118/60)/60)/24)+DATE(1970,1,1)+(-5/24)</f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>(E118/D118)*100</f>
        <v>113.65714285714286</v>
      </c>
      <c r="R118" s="11">
        <f>Table1[[#This Row],[pledged]]/Table1[[#This Row],[backers_count]]</f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>(((I119/60)/60)/24)+DATE(1970,1,1)+(-5/24)</f>
        <v>40338.583333333328</v>
      </c>
      <c r="K119">
        <v>1268337744</v>
      </c>
      <c r="L119" s="13">
        <f>(((K119/60)/60)/24)+DATE(1970,1,1)+(-5/24)</f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>(E119/D119)*100</f>
        <v>100.49377777777779</v>
      </c>
      <c r="R119" s="11">
        <f>Table1[[#This Row],[pledged]]/Table1[[#This Row],[backers_count]]</f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>(((I120/60)/60)/24)+DATE(1970,1,1)+(-5/24)</f>
        <v>40752.845324074071</v>
      </c>
      <c r="K120">
        <v>1309310236</v>
      </c>
      <c r="L120" s="13">
        <f>(((K120/60)/60)/24)+DATE(1970,1,1)+(-5/24)</f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>(E120/D120)*100</f>
        <v>113.03159999999998</v>
      </c>
      <c r="R120" s="11">
        <f>Table1[[#This Row],[pledged]]/Table1[[#This Row],[backers_count]]</f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>(((I121/60)/60)/24)+DATE(1970,1,1)+(-5/24)</f>
        <v>40768.75</v>
      </c>
      <c r="K121">
        <v>1310693986</v>
      </c>
      <c r="L121" s="13">
        <f>(((K121/60)/60)/24)+DATE(1970,1,1)+(-5/24)</f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>(E121/D121)*100</f>
        <v>104.55692307692308</v>
      </c>
      <c r="R121" s="11">
        <f>Table1[[#This Row],[pledged]]/Table1[[#This Row],[backers_count]]</f>
        <v>91.840540540540545</v>
      </c>
      <c r="S121" t="s">
        <v>8310</v>
      </c>
      <c r="T121" t="s">
        <v>8313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>(((I122/60)/60)/24)+DATE(1970,1,1)+(-5/24)</f>
        <v>42645.841516203705</v>
      </c>
      <c r="K122">
        <v>1472865107</v>
      </c>
      <c r="L122" s="13">
        <f>(((K122/60)/60)/24)+DATE(1970,1,1)+(-5/24)</f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>(E122/D122)*100</f>
        <v>1.4285714285714287E-2</v>
      </c>
      <c r="R122" s="11">
        <f>Table1[[#This Row],[pledged]]/Table1[[#This Row],[backers_count]]</f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>(((I123/60)/60)/24)+DATE(1970,1,1)+(-5/24)</f>
        <v>42112.219444444439</v>
      </c>
      <c r="K123">
        <v>1427993710</v>
      </c>
      <c r="L123" s="13">
        <f>(((K123/60)/60)/24)+DATE(1970,1,1)+(-5/24)</f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>(E123/D123)*100</f>
        <v>3.3333333333333333E-2</v>
      </c>
      <c r="R123" s="11">
        <f>Table1[[#This Row],[pledged]]/Table1[[#This Row],[backers_count]]</f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>(((I124/60)/60)/24)+DATE(1970,1,1)+(-5/24)</f>
        <v>42653.223460648143</v>
      </c>
      <c r="K124">
        <v>1470910907</v>
      </c>
      <c r="L124" s="13">
        <f>(((K124/60)/60)/24)+DATE(1970,1,1)+(-5/24)</f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>(E124/D124)*100</f>
        <v>0</v>
      </c>
      <c r="R124" s="11" t="e">
        <f>Table1[[#This Row],[pledged]]/Table1[[#This Row],[backers_count]]</f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>(((I125/60)/60)/24)+DATE(1970,1,1)+(-5/24)</f>
        <v>41940.708333333328</v>
      </c>
      <c r="K125">
        <v>1411411564</v>
      </c>
      <c r="L125" s="13">
        <f>(((K125/60)/60)/24)+DATE(1970,1,1)+(-5/24)</f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>(E125/D125)*100</f>
        <v>0.27454545454545454</v>
      </c>
      <c r="R125" s="11">
        <f>Table1[[#This Row],[pledged]]/Table1[[#This Row],[backers_count]]</f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>(((I126/60)/60)/24)+DATE(1970,1,1)+(-5/24)</f>
        <v>42139.720393518517</v>
      </c>
      <c r="K126">
        <v>1429568242</v>
      </c>
      <c r="L126" s="13">
        <f>(((K126/60)/60)/24)+DATE(1970,1,1)+(-5/24)</f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>(E126/D126)*100</f>
        <v>0</v>
      </c>
      <c r="R126" s="11" t="e">
        <f>Table1[[#This Row],[pledged]]/Table1[[#This Row],[backers_count]]</f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>(((I127/60)/60)/24)+DATE(1970,1,1)+(-5/24)</f>
        <v>42769.78564814815</v>
      </c>
      <c r="K127">
        <v>1480981880</v>
      </c>
      <c r="L127" s="13">
        <f>(((K127/60)/60)/24)+DATE(1970,1,1)+(-5/24)</f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>(E127/D127)*100</f>
        <v>14.000000000000002</v>
      </c>
      <c r="R127" s="11">
        <f>Table1[[#This Row],[pledged]]/Table1[[#This Row],[backers_count]]</f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>(((I128/60)/60)/24)+DATE(1970,1,1)+(-5/24)</f>
        <v>42165.874999999993</v>
      </c>
      <c r="K128">
        <v>1431353337</v>
      </c>
      <c r="L128" s="13">
        <f>(((K128/60)/60)/24)+DATE(1970,1,1)+(-5/24)</f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>(E128/D128)*100</f>
        <v>5.548</v>
      </c>
      <c r="R128" s="11">
        <f>Table1[[#This Row],[pledged]]/Table1[[#This Row],[backers_count]]</f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>(((I129/60)/60)/24)+DATE(1970,1,1)+(-5/24)</f>
        <v>42097.37431712963</v>
      </c>
      <c r="K129">
        <v>1425481141</v>
      </c>
      <c r="L129" s="13">
        <f>(((K129/60)/60)/24)+DATE(1970,1,1)+(-5/24)</f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>(E129/D129)*100</f>
        <v>2.375</v>
      </c>
      <c r="R129" s="11">
        <f>Table1[[#This Row],[pledged]]/Table1[[#This Row],[backers_count]]</f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>(((I130/60)/60)/24)+DATE(1970,1,1)+(-5/24)</f>
        <v>42663.019594907404</v>
      </c>
      <c r="K130">
        <v>1473917293</v>
      </c>
      <c r="L130" s="13">
        <f>(((K130/60)/60)/24)+DATE(1970,1,1)+(-5/24)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>(E130/D130)*100</f>
        <v>1.867</v>
      </c>
      <c r="R130" s="11">
        <f>Table1[[#This Row],[pledged]]/Table1[[#This Row],[backers_count]]</f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>(((I131/60)/60)/24)+DATE(1970,1,1)+(-5/24)</f>
        <v>41942.728969907403</v>
      </c>
      <c r="K131">
        <v>1409524183</v>
      </c>
      <c r="L131" s="13">
        <f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>(E131/D131)*100</f>
        <v>0</v>
      </c>
      <c r="R131" s="11" t="e">
        <f>Table1[[#This Row],[pledged]]/Table1[[#This Row],[backers_count]]</f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>(((I132/60)/60)/24)+DATE(1970,1,1)+(-5/24)</f>
        <v>41806.636111111111</v>
      </c>
      <c r="K132">
        <v>1400536692</v>
      </c>
      <c r="L132" s="13">
        <f>(((K132/60)/60)/24)+DATE(1970,1,1)+(-5/24)</f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>(E132/D132)*100</f>
        <v>0</v>
      </c>
      <c r="R132" s="11" t="e">
        <f>Table1[[#This Row],[pledged]]/Table1[[#This Row],[backers_count]]</f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>(((I133/60)/60)/24)+DATE(1970,1,1)+(-5/24)</f>
        <v>42556.791666666664</v>
      </c>
      <c r="K133">
        <v>1466453161</v>
      </c>
      <c r="L133" s="13">
        <f>(((K133/60)/60)/24)+DATE(1970,1,1)+(-5/24)</f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>(E133/D133)*100</f>
        <v>0</v>
      </c>
      <c r="R133" s="11" t="e">
        <f>Table1[[#This Row],[pledged]]/Table1[[#This Row],[backers_count]]</f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>(((I134/60)/60)/24)+DATE(1970,1,1)+(-5/24)</f>
        <v>41950.645914351851</v>
      </c>
      <c r="K134">
        <v>1411500607</v>
      </c>
      <c r="L134" s="13">
        <f>(((K134/60)/60)/24)+DATE(1970,1,1)+(-5/24)</f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>(E134/D134)*100</f>
        <v>9.5687499999999996</v>
      </c>
      <c r="R134" s="11">
        <f>Table1[[#This Row],[pledged]]/Table1[[#This Row],[backers_count]]</f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>(((I135/60)/60)/24)+DATE(1970,1,1)+(-5/24)</f>
        <v>42521.521527777775</v>
      </c>
      <c r="K135">
        <v>1462130584</v>
      </c>
      <c r="L135" s="13">
        <f>(((K135/60)/60)/24)+DATE(1970,1,1)+(-5/24)</f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>(E135/D135)*100</f>
        <v>0</v>
      </c>
      <c r="R135" s="11" t="e">
        <f>Table1[[#This Row],[pledged]]/Table1[[#This Row],[backers_count]]</f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>(((I136/60)/60)/24)+DATE(1970,1,1)+(-5/24)</f>
        <v>42251.499999999993</v>
      </c>
      <c r="K136">
        <v>1438811418</v>
      </c>
      <c r="L136" s="13">
        <f>(((K136/60)/60)/24)+DATE(1970,1,1)+(-5/24)</f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>(E136/D136)*100</f>
        <v>0</v>
      </c>
      <c r="R136" s="11" t="e">
        <f>Table1[[#This Row],[pledged]]/Table1[[#This Row],[backers_count]]</f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>(((I137/60)/60)/24)+DATE(1970,1,1)+(-5/24)</f>
        <v>41821.583333333328</v>
      </c>
      <c r="K137">
        <v>1401354597</v>
      </c>
      <c r="L137" s="13">
        <f>(((K137/60)/60)/24)+DATE(1970,1,1)+(-5/24)</f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>(E137/D137)*100</f>
        <v>13.433333333333334</v>
      </c>
      <c r="R137" s="11">
        <f>Table1[[#This Row],[pledged]]/Table1[[#This Row],[backers_count]]</f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>(((I138/60)/60)/24)+DATE(1970,1,1)+(-5/24)</f>
        <v>42140.219444444439</v>
      </c>
      <c r="K138">
        <v>1427968234</v>
      </c>
      <c r="L138" s="13">
        <f>(((K138/60)/60)/24)+DATE(1970,1,1)+(-5/24)</f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>(E138/D138)*100</f>
        <v>0</v>
      </c>
      <c r="R138" s="11" t="e">
        <f>Table1[[#This Row],[pledged]]/Table1[[#This Row],[backers_count]]</f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>(((I139/60)/60)/24)+DATE(1970,1,1)+(-5/24)</f>
        <v>42289.365659722222</v>
      </c>
      <c r="K139">
        <v>1440337593</v>
      </c>
      <c r="L139" s="13">
        <f>(((K139/60)/60)/24)+DATE(1970,1,1)+(-5/24)</f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>(E139/D139)*100</f>
        <v>0</v>
      </c>
      <c r="R139" s="11" t="e">
        <f>Table1[[#This Row],[pledged]]/Table1[[#This Row],[backers_count]]</f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>(((I140/60)/60)/24)+DATE(1970,1,1)+(-5/24)</f>
        <v>42216.999305555553</v>
      </c>
      <c r="K140">
        <v>1435731041</v>
      </c>
      <c r="L140" s="13">
        <f>(((K140/60)/60)/24)+DATE(1970,1,1)+(-5/24)</f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>(E140/D140)*100</f>
        <v>3.1413333333333333</v>
      </c>
      <c r="R140" s="11">
        <f>Table1[[#This Row],[pledged]]/Table1[[#This Row],[backers_count]]</f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>(((I141/60)/60)/24)+DATE(1970,1,1)+(-5/24)</f>
        <v>42197.712638888886</v>
      </c>
      <c r="K141">
        <v>1435874772</v>
      </c>
      <c r="L141" s="13">
        <f>(((K141/60)/60)/24)+DATE(1970,1,1)+(-5/24)</f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>(E141/D141)*100</f>
        <v>100</v>
      </c>
      <c r="R141" s="11">
        <f>Table1[[#This Row],[pledged]]/Table1[[#This Row],[backers_count]]</f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>(((I142/60)/60)/24)+DATE(1970,1,1)+(-5/24)</f>
        <v>42082.948287037034</v>
      </c>
      <c r="K142">
        <v>1424234732</v>
      </c>
      <c r="L142" s="13">
        <f>(((K142/60)/60)/24)+DATE(1970,1,1)+(-5/24)</f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>(E142/D142)*100</f>
        <v>0</v>
      </c>
      <c r="R142" s="11" t="e">
        <f>Table1[[#This Row],[pledged]]/Table1[[#This Row],[backers_count]]</f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>(((I143/60)/60)/24)+DATE(1970,1,1)+(-5/24)</f>
        <v>42154.944710648146</v>
      </c>
      <c r="K143">
        <v>1429155623</v>
      </c>
      <c r="L143" s="13">
        <f>(((K143/60)/60)/24)+DATE(1970,1,1)+(-5/24)</f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>(E143/D143)*100</f>
        <v>10.775</v>
      </c>
      <c r="R143" s="11">
        <f>Table1[[#This Row],[pledged]]/Table1[[#This Row],[backers_count]]</f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>(((I144/60)/60)/24)+DATE(1970,1,1)+(-5/24)</f>
        <v>41959.726597222216</v>
      </c>
      <c r="K144">
        <v>1414358778</v>
      </c>
      <c r="L144" s="13">
        <f>(((K144/60)/60)/24)+DATE(1970,1,1)+(-5/24)</f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>(E144/D144)*100</f>
        <v>0.33333333333333337</v>
      </c>
      <c r="R144" s="11">
        <f>Table1[[#This Row],[pledged]]/Table1[[#This Row],[backers_count]]</f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>(((I145/60)/60)/24)+DATE(1970,1,1)+(-5/24)</f>
        <v>42616.038194444445</v>
      </c>
      <c r="K145">
        <v>1467941542</v>
      </c>
      <c r="L145" s="13">
        <f>(((K145/60)/60)/24)+DATE(1970,1,1)+(-5/24)</f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>(E145/D145)*100</f>
        <v>0</v>
      </c>
      <c r="R145" s="11" t="e">
        <f>Table1[[#This Row],[pledged]]/Table1[[#This Row],[backers_count]]</f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>(((I146/60)/60)/24)+DATE(1970,1,1)+(-5/24)</f>
        <v>42107.512407407405</v>
      </c>
      <c r="K146">
        <v>1423765072</v>
      </c>
      <c r="L146" s="13">
        <f>(((K146/60)/60)/24)+DATE(1970,1,1)+(-5/24)</f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>(E146/D146)*100</f>
        <v>27.6</v>
      </c>
      <c r="R146" s="11">
        <f>Table1[[#This Row],[pledged]]/Table1[[#This Row],[backers_count]]</f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>(((I147/60)/60)/24)+DATE(1970,1,1)+(-5/24)</f>
        <v>42227.333935185183</v>
      </c>
      <c r="K147">
        <v>1436965252</v>
      </c>
      <c r="L147" s="13">
        <f>(((K147/60)/60)/24)+DATE(1970,1,1)+(-5/24)</f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>(E147/D147)*100</f>
        <v>7.5111111111111111</v>
      </c>
      <c r="R147" s="11">
        <f>Table1[[#This Row],[pledged]]/Table1[[#This Row],[backers_count]]</f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>(((I148/60)/60)/24)+DATE(1970,1,1)+(-5/24)</f>
        <v>42752.807847222219</v>
      </c>
      <c r="K148">
        <v>1479514998</v>
      </c>
      <c r="L148" s="13">
        <f>(((K148/60)/60)/24)+DATE(1970,1,1)+(-5/24)</f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>(E148/D148)*100</f>
        <v>0.57499999999999996</v>
      </c>
      <c r="R148" s="11">
        <f>Table1[[#This Row],[pledged]]/Table1[[#This Row],[backers_count]]</f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>(((I149/60)/60)/24)+DATE(1970,1,1)+(-5/24)</f>
        <v>42012.554166666661</v>
      </c>
      <c r="K149">
        <v>1417026340</v>
      </c>
      <c r="L149" s="13">
        <f>(((K149/60)/60)/24)+DATE(1970,1,1)+(-5/24)</f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>(E149/D149)*100</f>
        <v>0</v>
      </c>
      <c r="R149" s="11" t="e">
        <f>Table1[[#This Row],[pledged]]/Table1[[#This Row],[backers_count]]</f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>(((I150/60)/60)/24)+DATE(1970,1,1)+(-5/24)</f>
        <v>42427.073333333326</v>
      </c>
      <c r="K150">
        <v>1453963536</v>
      </c>
      <c r="L150" s="13">
        <f>(((K150/60)/60)/24)+DATE(1970,1,1)+(-5/24)</f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>(E150/D150)*100</f>
        <v>0.08</v>
      </c>
      <c r="R150" s="11">
        <f>Table1[[#This Row],[pledged]]/Table1[[#This Row],[backers_count]]</f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>(((I151/60)/60)/24)+DATE(1970,1,1)+(-5/24)</f>
        <v>41998.124999999993</v>
      </c>
      <c r="K151">
        <v>1416888470</v>
      </c>
      <c r="L151" s="13">
        <f>(((K151/60)/60)/24)+DATE(1970,1,1)+(-5/24)</f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>(E151/D151)*100</f>
        <v>0.91999999999999993</v>
      </c>
      <c r="R151" s="11">
        <f>Table1[[#This Row],[pledged]]/Table1[[#This Row],[backers_count]]</f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>(((I152/60)/60)/24)+DATE(1970,1,1)+(-5/24)</f>
        <v>42149.95349537037</v>
      </c>
      <c r="K152">
        <v>1427428382</v>
      </c>
      <c r="L152" s="13">
        <f>(((K152/60)/60)/24)+DATE(1970,1,1)+(-5/24)</f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>(E152/D152)*100</f>
        <v>23.163076923076922</v>
      </c>
      <c r="R152" s="11">
        <f>Table1[[#This Row],[pledged]]/Table1[[#This Row],[backers_count]]</f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>(((I153/60)/60)/24)+DATE(1970,1,1)+(-5/24)</f>
        <v>42173.342488425922</v>
      </c>
      <c r="K153">
        <v>1429449191</v>
      </c>
      <c r="L153" s="13">
        <f>(((K153/60)/60)/24)+DATE(1970,1,1)+(-5/24)</f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>(E153/D153)*100</f>
        <v>5.5999999999999994E-2</v>
      </c>
      <c r="R153" s="11">
        <f>Table1[[#This Row],[pledged]]/Table1[[#This Row],[backers_count]]</f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>(((I154/60)/60)/24)+DATE(1970,1,1)+(-5/24)</f>
        <v>41904.869212962964</v>
      </c>
      <c r="K154">
        <v>1408845100</v>
      </c>
      <c r="L154" s="13">
        <f>(((K154/60)/60)/24)+DATE(1970,1,1)+(-5/24)</f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>(E154/D154)*100</f>
        <v>7.8947368421052634E-3</v>
      </c>
      <c r="R154" s="11">
        <f>Table1[[#This Row],[pledged]]/Table1[[#This Row],[backers_count]]</f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>(((I155/60)/60)/24)+DATE(1970,1,1)+(-5/24)</f>
        <v>41975.419490740744</v>
      </c>
      <c r="K155">
        <v>1413900244</v>
      </c>
      <c r="L155" s="13">
        <f>(((K155/60)/60)/24)+DATE(1970,1,1)+(-5/24)</f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>(E155/D155)*100</f>
        <v>0.71799999999999997</v>
      </c>
      <c r="R155" s="11">
        <f>Table1[[#This Row],[pledged]]/Table1[[#This Row],[backers_count]]</f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>(((I156/60)/60)/24)+DATE(1970,1,1)+(-5/24)</f>
        <v>42158.339062499996</v>
      </c>
      <c r="K156">
        <v>1429621695</v>
      </c>
      <c r="L156" s="13">
        <f>(((K156/60)/60)/24)+DATE(1970,1,1)+(-5/24)</f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>(E156/D156)*100</f>
        <v>2.666666666666667</v>
      </c>
      <c r="R156" s="11">
        <f>Table1[[#This Row],[pledged]]/Table1[[#This Row],[backers_count]]</f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>(((I157/60)/60)/24)+DATE(1970,1,1)+(-5/24)</f>
        <v>42208.351099537038</v>
      </c>
      <c r="K157">
        <v>1434201935</v>
      </c>
      <c r="L157" s="13">
        <f>(((K157/60)/60)/24)+DATE(1970,1,1)+(-5/24)</f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>(E157/D157)*100</f>
        <v>6.0000000000000001E-3</v>
      </c>
      <c r="R157" s="11">
        <f>Table1[[#This Row],[pledged]]/Table1[[#This Row],[backers_count]]</f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>(((I158/60)/60)/24)+DATE(1970,1,1)+(-5/24)</f>
        <v>41853.916620370372</v>
      </c>
      <c r="K158">
        <v>1401850796</v>
      </c>
      <c r="L158" s="13">
        <f>(((K158/60)/60)/24)+DATE(1970,1,1)+(-5/24)</f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>(E158/D158)*100</f>
        <v>5.0999999999999996</v>
      </c>
      <c r="R158" s="11">
        <f>Table1[[#This Row],[pledged]]/Table1[[#This Row],[backers_count]]</f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>(((I159/60)/60)/24)+DATE(1970,1,1)+(-5/24)</f>
        <v>42426.703379629624</v>
      </c>
      <c r="K159">
        <v>1453931572</v>
      </c>
      <c r="L159" s="13">
        <f>(((K159/60)/60)/24)+DATE(1970,1,1)+(-5/24)</f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>(E159/D159)*100</f>
        <v>0.26711185308848079</v>
      </c>
      <c r="R159" s="11">
        <f>Table1[[#This Row],[pledged]]/Table1[[#This Row],[backers_count]]</f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>(((I160/60)/60)/24)+DATE(1970,1,1)+(-5/24)</f>
        <v>41933.868379629625</v>
      </c>
      <c r="K160">
        <v>1411350628</v>
      </c>
      <c r="L160" s="13">
        <f>(((K160/60)/60)/24)+DATE(1970,1,1)+(-5/24)</f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>(E160/D160)*100</f>
        <v>0</v>
      </c>
      <c r="R160" s="11" t="e">
        <f>Table1[[#This Row],[pledged]]/Table1[[#This Row],[backers_count]]</f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>(((I161/60)/60)/24)+DATE(1970,1,1)+(-5/24)</f>
        <v>42554.226215277777</v>
      </c>
      <c r="K161">
        <v>1464085545</v>
      </c>
      <c r="L161" s="13">
        <f>(((K161/60)/60)/24)+DATE(1970,1,1)+(-5/24)</f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>(E161/D161)*100</f>
        <v>2E-3</v>
      </c>
      <c r="R161" s="11">
        <f>Table1[[#This Row],[pledged]]/Table1[[#This Row],[backers_count]]</f>
        <v>10</v>
      </c>
      <c r="S161" t="s">
        <v>8310</v>
      </c>
      <c r="T161" t="s">
        <v>8314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>(((I162/60)/60)/24)+DATE(1970,1,1)+(-5/24)</f>
        <v>42231.704756944448</v>
      </c>
      <c r="K162">
        <v>1434491691</v>
      </c>
      <c r="L162" s="13">
        <f>(((K162/60)/60)/24)+DATE(1970,1,1)+(-5/24)</f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>(E162/D162)*100</f>
        <v>0</v>
      </c>
      <c r="R162" s="11" t="e">
        <f>Table1[[#This Row],[pledged]]/Table1[[#This Row],[backers_count]]</f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>(((I163/60)/60)/24)+DATE(1970,1,1)+(-5/24)</f>
        <v>41822.479108796295</v>
      </c>
      <c r="K163">
        <v>1401726595</v>
      </c>
      <c r="L163" s="13">
        <f>(((K163/60)/60)/24)+DATE(1970,1,1)+(-5/24)</f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>(E163/D163)*100</f>
        <v>0.01</v>
      </c>
      <c r="R163" s="11">
        <f>Table1[[#This Row],[pledged]]/Table1[[#This Row],[backers_count]]</f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>(((I164/60)/60)/24)+DATE(1970,1,1)+(-5/24)</f>
        <v>41867.779166666667</v>
      </c>
      <c r="K164">
        <v>1405393356</v>
      </c>
      <c r="L164" s="13">
        <f>(((K164/60)/60)/24)+DATE(1970,1,1)+(-5/24)</f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>(E164/D164)*100</f>
        <v>15.535714285714286</v>
      </c>
      <c r="R164" s="11">
        <f>Table1[[#This Row],[pledged]]/Table1[[#This Row],[backers_count]]</f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>(((I165/60)/60)/24)+DATE(1970,1,1)+(-5/24)</f>
        <v>42277.791666666664</v>
      </c>
      <c r="K165">
        <v>1440716654</v>
      </c>
      <c r="L165" s="13">
        <f>(((K165/60)/60)/24)+DATE(1970,1,1)+(-5/24)</f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>(E165/D165)*100</f>
        <v>0</v>
      </c>
      <c r="R165" s="11" t="e">
        <f>Table1[[#This Row],[pledged]]/Table1[[#This Row],[backers_count]]</f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>(((I166/60)/60)/24)+DATE(1970,1,1)+(-5/24)</f>
        <v>41901.554409722223</v>
      </c>
      <c r="K166">
        <v>1405966701</v>
      </c>
      <c r="L166" s="13">
        <f>(((K166/60)/60)/24)+DATE(1970,1,1)+(-5/24)</f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>(E166/D166)*100</f>
        <v>0.53333333333333333</v>
      </c>
      <c r="R166" s="11">
        <f>Table1[[#This Row],[pledged]]/Table1[[#This Row],[backers_count]]</f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>(((I167/60)/60)/24)+DATE(1970,1,1)+(-5/24)</f>
        <v>42381.450509259252</v>
      </c>
      <c r="K167">
        <v>1450021724</v>
      </c>
      <c r="L167" s="13">
        <f>(((K167/60)/60)/24)+DATE(1970,1,1)+(-5/24)</f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>(E167/D167)*100</f>
        <v>0</v>
      </c>
      <c r="R167" s="11" t="e">
        <f>Table1[[#This Row],[pledged]]/Table1[[#This Row],[backers_count]]</f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>(((I168/60)/60)/24)+DATE(1970,1,1)+(-5/24)</f>
        <v>42750.867615740739</v>
      </c>
      <c r="K168">
        <v>1481939362</v>
      </c>
      <c r="L168" s="13">
        <f>(((K168/60)/60)/24)+DATE(1970,1,1)+(-5/24)</f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>(E168/D168)*100</f>
        <v>60</v>
      </c>
      <c r="R168" s="11">
        <f>Table1[[#This Row],[pledged]]/Table1[[#This Row],[backers_count]]</f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>(((I169/60)/60)/24)+DATE(1970,1,1)+(-5/24)</f>
        <v>42220.719155092585</v>
      </c>
      <c r="K169">
        <v>1433542535</v>
      </c>
      <c r="L169" s="13">
        <f>(((K169/60)/60)/24)+DATE(1970,1,1)+(-5/24)</f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>(E169/D169)*100</f>
        <v>0.01</v>
      </c>
      <c r="R169" s="11">
        <f>Table1[[#This Row],[pledged]]/Table1[[#This Row],[backers_count]]</f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>(((I170/60)/60)/24)+DATE(1970,1,1)+(-5/24)</f>
        <v>42082.585300925923</v>
      </c>
      <c r="K170">
        <v>1424203370</v>
      </c>
      <c r="L170" s="13">
        <f>(((K170/60)/60)/24)+DATE(1970,1,1)+(-5/24)</f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>(E170/D170)*100</f>
        <v>4.0625</v>
      </c>
      <c r="R170" s="11">
        <f>Table1[[#This Row],[pledged]]/Table1[[#This Row],[backers_count]]</f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>(((I171/60)/60)/24)+DATE(1970,1,1)+(-5/24)</f>
        <v>41930.296979166662</v>
      </c>
      <c r="K171">
        <v>1411042059</v>
      </c>
      <c r="L171" s="13">
        <f>(((K171/60)/60)/24)+DATE(1970,1,1)+(-5/24)</f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>(E171/D171)*100</f>
        <v>22.400000000000002</v>
      </c>
      <c r="R171" s="11">
        <f>Table1[[#This Row],[pledged]]/Table1[[#This Row],[backers_count]]</f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>(((I172/60)/60)/24)+DATE(1970,1,1)+(-5/24)</f>
        <v>42246.019444444442</v>
      </c>
      <c r="K172">
        <v>1438385283</v>
      </c>
      <c r="L172" s="13">
        <f>(((K172/60)/60)/24)+DATE(1970,1,1)+(-5/24)</f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>(E172/D172)*100</f>
        <v>3.25</v>
      </c>
      <c r="R172" s="11">
        <f>Table1[[#This Row],[pledged]]/Table1[[#This Row],[backers_count]]</f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>(((I173/60)/60)/24)+DATE(1970,1,1)+(-5/24)</f>
        <v>42593.972384259258</v>
      </c>
      <c r="K173">
        <v>1465791614</v>
      </c>
      <c r="L173" s="13">
        <f>(((K173/60)/60)/24)+DATE(1970,1,1)+(-5/24)</f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>(E173/D173)*100</f>
        <v>2E-3</v>
      </c>
      <c r="R173" s="11">
        <f>Table1[[#This Row],[pledged]]/Table1[[#This Row],[backers_count]]</f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>(((I174/60)/60)/24)+DATE(1970,1,1)+(-5/24)</f>
        <v>42082.14494212962</v>
      </c>
      <c r="K174">
        <v>1423733323</v>
      </c>
      <c r="L174" s="13">
        <f>(((K174/60)/60)/24)+DATE(1970,1,1)+(-5/24)</f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>(E174/D174)*100</f>
        <v>0</v>
      </c>
      <c r="R174" s="11" t="e">
        <f>Table1[[#This Row],[pledged]]/Table1[[#This Row],[backers_count]]</f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>(((I175/60)/60)/24)+DATE(1970,1,1)+(-5/24)</f>
        <v>42063.364675925921</v>
      </c>
      <c r="K175">
        <v>1422539108</v>
      </c>
      <c r="L175" s="13">
        <f>(((K175/60)/60)/24)+DATE(1970,1,1)+(-5/24)</f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>(E175/D175)*100</f>
        <v>0</v>
      </c>
      <c r="R175" s="11" t="e">
        <f>Table1[[#This Row],[pledged]]/Table1[[#This Row],[backers_count]]</f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>(((I176/60)/60)/24)+DATE(1970,1,1)+(-5/24)</f>
        <v>42132.55064814815</v>
      </c>
      <c r="K176">
        <v>1425924776</v>
      </c>
      <c r="L176" s="13">
        <f>(((K176/60)/60)/24)+DATE(1970,1,1)+(-5/24)</f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>(E176/D176)*100</f>
        <v>0</v>
      </c>
      <c r="R176" s="11" t="e">
        <f>Table1[[#This Row],[pledged]]/Table1[[#This Row],[backers_count]]</f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>(((I177/60)/60)/24)+DATE(1970,1,1)+(-5/24)</f>
        <v>41880.569571759253</v>
      </c>
      <c r="K177">
        <v>1407177611</v>
      </c>
      <c r="L177" s="13">
        <f>(((K177/60)/60)/24)+DATE(1970,1,1)+(-5/24)</f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>(E177/D177)*100</f>
        <v>6.4850000000000003</v>
      </c>
      <c r="R177" s="11">
        <f>Table1[[#This Row],[pledged]]/Table1[[#This Row],[backers_count]]</f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>(((I178/60)/60)/24)+DATE(1970,1,1)+(-5/24)</f>
        <v>42221.615729166668</v>
      </c>
      <c r="K178">
        <v>1436211999</v>
      </c>
      <c r="L178" s="13">
        <f>(((K178/60)/60)/24)+DATE(1970,1,1)+(-5/24)</f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>(E178/D178)*100</f>
        <v>0</v>
      </c>
      <c r="R178" s="11" t="e">
        <f>Table1[[#This Row],[pledged]]/Table1[[#This Row],[backers_count]]</f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>(((I179/60)/60)/24)+DATE(1970,1,1)+(-5/24)</f>
        <v>42086.797754629624</v>
      </c>
      <c r="K179">
        <v>1425690526</v>
      </c>
      <c r="L179" s="13">
        <f>(((K179/60)/60)/24)+DATE(1970,1,1)+(-5/24)</f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>(E179/D179)*100</f>
        <v>40</v>
      </c>
      <c r="R179" s="11">
        <f>Table1[[#This Row],[pledged]]/Table1[[#This Row],[backers_count]]</f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>(((I180/60)/60)/24)+DATE(1970,1,1)+(-5/24)</f>
        <v>42334.788715277777</v>
      </c>
      <c r="K180">
        <v>1445986545</v>
      </c>
      <c r="L180" s="13">
        <f>(((K180/60)/60)/24)+DATE(1970,1,1)+(-5/24)</f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>(E180/D180)*100</f>
        <v>0</v>
      </c>
      <c r="R180" s="11" t="e">
        <f>Table1[[#This Row],[pledged]]/Table1[[#This Row],[backers_count]]</f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>(((I181/60)/60)/24)+DATE(1970,1,1)+(-5/24)</f>
        <v>42432.872164351851</v>
      </c>
      <c r="K181">
        <v>1454464555</v>
      </c>
      <c r="L181" s="13">
        <f>(((K181/60)/60)/24)+DATE(1970,1,1)+(-5/24)</f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>(E181/D181)*100</f>
        <v>20</v>
      </c>
      <c r="R181" s="11">
        <f>Table1[[#This Row],[pledged]]/Table1[[#This Row],[backers_count]]</f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>(((I182/60)/60)/24)+DATE(1970,1,1)+(-5/24)</f>
        <v>42107.583333333336</v>
      </c>
      <c r="K182">
        <v>1425512843</v>
      </c>
      <c r="L182" s="13">
        <f>(((K182/60)/60)/24)+DATE(1970,1,1)+(-5/24)</f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>(E182/D182)*100</f>
        <v>33.416666666666664</v>
      </c>
      <c r="R182" s="11">
        <f>Table1[[#This Row],[pledged]]/Table1[[#This Row],[backers_count]]</f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>(((I183/60)/60)/24)+DATE(1970,1,1)+(-5/24)</f>
        <v>42177.533506944441</v>
      </c>
      <c r="K183">
        <v>1432403295</v>
      </c>
      <c r="L183" s="13">
        <f>(((K183/60)/60)/24)+DATE(1970,1,1)+(-5/24)</f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>(E183/D183)*100</f>
        <v>21.092608822670172</v>
      </c>
      <c r="R183" s="11">
        <f>Table1[[#This Row],[pledged]]/Table1[[#This Row],[backers_count]]</f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>(((I184/60)/60)/24)+DATE(1970,1,1)+(-5/24)</f>
        <v>42741.803611111107</v>
      </c>
      <c r="K184">
        <v>1481156232</v>
      </c>
      <c r="L184" s="13">
        <f>(((K184/60)/60)/24)+DATE(1970,1,1)+(-5/24)</f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>(E184/D184)*100</f>
        <v>0</v>
      </c>
      <c r="R184" s="11" t="e">
        <f>Table1[[#This Row],[pledged]]/Table1[[#This Row],[backers_count]]</f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>(((I185/60)/60)/24)+DATE(1970,1,1)+(-5/24)</f>
        <v>41969.643634259257</v>
      </c>
      <c r="K185">
        <v>1414438010</v>
      </c>
      <c r="L185" s="13">
        <f>(((K185/60)/60)/24)+DATE(1970,1,1)+(-5/24)</f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>(E185/D185)*100</f>
        <v>35.856000000000002</v>
      </c>
      <c r="R185" s="11">
        <f>Table1[[#This Row],[pledged]]/Table1[[#This Row],[backers_count]]</f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>(((I186/60)/60)/24)+DATE(1970,1,1)+(-5/24)</f>
        <v>41882.957638888889</v>
      </c>
      <c r="K186">
        <v>1404586762</v>
      </c>
      <c r="L186" s="13">
        <f>(((K186/60)/60)/24)+DATE(1970,1,1)+(-5/24)</f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>(E186/D186)*100</f>
        <v>3.4000000000000004</v>
      </c>
      <c r="R186" s="11">
        <f>Table1[[#This Row],[pledged]]/Table1[[#This Row],[backers_count]]</f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>(((I187/60)/60)/24)+DATE(1970,1,1)+(-5/24)</f>
        <v>42600.702997685185</v>
      </c>
      <c r="K187">
        <v>1468965139</v>
      </c>
      <c r="L187" s="13">
        <f>(((K187/60)/60)/24)+DATE(1970,1,1)+(-5/24)</f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>(E187/D187)*100</f>
        <v>5.5</v>
      </c>
      <c r="R187" s="11">
        <f>Table1[[#This Row],[pledged]]/Table1[[#This Row],[backers_count]]</f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>(((I188/60)/60)/24)+DATE(1970,1,1)+(-5/24)</f>
        <v>42797.624999999993</v>
      </c>
      <c r="K188">
        <v>1485977434</v>
      </c>
      <c r="L188" s="13">
        <f>(((K188/60)/60)/24)+DATE(1970,1,1)+(-5/24)</f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>(E188/D188)*100</f>
        <v>0</v>
      </c>
      <c r="R188" s="11" t="e">
        <f>Table1[[#This Row],[pledged]]/Table1[[#This Row],[backers_count]]</f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>(((I189/60)/60)/24)+DATE(1970,1,1)+(-5/24)</f>
        <v>42206.082638888889</v>
      </c>
      <c r="K189">
        <v>1435383457</v>
      </c>
      <c r="L189" s="13">
        <f>(((K189/60)/60)/24)+DATE(1970,1,1)+(-5/24)</f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>(E189/D189)*100</f>
        <v>16</v>
      </c>
      <c r="R189" s="11">
        <f>Table1[[#This Row],[pledged]]/Table1[[#This Row],[backers_count]]</f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>(((I190/60)/60)/24)+DATE(1970,1,1)+(-5/24)</f>
        <v>41886.974710648145</v>
      </c>
      <c r="K190">
        <v>1407299015</v>
      </c>
      <c r="L190" s="13">
        <f>(((K190/60)/60)/24)+DATE(1970,1,1)+(-5/24)</f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>(E190/D190)*100</f>
        <v>0</v>
      </c>
      <c r="R190" s="11" t="e">
        <f>Table1[[#This Row],[pledged]]/Table1[[#This Row],[backers_count]]</f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>(((I191/60)/60)/24)+DATE(1970,1,1)+(-5/24)</f>
        <v>42616.482372685183</v>
      </c>
      <c r="K191">
        <v>1467736477</v>
      </c>
      <c r="L191" s="13">
        <f>(((K191/60)/60)/24)+DATE(1970,1,1)+(-5/24)</f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>(E191/D191)*100</f>
        <v>6.8999999999999992E-2</v>
      </c>
      <c r="R191" s="11">
        <f>Table1[[#This Row],[pledged]]/Table1[[#This Row],[backers_count]]</f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>(((I192/60)/60)/24)+DATE(1970,1,1)+(-5/24)</f>
        <v>42537.442662037036</v>
      </c>
      <c r="K192">
        <v>1465227446</v>
      </c>
      <c r="L192" s="13">
        <f>(((K192/60)/60)/24)+DATE(1970,1,1)+(-5/24)</f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>(E192/D192)*100</f>
        <v>0.41666666666666669</v>
      </c>
      <c r="R192" s="11">
        <f>Table1[[#This Row],[pledged]]/Table1[[#This Row],[backers_count]]</f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>(((I193/60)/60)/24)+DATE(1970,1,1)+(-5/24)</f>
        <v>42279.233078703699</v>
      </c>
      <c r="K193">
        <v>1440326138</v>
      </c>
      <c r="L193" s="13">
        <f>(((K193/60)/60)/24)+DATE(1970,1,1)+(-5/24)</f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>(E193/D193)*100</f>
        <v>5</v>
      </c>
      <c r="R193" s="11">
        <f>Table1[[#This Row],[pledged]]/Table1[[#This Row],[backers_count]]</f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>(((I194/60)/60)/24)+DATE(1970,1,1)+(-5/24)</f>
        <v>41929.583703703705</v>
      </c>
      <c r="K194">
        <v>1410980432</v>
      </c>
      <c r="L194" s="13">
        <f>(((K194/60)/60)/24)+DATE(1970,1,1)+(-5/24)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>(E194/D194)*100</f>
        <v>1.6999999999999999E-3</v>
      </c>
      <c r="R194" s="11">
        <f>Table1[[#This Row],[pledged]]/Table1[[#This Row],[backers_count]]</f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>(((I195/60)/60)/24)+DATE(1970,1,1)+(-5/24)</f>
        <v>41971.768124999995</v>
      </c>
      <c r="K195">
        <v>1412029566</v>
      </c>
      <c r="L195" s="13">
        <f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>(E195/D195)*100</f>
        <v>0</v>
      </c>
      <c r="R195" s="11" t="e">
        <f>Table1[[#This Row],[pledged]]/Table1[[#This Row],[backers_count]]</f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>(((I196/60)/60)/24)+DATE(1970,1,1)+(-5/24)</f>
        <v>42435.788553240738</v>
      </c>
      <c r="K196">
        <v>1452124531</v>
      </c>
      <c r="L196" s="13">
        <f>(((K196/60)/60)/24)+DATE(1970,1,1)+(-5/24)</f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>(E196/D196)*100</f>
        <v>0.12</v>
      </c>
      <c r="R196" s="11">
        <f>Table1[[#This Row],[pledged]]/Table1[[#This Row],[backers_count]]</f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>(((I197/60)/60)/24)+DATE(1970,1,1)+(-5/24)</f>
        <v>42195.462175925924</v>
      </c>
      <c r="K197">
        <v>1431360332</v>
      </c>
      <c r="L197" s="13">
        <f>(((K197/60)/60)/24)+DATE(1970,1,1)+(-5/24)</f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>(E197/D197)*100</f>
        <v>0</v>
      </c>
      <c r="R197" s="11" t="e">
        <f>Table1[[#This Row],[pledged]]/Table1[[#This Row],[backers_count]]</f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>(((I198/60)/60)/24)+DATE(1970,1,1)+(-5/24)</f>
        <v>42287.666666666664</v>
      </c>
      <c r="K198">
        <v>1442062898</v>
      </c>
      <c r="L198" s="13">
        <f>(((K198/60)/60)/24)+DATE(1970,1,1)+(-5/24)</f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>(E198/D198)*100</f>
        <v>41.857142857142861</v>
      </c>
      <c r="R198" s="11">
        <f>Table1[[#This Row],[pledged]]/Table1[[#This Row],[backers_count]]</f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>(((I199/60)/60)/24)+DATE(1970,1,1)+(-5/24)</f>
        <v>42783.666666666664</v>
      </c>
      <c r="K199">
        <v>1483734100</v>
      </c>
      <c r="L199" s="13">
        <f>(((K199/60)/60)/24)+DATE(1970,1,1)+(-5/24)</f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>(E199/D199)*100</f>
        <v>10.48</v>
      </c>
      <c r="R199" s="11">
        <f>Table1[[#This Row],[pledged]]/Table1[[#This Row],[backers_count]]</f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>(((I200/60)/60)/24)+DATE(1970,1,1)+(-5/24)</f>
        <v>41917.175023148149</v>
      </c>
      <c r="K200">
        <v>1409908322</v>
      </c>
      <c r="L200" s="13">
        <f>(((K200/60)/60)/24)+DATE(1970,1,1)+(-5/24)</f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>(E200/D200)*100</f>
        <v>1.1159999999999999</v>
      </c>
      <c r="R200" s="11">
        <f>Table1[[#This Row],[pledged]]/Table1[[#This Row],[backers_count]]</f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>(((I201/60)/60)/24)+DATE(1970,1,1)+(-5/24)</f>
        <v>42613.915532407402</v>
      </c>
      <c r="K201">
        <v>1470106702</v>
      </c>
      <c r="L201" s="13">
        <f>(((K201/60)/60)/24)+DATE(1970,1,1)+(-5/24)</f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>(E201/D201)*100</f>
        <v>0</v>
      </c>
      <c r="R201" s="11" t="e">
        <f>Table1[[#This Row],[pledged]]/Table1[[#This Row],[backers_count]]</f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>(((I202/60)/60)/24)+DATE(1970,1,1)+(-5/24)</f>
        <v>41896.875034722223</v>
      </c>
      <c r="K202">
        <v>1408154403</v>
      </c>
      <c r="L202" s="13">
        <f>(((K202/60)/60)/24)+DATE(1970,1,1)+(-5/24)</f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>(E202/D202)*100</f>
        <v>26.192500000000003</v>
      </c>
      <c r="R202" s="11">
        <f>Table1[[#This Row],[pledged]]/Table1[[#This Row],[backers_count]]</f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>(((I203/60)/60)/24)+DATE(1970,1,1)+(-5/24)</f>
        <v>42043.610289351847</v>
      </c>
      <c r="K203">
        <v>1421696329</v>
      </c>
      <c r="L203" s="13">
        <f>(((K203/60)/60)/24)+DATE(1970,1,1)+(-5/24)</f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>(E203/D203)*100</f>
        <v>58.461538461538467</v>
      </c>
      <c r="R203" s="11">
        <f>Table1[[#This Row],[pledged]]/Table1[[#This Row],[backers_count]]</f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>(((I204/60)/60)/24)+DATE(1970,1,1)+(-5/24)</f>
        <v>42285.665972222218</v>
      </c>
      <c r="K204">
        <v>1441750564</v>
      </c>
      <c r="L204" s="13">
        <f>(((K204/60)/60)/24)+DATE(1970,1,1)+(-5/24)</f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>(E204/D204)*100</f>
        <v>0</v>
      </c>
      <c r="R204" s="11" t="e">
        <f>Table1[[#This Row],[pledged]]/Table1[[#This Row],[backers_count]]</f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>(((I205/60)/60)/24)+DATE(1970,1,1)+(-5/24)</f>
        <v>42033.639629629623</v>
      </c>
      <c r="K205">
        <v>1417378864</v>
      </c>
      <c r="L205" s="13">
        <f>(((K205/60)/60)/24)+DATE(1970,1,1)+(-5/24)</f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>(E205/D205)*100</f>
        <v>29.84</v>
      </c>
      <c r="R205" s="11">
        <f>Table1[[#This Row],[pledged]]/Table1[[#This Row],[backers_count]]</f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>(((I206/60)/60)/24)+DATE(1970,1,1)+(-5/24)</f>
        <v>42586.375034722216</v>
      </c>
      <c r="K206">
        <v>1467727203</v>
      </c>
      <c r="L206" s="13">
        <f>(((K206/60)/60)/24)+DATE(1970,1,1)+(-5/24)</f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>(E206/D206)*100</f>
        <v>50.721666666666664</v>
      </c>
      <c r="R206" s="11">
        <f>Table1[[#This Row],[pledged]]/Table1[[#This Row],[backers_count]]</f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>(((I207/60)/60)/24)+DATE(1970,1,1)+(-5/24)</f>
        <v>42283.423865740733</v>
      </c>
      <c r="K207">
        <v>1441120222</v>
      </c>
      <c r="L207" s="13">
        <f>(((K207/60)/60)/24)+DATE(1970,1,1)+(-5/24)</f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>(E207/D207)*100</f>
        <v>16.25</v>
      </c>
      <c r="R207" s="11">
        <f>Table1[[#This Row],[pledged]]/Table1[[#This Row],[backers_count]]</f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>(((I208/60)/60)/24)+DATE(1970,1,1)+(-5/24)</f>
        <v>42587.79609953703</v>
      </c>
      <c r="K208">
        <v>1468627583</v>
      </c>
      <c r="L208" s="13">
        <f>(((K208/60)/60)/24)+DATE(1970,1,1)+(-5/24)</f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>(E208/D208)*100</f>
        <v>0</v>
      </c>
      <c r="R208" s="11" t="e">
        <f>Table1[[#This Row],[pledged]]/Table1[[#This Row],[backers_count]]</f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>(((I209/60)/60)/24)+DATE(1970,1,1)+(-5/24)</f>
        <v>42007.988865740735</v>
      </c>
      <c r="K209">
        <v>1417754638</v>
      </c>
      <c r="L209" s="13">
        <f>(((K209/60)/60)/24)+DATE(1970,1,1)+(-5/24)</f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>(E209/D209)*100</f>
        <v>15.214285714285714</v>
      </c>
      <c r="R209" s="11">
        <f>Table1[[#This Row],[pledged]]/Table1[[#This Row],[backers_count]]</f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>(((I210/60)/60)/24)+DATE(1970,1,1)+(-5/24)</f>
        <v>41989.16165509259</v>
      </c>
      <c r="K210">
        <v>1416127967</v>
      </c>
      <c r="L210" s="13">
        <f>(((K210/60)/60)/24)+DATE(1970,1,1)+(-5/24)</f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>(E210/D210)*100</f>
        <v>0</v>
      </c>
      <c r="R210" s="11" t="e">
        <f>Table1[[#This Row],[pledged]]/Table1[[#This Row],[backers_count]]</f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>(((I211/60)/60)/24)+DATE(1970,1,1)+(-5/24)</f>
        <v>42195.714525462965</v>
      </c>
      <c r="K211">
        <v>1433974135</v>
      </c>
      <c r="L211" s="13">
        <f>(((K211/60)/60)/24)+DATE(1970,1,1)+(-5/24)</f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>(E211/D211)*100</f>
        <v>0</v>
      </c>
      <c r="R211" s="11" t="e">
        <f>Table1[[#This Row],[pledged]]/Table1[[#This Row],[backers_count]]</f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>(((I212/60)/60)/24)+DATE(1970,1,1)+(-5/24)</f>
        <v>42277.999999999993</v>
      </c>
      <c r="K212">
        <v>1441157592</v>
      </c>
      <c r="L212" s="13">
        <f>(((K212/60)/60)/24)+DATE(1970,1,1)+(-5/24)</f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>(E212/D212)*100</f>
        <v>25.25</v>
      </c>
      <c r="R212" s="11">
        <f>Table1[[#This Row],[pledged]]/Table1[[#This Row],[backers_count]]</f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>(((I213/60)/60)/24)+DATE(1970,1,1)+(-5/24)</f>
        <v>42265.951585648152</v>
      </c>
      <c r="K213">
        <v>1440042617</v>
      </c>
      <c r="L213" s="13">
        <f>(((K213/60)/60)/24)+DATE(1970,1,1)+(-5/24)</f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>(E213/D213)*100</f>
        <v>44.6</v>
      </c>
      <c r="R213" s="11">
        <f>Table1[[#This Row],[pledged]]/Table1[[#This Row],[backers_count]]</f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>(((I214/60)/60)/24)+DATE(1970,1,1)+(-5/24)</f>
        <v>42476.631018518521</v>
      </c>
      <c r="K214">
        <v>1455656920</v>
      </c>
      <c r="L214" s="13">
        <f>(((K214/60)/60)/24)+DATE(1970,1,1)+(-5/24)</f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>(E214/D214)*100</f>
        <v>1.5873015873015872E-2</v>
      </c>
      <c r="R214" s="11">
        <f>Table1[[#This Row],[pledged]]/Table1[[#This Row],[backers_count]]</f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>(((I215/60)/60)/24)+DATE(1970,1,1)+(-5/24)</f>
        <v>42232.379641203697</v>
      </c>
      <c r="K215">
        <v>1437142547</v>
      </c>
      <c r="L215" s="13">
        <f>(((K215/60)/60)/24)+DATE(1970,1,1)+(-5/24)</f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>(E215/D215)*100</f>
        <v>0.04</v>
      </c>
      <c r="R215" s="11">
        <f>Table1[[#This Row],[pledged]]/Table1[[#This Row],[backers_count]]</f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>(((I216/60)/60)/24)+DATE(1970,1,1)+(-5/24)</f>
        <v>42069.432280092595</v>
      </c>
      <c r="K216">
        <v>1420471349</v>
      </c>
      <c r="L216" s="13">
        <f>(((K216/60)/60)/24)+DATE(1970,1,1)+(-5/24)</f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>(E216/D216)*100</f>
        <v>8.0000000000000002E-3</v>
      </c>
      <c r="R216" s="11">
        <f>Table1[[#This Row],[pledged]]/Table1[[#This Row],[backers_count]]</f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>(((I217/60)/60)/24)+DATE(1970,1,1)+(-5/24)</f>
        <v>42417.790972222218</v>
      </c>
      <c r="K217">
        <v>1452058282</v>
      </c>
      <c r="L217" s="13">
        <f>(((K217/60)/60)/24)+DATE(1970,1,1)+(-5/24)</f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>(E217/D217)*100</f>
        <v>0.22727272727272727</v>
      </c>
      <c r="R217" s="11">
        <f>Table1[[#This Row],[pledged]]/Table1[[#This Row],[backers_count]]</f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>(((I218/60)/60)/24)+DATE(1970,1,1)+(-5/24)</f>
        <v>42116.708761574067</v>
      </c>
      <c r="K218">
        <v>1425423637</v>
      </c>
      <c r="L218" s="13">
        <f>(((K218/60)/60)/24)+DATE(1970,1,1)+(-5/24)</f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>(E218/D218)*100</f>
        <v>55.698440000000005</v>
      </c>
      <c r="R218" s="11">
        <f>Table1[[#This Row],[pledged]]/Table1[[#This Row],[backers_count]]</f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>(((I219/60)/60)/24)+DATE(1970,1,1)+(-5/24)</f>
        <v>42001.432280092595</v>
      </c>
      <c r="K219">
        <v>1417101749</v>
      </c>
      <c r="L219" s="13">
        <f>(((K219/60)/60)/24)+DATE(1970,1,1)+(-5/24)</f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>(E219/D219)*100</f>
        <v>11.943</v>
      </c>
      <c r="R219" s="11">
        <f>Table1[[#This Row],[pledged]]/Table1[[#This Row],[backers_count]]</f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>(((I220/60)/60)/24)+DATE(1970,1,1)+(-5/24)</f>
        <v>42139.420011574075</v>
      </c>
      <c r="K220">
        <v>1426518289</v>
      </c>
      <c r="L220" s="13">
        <f>(((K220/60)/60)/24)+DATE(1970,1,1)+(-5/24)</f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>(E220/D220)*100</f>
        <v>2</v>
      </c>
      <c r="R220" s="11">
        <f>Table1[[#This Row],[pledged]]/Table1[[#This Row],[backers_count]]</f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>(((I221/60)/60)/24)+DATE(1970,1,1)+(-5/24)</f>
        <v>42461.082638888889</v>
      </c>
      <c r="K221">
        <v>1456732225</v>
      </c>
      <c r="L221" s="13">
        <f>(((K221/60)/60)/24)+DATE(1970,1,1)+(-5/24)</f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>(E221/D221)*100</f>
        <v>17.630000000000003</v>
      </c>
      <c r="R221" s="11">
        <f>Table1[[#This Row],[pledged]]/Table1[[#This Row],[backers_count]]</f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>(((I222/60)/60)/24)+DATE(1970,1,1)+(-5/24)</f>
        <v>42236.629166666658</v>
      </c>
      <c r="K222">
        <v>1436542030</v>
      </c>
      <c r="L222" s="13">
        <f>(((K222/60)/60)/24)+DATE(1970,1,1)+(-5/24)</f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>(E222/D222)*100</f>
        <v>0.72</v>
      </c>
      <c r="R222" s="11">
        <f>Table1[[#This Row],[pledged]]/Table1[[#This Row],[backers_count]]</f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>(((I223/60)/60)/24)+DATE(1970,1,1)+(-5/24)</f>
        <v>42091.587546296294</v>
      </c>
      <c r="K223">
        <v>1422389164</v>
      </c>
      <c r="L223" s="13">
        <f>(((K223/60)/60)/24)+DATE(1970,1,1)+(-5/24)</f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>(E223/D223)*100</f>
        <v>0</v>
      </c>
      <c r="R223" s="11" t="e">
        <f>Table1[[#This Row],[pledged]]/Table1[[#This Row],[backers_count]]</f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>(((I224/60)/60)/24)+DATE(1970,1,1)+(-5/24)</f>
        <v>42089.902083333327</v>
      </c>
      <c r="K224">
        <v>1422383318</v>
      </c>
      <c r="L224" s="13">
        <f>(((K224/60)/60)/24)+DATE(1970,1,1)+(-5/24)</f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>(E224/D224)*100</f>
        <v>13</v>
      </c>
      <c r="R224" s="11">
        <f>Table1[[#This Row],[pledged]]/Table1[[#This Row],[backers_count]]</f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>(((I225/60)/60)/24)+DATE(1970,1,1)+(-5/24)</f>
        <v>42511.836805555555</v>
      </c>
      <c r="K225">
        <v>1461287350</v>
      </c>
      <c r="L225" s="13">
        <f>(((K225/60)/60)/24)+DATE(1970,1,1)+(-5/24)</f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>(E225/D225)*100</f>
        <v>0</v>
      </c>
      <c r="R225" s="11" t="e">
        <f>Table1[[#This Row],[pledged]]/Table1[[#This Row],[backers_count]]</f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>(((I226/60)/60)/24)+DATE(1970,1,1)+(-5/24)</f>
        <v>42195.026921296296</v>
      </c>
      <c r="K226">
        <v>1431322726</v>
      </c>
      <c r="L226" s="13">
        <f>(((K226/60)/60)/24)+DATE(1970,1,1)+(-5/24)</f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>(E226/D226)*100</f>
        <v>0</v>
      </c>
      <c r="R226" s="11" t="e">
        <f>Table1[[#This Row],[pledged]]/Table1[[#This Row],[backers_count]]</f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>(((I227/60)/60)/24)+DATE(1970,1,1)+(-5/24)</f>
        <v>42468.711273148147</v>
      </c>
      <c r="K227">
        <v>1457564654</v>
      </c>
      <c r="L227" s="13">
        <f>(((K227/60)/60)/24)+DATE(1970,1,1)+(-5/24)</f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>(E227/D227)*100</f>
        <v>0</v>
      </c>
      <c r="R227" s="11" t="e">
        <f>Table1[[#This Row],[pledged]]/Table1[[#This Row],[backers_count]]</f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>(((I228/60)/60)/24)+DATE(1970,1,1)+(-5/24)</f>
        <v>42155.186805555553</v>
      </c>
      <c r="K228">
        <v>1428854344</v>
      </c>
      <c r="L228" s="13">
        <f>(((K228/60)/60)/24)+DATE(1970,1,1)+(-5/24)</f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>(E228/D228)*100</f>
        <v>0.86206896551724133</v>
      </c>
      <c r="R228" s="11">
        <f>Table1[[#This Row],[pledged]]/Table1[[#This Row],[backers_count]]</f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>(((I229/60)/60)/24)+DATE(1970,1,1)+(-5/24)</f>
        <v>42194.685659722221</v>
      </c>
      <c r="K229">
        <v>1433885241</v>
      </c>
      <c r="L229" s="13">
        <f>(((K229/60)/60)/24)+DATE(1970,1,1)+(-5/24)</f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>(E229/D229)*100</f>
        <v>0</v>
      </c>
      <c r="R229" s="11" t="e">
        <f>Table1[[#This Row],[pledged]]/Table1[[#This Row],[backers_count]]</f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>(((I230/60)/60)/24)+DATE(1970,1,1)+(-5/24)</f>
        <v>42156.478067129625</v>
      </c>
      <c r="K230">
        <v>1427992105</v>
      </c>
      <c r="L230" s="13">
        <f>(((K230/60)/60)/24)+DATE(1970,1,1)+(-5/24)</f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>(E230/D230)*100</f>
        <v>0</v>
      </c>
      <c r="R230" s="11" t="e">
        <f>Table1[[#This Row],[pledged]]/Table1[[#This Row],[backers_count]]</f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>(((I231/60)/60)/24)+DATE(1970,1,1)+(-5/24)</f>
        <v>42413.725659722222</v>
      </c>
      <c r="K231">
        <v>1452810297</v>
      </c>
      <c r="L231" s="13">
        <f>(((K231/60)/60)/24)+DATE(1970,1,1)+(-5/24)</f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>(E231/D231)*100</f>
        <v>0</v>
      </c>
      <c r="R231" s="11" t="e">
        <f>Table1[[#This Row],[pledged]]/Table1[[#This Row],[backers_count]]</f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>(((I232/60)/60)/24)+DATE(1970,1,1)+(-5/24)</f>
        <v>42159.568877314807</v>
      </c>
      <c r="K232">
        <v>1430851151</v>
      </c>
      <c r="L232" s="13">
        <f>(((K232/60)/60)/24)+DATE(1970,1,1)+(-5/24)</f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>(E232/D232)*100</f>
        <v>0.4</v>
      </c>
      <c r="R232" s="11">
        <f>Table1[[#This Row],[pledged]]/Table1[[#This Row],[backers_count]]</f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>(((I233/60)/60)/24)+DATE(1970,1,1)+(-5/24)</f>
        <v>42371.750590277778</v>
      </c>
      <c r="K233">
        <v>1449183651</v>
      </c>
      <c r="L233" s="13">
        <f>(((K233/60)/60)/24)+DATE(1970,1,1)+(-5/24)</f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>(E233/D233)*100</f>
        <v>0</v>
      </c>
      <c r="R233" s="11" t="e">
        <f>Table1[[#This Row],[pledged]]/Table1[[#This Row],[backers_count]]</f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>(((I234/60)/60)/24)+DATE(1970,1,1)+(-5/24)</f>
        <v>42062.617430555554</v>
      </c>
      <c r="K234">
        <v>1422474546</v>
      </c>
      <c r="L234" s="13">
        <f>(((K234/60)/60)/24)+DATE(1970,1,1)+(-5/24)</f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>(E234/D234)*100</f>
        <v>2.75</v>
      </c>
      <c r="R234" s="11">
        <f>Table1[[#This Row],[pledged]]/Table1[[#This Row],[backers_count]]</f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>(((I235/60)/60)/24)+DATE(1970,1,1)+(-5/24)</f>
        <v>42642.703379629624</v>
      </c>
      <c r="K235">
        <v>1472593972</v>
      </c>
      <c r="L235" s="13">
        <f>(((K235/60)/60)/24)+DATE(1970,1,1)+(-5/24)</f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>(E235/D235)*100</f>
        <v>0</v>
      </c>
      <c r="R235" s="11" t="e">
        <f>Table1[[#This Row],[pledged]]/Table1[[#This Row],[backers_count]]</f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>(((I236/60)/60)/24)+DATE(1970,1,1)+(-5/24)</f>
        <v>42175.82707175926</v>
      </c>
      <c r="K236">
        <v>1431391859</v>
      </c>
      <c r="L236" s="13">
        <f>(((K236/60)/60)/24)+DATE(1970,1,1)+(-5/24)</f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>(E236/D236)*100</f>
        <v>40.1</v>
      </c>
      <c r="R236" s="11">
        <f>Table1[[#This Row],[pledged]]/Table1[[#This Row],[backers_count]]</f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>(((I237/60)/60)/24)+DATE(1970,1,1)+(-5/24)</f>
        <v>42194.700196759259</v>
      </c>
      <c r="K237">
        <v>1433886497</v>
      </c>
      <c r="L237" s="13">
        <f>(((K237/60)/60)/24)+DATE(1970,1,1)+(-5/24)</f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>(E237/D237)*100</f>
        <v>0</v>
      </c>
      <c r="R237" s="11" t="e">
        <f>Table1[[#This Row],[pledged]]/Table1[[#This Row],[backers_count]]</f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>(((I238/60)/60)/24)+DATE(1970,1,1)+(-5/24)</f>
        <v>42373.791666666664</v>
      </c>
      <c r="K238">
        <v>1447380099</v>
      </c>
      <c r="L238" s="13">
        <f>(((K238/60)/60)/24)+DATE(1970,1,1)+(-5/24)</f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>(E238/D238)*100</f>
        <v>0</v>
      </c>
      <c r="R238" s="11" t="e">
        <f>Table1[[#This Row],[pledged]]/Table1[[#This Row],[backers_count]]</f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>(((I239/60)/60)/24)+DATE(1970,1,1)+(-5/24)</f>
        <v>42437.368854166663</v>
      </c>
      <c r="K239">
        <v>1452261069</v>
      </c>
      <c r="L239" s="13">
        <f>(((K239/60)/60)/24)+DATE(1970,1,1)+(-5/24)</f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>(E239/D239)*100</f>
        <v>0.33333333333333337</v>
      </c>
      <c r="R239" s="11">
        <f>Table1[[#This Row],[pledged]]/Table1[[#This Row],[backers_count]]</f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>(((I240/60)/60)/24)+DATE(1970,1,1)+(-5/24)</f>
        <v>42734.166666666664</v>
      </c>
      <c r="K240">
        <v>1481324760</v>
      </c>
      <c r="L240" s="13">
        <f>(((K240/60)/60)/24)+DATE(1970,1,1)+(-5/24)</f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>(E240/D240)*100</f>
        <v>0</v>
      </c>
      <c r="R240" s="11" t="e">
        <f>Table1[[#This Row],[pledged]]/Table1[[#This Row],[backers_count]]</f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>(((I241/60)/60)/24)+DATE(1970,1,1)+(-5/24)</f>
        <v>42316.291666666664</v>
      </c>
      <c r="K241">
        <v>1445308730</v>
      </c>
      <c r="L241" s="13">
        <f>(((K241/60)/60)/24)+DATE(1970,1,1)+(-5/24)</f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>(E241/D241)*100</f>
        <v>25</v>
      </c>
      <c r="R241" s="11">
        <f>Table1[[#This Row],[pledged]]/Table1[[#This Row],[backers_count]]</f>
        <v>50</v>
      </c>
      <c r="S241" t="s">
        <v>8310</v>
      </c>
      <c r="T241" t="s">
        <v>8315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>(((I242/60)/60)/24)+DATE(1970,1,1)+(-5/24)</f>
        <v>41399.500127314815</v>
      </c>
      <c r="K242">
        <v>1363885211</v>
      </c>
      <c r="L242" s="13">
        <f>(((K242/60)/60)/24)+DATE(1970,1,1)+(-5/24)</f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>(E242/D242)*100</f>
        <v>107.63413333333334</v>
      </c>
      <c r="R242" s="11">
        <f>Table1[[#This Row],[pledged]]/Table1[[#This Row],[backers_count]]</f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>(((I243/60)/60)/24)+DATE(1970,1,1)+(-5/24)</f>
        <v>41994.489629629628</v>
      </c>
      <c r="K243">
        <v>1415292304</v>
      </c>
      <c r="L243" s="13">
        <f>(((K243/60)/60)/24)+DATE(1970,1,1)+(-5/24)</f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>(E243/D243)*100</f>
        <v>112.63736263736264</v>
      </c>
      <c r="R243" s="11">
        <f>Table1[[#This Row],[pledged]]/Table1[[#This Row],[backers_count]]</f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>(((I244/60)/60)/24)+DATE(1970,1,1)+(-5/24)</f>
        <v>40897.28460648148</v>
      </c>
      <c r="K244">
        <v>1321357790</v>
      </c>
      <c r="L244" s="13">
        <f>(((K244/60)/60)/24)+DATE(1970,1,1)+(-5/24)</f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>(E244/D244)*100</f>
        <v>113.46153846153845</v>
      </c>
      <c r="R244" s="11">
        <f>Table1[[#This Row],[pledged]]/Table1[[#This Row],[backers_count]]</f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>(((I245/60)/60)/24)+DATE(1970,1,1)+(-5/24)</f>
        <v>41691.839166666665</v>
      </c>
      <c r="K245">
        <v>1390439304</v>
      </c>
      <c r="L245" s="13">
        <f>(((K245/60)/60)/24)+DATE(1970,1,1)+(-5/24)</f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>(E245/D245)*100</f>
        <v>102.592</v>
      </c>
      <c r="R245" s="11">
        <f>Table1[[#This Row],[pledged]]/Table1[[#This Row],[backers_count]]</f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>(((I246/60)/60)/24)+DATE(1970,1,1)+(-5/24)</f>
        <v>40253.087499999994</v>
      </c>
      <c r="K246">
        <v>1265269559</v>
      </c>
      <c r="L246" s="13">
        <f>(((K246/60)/60)/24)+DATE(1970,1,1)+(-5/24)</f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>(E246/D246)*100</f>
        <v>113.75714285714287</v>
      </c>
      <c r="R246" s="11">
        <f>Table1[[#This Row],[pledged]]/Table1[[#This Row],[backers_count]]</f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>(((I247/60)/60)/24)+DATE(1970,1,1)+(-5/24)</f>
        <v>41136.844733796293</v>
      </c>
      <c r="K247">
        <v>1342487785</v>
      </c>
      <c r="L247" s="13">
        <f>(((K247/60)/60)/24)+DATE(1970,1,1)+(-5/24)</f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>(E247/D247)*100</f>
        <v>103.71999999999998</v>
      </c>
      <c r="R247" s="11">
        <f>Table1[[#This Row],[pledged]]/Table1[[#This Row],[backers_count]]</f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>(((I248/60)/60)/24)+DATE(1970,1,1)+(-5/24)</f>
        <v>40530.196817129625</v>
      </c>
      <c r="K248">
        <v>1288341805</v>
      </c>
      <c r="L248" s="13">
        <f>(((K248/60)/60)/24)+DATE(1970,1,1)+(-5/24)</f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>(E248/D248)*100</f>
        <v>305.46000000000004</v>
      </c>
      <c r="R248" s="11">
        <f>Table1[[#This Row],[pledged]]/Table1[[#This Row],[backers_count]]</f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>(((I249/60)/60)/24)+DATE(1970,1,1)+(-5/24)</f>
        <v>40466.943749999999</v>
      </c>
      <c r="K249">
        <v>1284042614</v>
      </c>
      <c r="L249" s="13">
        <f>(((K249/60)/60)/24)+DATE(1970,1,1)+(-5/24)</f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>(E249/D249)*100</f>
        <v>134.1</v>
      </c>
      <c r="R249" s="11">
        <f>Table1[[#This Row],[pledged]]/Table1[[#This Row],[backers_count]]</f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>(((I250/60)/60)/24)+DATE(1970,1,1)+(-5/24)</f>
        <v>40915.566076388888</v>
      </c>
      <c r="K250">
        <v>1322073309</v>
      </c>
      <c r="L250" s="13">
        <f>(((K250/60)/60)/24)+DATE(1970,1,1)+(-5/24)</f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>(E250/D250)*100</f>
        <v>101.33294117647058</v>
      </c>
      <c r="R250" s="11">
        <f>Table1[[#This Row],[pledged]]/Table1[[#This Row],[backers_count]]</f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>(((I251/60)/60)/24)+DATE(1970,1,1)+(-5/24)</f>
        <v>40412.527777777774</v>
      </c>
      <c r="K251">
        <v>1275603020</v>
      </c>
      <c r="L251" s="13">
        <f>(((K251/60)/60)/24)+DATE(1970,1,1)+(-5/24)</f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>(E251/D251)*100</f>
        <v>112.92</v>
      </c>
      <c r="R251" s="11">
        <f>Table1[[#This Row],[pledged]]/Table1[[#This Row],[backers_count]]</f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>(((I252/60)/60)/24)+DATE(1970,1,1)+(-5/24)</f>
        <v>41431.357534722221</v>
      </c>
      <c r="K252">
        <v>1367933691</v>
      </c>
      <c r="L252" s="13">
        <f>(((K252/60)/60)/24)+DATE(1970,1,1)+(-5/24)</f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>(E252/D252)*100</f>
        <v>105.58333333333334</v>
      </c>
      <c r="R252" s="11">
        <f>Table1[[#This Row],[pledged]]/Table1[[#This Row],[backers_count]]</f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>(((I253/60)/60)/24)+DATE(1970,1,1)+(-5/24)</f>
        <v>41045.583333333328</v>
      </c>
      <c r="K253">
        <v>1334429646</v>
      </c>
      <c r="L253" s="13">
        <f>(((K253/60)/60)/24)+DATE(1970,1,1)+(-5/24)</f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>(E253/D253)*100</f>
        <v>125.57142857142858</v>
      </c>
      <c r="R253" s="11">
        <f>Table1[[#This Row],[pledged]]/Table1[[#This Row],[backers_count]]</f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>(((I254/60)/60)/24)+DATE(1970,1,1)+(-5/24)</f>
        <v>40329.957638888889</v>
      </c>
      <c r="K254">
        <v>1269878058</v>
      </c>
      <c r="L254" s="13">
        <f>(((K254/60)/60)/24)+DATE(1970,1,1)+(-5/24)</f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>(E254/D254)*100</f>
        <v>184.56</v>
      </c>
      <c r="R254" s="11">
        <f>Table1[[#This Row],[pledged]]/Table1[[#This Row],[backers_count]]</f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>(((I255/60)/60)/24)+DATE(1970,1,1)+(-5/24)</f>
        <v>40954.44253472222</v>
      </c>
      <c r="K255">
        <v>1326728235</v>
      </c>
      <c r="L255" s="13">
        <f>(((K255/60)/60)/24)+DATE(1970,1,1)+(-5/24)</f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>(E255/D255)*100</f>
        <v>100.73333333333335</v>
      </c>
      <c r="R255" s="11">
        <f>Table1[[#This Row],[pledged]]/Table1[[#This Row],[backers_count]]</f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>(((I256/60)/60)/24)+DATE(1970,1,1)+(-5/24)</f>
        <v>42293.874999999993</v>
      </c>
      <c r="K256">
        <v>1442443910</v>
      </c>
      <c r="L256" s="13">
        <f>(((K256/60)/60)/24)+DATE(1970,1,1)+(-5/24)</f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>(E256/D256)*100</f>
        <v>116.94725</v>
      </c>
      <c r="R256" s="11">
        <f>Table1[[#This Row],[pledged]]/Table1[[#This Row],[backers_count]]</f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>(((I257/60)/60)/24)+DATE(1970,1,1)+(-5/24)</f>
        <v>40618.276412037034</v>
      </c>
      <c r="K257">
        <v>1297687082</v>
      </c>
      <c r="L257" s="13">
        <f>(((K257/60)/60)/24)+DATE(1970,1,1)+(-5/24)</f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>(E257/D257)*100</f>
        <v>106.73325</v>
      </c>
      <c r="R257" s="11">
        <f>Table1[[#This Row],[pledged]]/Table1[[#This Row],[backers_count]]</f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>(((I258/60)/60)/24)+DATE(1970,1,1)+(-5/24)</f>
        <v>41349.560960648145</v>
      </c>
      <c r="K258">
        <v>1360866467</v>
      </c>
      <c r="L258" s="13">
        <f>(((K258/60)/60)/24)+DATE(1970,1,1)+(-5/24)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>(E258/D258)*100</f>
        <v>139.1</v>
      </c>
      <c r="R258" s="11">
        <f>Table1[[#This Row],[pledged]]/Table1[[#This Row],[backers_count]]</f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>(((I259/60)/60)/24)+DATE(1970,1,1)+(-5/24)</f>
        <v>42509.418541666666</v>
      </c>
      <c r="K259">
        <v>1461078162</v>
      </c>
      <c r="L259" s="13">
        <f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>(E259/D259)*100</f>
        <v>106.72648571428572</v>
      </c>
      <c r="R259" s="11">
        <f>Table1[[#This Row],[pledged]]/Table1[[#This Row],[backers_count]]</f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>(((I260/60)/60)/24)+DATE(1970,1,1)+(-5/24)</f>
        <v>40711.843356481477</v>
      </c>
      <c r="K260">
        <v>1305767666</v>
      </c>
      <c r="L260" s="13">
        <f>(((K260/60)/60)/24)+DATE(1970,1,1)+(-5/24)</f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>(E260/D260)*100</f>
        <v>191.14</v>
      </c>
      <c r="R260" s="11">
        <f>Table1[[#This Row],[pledged]]/Table1[[#This Row],[backers_count]]</f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>(((I261/60)/60)/24)+DATE(1970,1,1)+(-5/24)</f>
        <v>42102.529733796291</v>
      </c>
      <c r="K261">
        <v>1425922969</v>
      </c>
      <c r="L261" s="13">
        <f>(((K261/60)/60)/24)+DATE(1970,1,1)+(-5/24)</f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>(E261/D261)*100</f>
        <v>131.93789333333334</v>
      </c>
      <c r="R261" s="11">
        <f>Table1[[#This Row],[pledged]]/Table1[[#This Row],[backers_count]]</f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>(((I262/60)/60)/24)+DATE(1970,1,1)+(-5/24)</f>
        <v>40376.207638888889</v>
      </c>
      <c r="K262">
        <v>1275415679</v>
      </c>
      <c r="L262" s="13">
        <f>(((K262/60)/60)/24)+DATE(1970,1,1)+(-5/24)</f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>(E262/D262)*100</f>
        <v>106.4</v>
      </c>
      <c r="R262" s="11">
        <f>Table1[[#This Row],[pledged]]/Table1[[#This Row],[backers_count]]</f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>(((I263/60)/60)/24)+DATE(1970,1,1)+(-5/24)</f>
        <v>41067.413194444445</v>
      </c>
      <c r="K263">
        <v>1334783704</v>
      </c>
      <c r="L263" s="13">
        <f>(((K263/60)/60)/24)+DATE(1970,1,1)+(-5/24)</f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>(E263/D263)*100</f>
        <v>107.4</v>
      </c>
      <c r="R263" s="11">
        <f>Table1[[#This Row],[pledged]]/Table1[[#This Row],[backers_count]]</f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>(((I264/60)/60)/24)+DATE(1970,1,1)+(-5/24)</f>
        <v>40600.039675925924</v>
      </c>
      <c r="K264">
        <v>1294811828</v>
      </c>
      <c r="L264" s="13">
        <f>(((K264/60)/60)/24)+DATE(1970,1,1)+(-5/24)</f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>(E264/D264)*100</f>
        <v>240</v>
      </c>
      <c r="R264" s="11">
        <f>Table1[[#This Row],[pledged]]/Table1[[#This Row],[backers_count]]</f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>(((I265/60)/60)/24)+DATE(1970,1,1)+(-5/24)</f>
        <v>41179.746458333328</v>
      </c>
      <c r="K265">
        <v>1346194494</v>
      </c>
      <c r="L265" s="13">
        <f>(((K265/60)/60)/24)+DATE(1970,1,1)+(-5/24)</f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>(E265/D265)*100</f>
        <v>118.08108</v>
      </c>
      <c r="R265" s="11">
        <f>Table1[[#This Row],[pledged]]/Table1[[#This Row],[backers_count]]</f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>(((I266/60)/60)/24)+DATE(1970,1,1)+(-5/24)</f>
        <v>41040.411979166667</v>
      </c>
      <c r="K266">
        <v>1334155995</v>
      </c>
      <c r="L266" s="13">
        <f>(((K266/60)/60)/24)+DATE(1970,1,1)+(-5/24)</f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>(E266/D266)*100</f>
        <v>118.19999999999999</v>
      </c>
      <c r="R266" s="11">
        <f>Table1[[#This Row],[pledged]]/Table1[[#This Row],[backers_count]]</f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>(((I267/60)/60)/24)+DATE(1970,1,1)+(-5/24)</f>
        <v>40308.636111111111</v>
      </c>
      <c r="K267">
        <v>1269928430</v>
      </c>
      <c r="L267" s="13">
        <f>(((K267/60)/60)/24)+DATE(1970,1,1)+(-5/24)</f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>(E267/D267)*100</f>
        <v>111.1</v>
      </c>
      <c r="R267" s="11">
        <f>Table1[[#This Row],[pledged]]/Table1[[#This Row],[backers_count]]</f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>(((I268/60)/60)/24)+DATE(1970,1,1)+(-5/24)</f>
        <v>40290.95208333333</v>
      </c>
      <c r="K268">
        <v>1264565507</v>
      </c>
      <c r="L268" s="13">
        <f>(((K268/60)/60)/24)+DATE(1970,1,1)+(-5/24)</f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>(E268/D268)*100</f>
        <v>145.5</v>
      </c>
      <c r="R268" s="11">
        <f>Table1[[#This Row],[pledged]]/Table1[[#This Row],[backers_count]]</f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>(((I269/60)/60)/24)+DATE(1970,1,1)+(-5/24)</f>
        <v>41815.244201388887</v>
      </c>
      <c r="K269">
        <v>1401101499</v>
      </c>
      <c r="L269" s="13">
        <f>(((K269/60)/60)/24)+DATE(1970,1,1)+(-5/24)</f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>(E269/D269)*100</f>
        <v>131.62883248730967</v>
      </c>
      <c r="R269" s="11">
        <f>Table1[[#This Row],[pledged]]/Table1[[#This Row],[backers_count]]</f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>(((I270/60)/60)/24)+DATE(1970,1,1)+(-5/24)</f>
        <v>40853.985856481479</v>
      </c>
      <c r="K270">
        <v>1316749178</v>
      </c>
      <c r="L270" s="13">
        <f>(((K270/60)/60)/24)+DATE(1970,1,1)+(-5/24)</f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>(E270/D270)*100</f>
        <v>111.4</v>
      </c>
      <c r="R270" s="11">
        <f>Table1[[#This Row],[pledged]]/Table1[[#This Row],[backers_count]]</f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>(((I271/60)/60)/24)+DATE(1970,1,1)+(-5/24)</f>
        <v>42787.988680555551</v>
      </c>
      <c r="K271">
        <v>1485146622</v>
      </c>
      <c r="L271" s="13">
        <f>(((K271/60)/60)/24)+DATE(1970,1,1)+(-5/24)</f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>(E271/D271)*100</f>
        <v>147.23376999999999</v>
      </c>
      <c r="R271" s="11">
        <f>Table1[[#This Row],[pledged]]/Table1[[#This Row],[backers_count]]</f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>(((I272/60)/60)/24)+DATE(1970,1,1)+(-5/24)</f>
        <v>40687.958333333328</v>
      </c>
      <c r="K272">
        <v>1301950070</v>
      </c>
      <c r="L272" s="13">
        <f>(((K272/60)/60)/24)+DATE(1970,1,1)+(-5/24)</f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>(E272/D272)*100</f>
        <v>152.60869565217391</v>
      </c>
      <c r="R272" s="11">
        <f>Table1[[#This Row],[pledged]]/Table1[[#This Row],[backers_count]]</f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>(((I273/60)/60)/24)+DATE(1970,1,1)+(-5/24)</f>
        <v>41641.125</v>
      </c>
      <c r="K273">
        <v>1386123861</v>
      </c>
      <c r="L273" s="13">
        <f>(((K273/60)/60)/24)+DATE(1970,1,1)+(-5/24)</f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>(E273/D273)*100</f>
        <v>104.67999999999999</v>
      </c>
      <c r="R273" s="11">
        <f>Table1[[#This Row],[pledged]]/Table1[[#This Row],[backers_count]]</f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>(((I274/60)/60)/24)+DATE(1970,1,1)+(-5/24)</f>
        <v>40296.575694444444</v>
      </c>
      <c r="K274">
        <v>1267220191</v>
      </c>
      <c r="L274" s="13">
        <f>(((K274/60)/60)/24)+DATE(1970,1,1)+(-5/24)</f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>(E274/D274)*100</f>
        <v>177.43366666666668</v>
      </c>
      <c r="R274" s="11">
        <f>Table1[[#This Row],[pledged]]/Table1[[#This Row],[backers_count]]</f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>(((I275/60)/60)/24)+DATE(1970,1,1)+(-5/24)</f>
        <v>40727.29011574074</v>
      </c>
      <c r="K275">
        <v>1307102266</v>
      </c>
      <c r="L275" s="13">
        <f>(((K275/60)/60)/24)+DATE(1970,1,1)+(-5/24)</f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>(E275/D275)*100</f>
        <v>107.7758</v>
      </c>
      <c r="R275" s="11">
        <f>Table1[[#This Row],[pledged]]/Table1[[#This Row],[backers_count]]</f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>(((I276/60)/60)/24)+DATE(1970,1,1)+(-5/24)</f>
        <v>41004.082638888889</v>
      </c>
      <c r="K276">
        <v>1330638829</v>
      </c>
      <c r="L276" s="13">
        <f>(((K276/60)/60)/24)+DATE(1970,1,1)+(-5/24)</f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>(E276/D276)*100</f>
        <v>156</v>
      </c>
      <c r="R276" s="11">
        <f>Table1[[#This Row],[pledged]]/Table1[[#This Row],[backers_count]]</f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>(((I277/60)/60)/24)+DATE(1970,1,1)+(-5/24)</f>
        <v>41222.865347222221</v>
      </c>
      <c r="K277">
        <v>1349916366</v>
      </c>
      <c r="L277" s="13">
        <f>(((K277/60)/60)/24)+DATE(1970,1,1)+(-5/24)</f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>(E277/D277)*100</f>
        <v>108.395</v>
      </c>
      <c r="R277" s="11">
        <f>Table1[[#This Row],[pledged]]/Table1[[#This Row],[backers_count]]</f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>(((I278/60)/60)/24)+DATE(1970,1,1)+(-5/24)</f>
        <v>41026.831874999996</v>
      </c>
      <c r="K278">
        <v>1330394274</v>
      </c>
      <c r="L278" s="13">
        <f>(((K278/60)/60)/24)+DATE(1970,1,1)+(-5/24)</f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>(E278/D278)*100</f>
        <v>147.6</v>
      </c>
      <c r="R278" s="11">
        <f>Table1[[#This Row],[pledged]]/Table1[[#This Row],[backers_count]]</f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>(((I279/60)/60)/24)+DATE(1970,1,1)+(-5/24)</f>
        <v>42147.68309027778</v>
      </c>
      <c r="K279">
        <v>1429824219</v>
      </c>
      <c r="L279" s="13">
        <f>(((K279/60)/60)/24)+DATE(1970,1,1)+(-5/24)</f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>(E279/D279)*100</f>
        <v>110.38153846153847</v>
      </c>
      <c r="R279" s="11">
        <f>Table1[[#This Row],[pledged]]/Table1[[#This Row],[backers_count]]</f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>(((I280/60)/60)/24)+DATE(1970,1,1)+(-5/24)</f>
        <v>41193.832627314812</v>
      </c>
      <c r="K280">
        <v>1347411539</v>
      </c>
      <c r="L280" s="13">
        <f>(((K280/60)/60)/24)+DATE(1970,1,1)+(-5/24)</f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>(E280/D280)*100</f>
        <v>150.34814814814814</v>
      </c>
      <c r="R280" s="11">
        <f>Table1[[#This Row],[pledged]]/Table1[[#This Row],[backers_count]]</f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>(((I281/60)/60)/24)+DATE(1970,1,1)+(-5/24)</f>
        <v>42792.875694444439</v>
      </c>
      <c r="K281">
        <v>1485237096</v>
      </c>
      <c r="L281" s="13">
        <f>(((K281/60)/60)/24)+DATE(1970,1,1)+(-5/24)</f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>(E281/D281)*100</f>
        <v>157.31829411764707</v>
      </c>
      <c r="R281" s="11">
        <f>Table1[[#This Row],[pledged]]/Table1[[#This Row],[backers_count]]</f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>(((I282/60)/60)/24)+DATE(1970,1,1)+(-5/24)</f>
        <v>41789.382349537031</v>
      </c>
      <c r="K282">
        <v>1397571035</v>
      </c>
      <c r="L282" s="13">
        <f>(((K282/60)/60)/24)+DATE(1970,1,1)+(-5/24)</f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>(E282/D282)*100</f>
        <v>156.14400000000001</v>
      </c>
      <c r="R282" s="11">
        <f>Table1[[#This Row],[pledged]]/Table1[[#This Row],[backers_count]]</f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>(((I283/60)/60)/24)+DATE(1970,1,1)+(-5/24)</f>
        <v>40035.601388888885</v>
      </c>
      <c r="K283">
        <v>1242532513</v>
      </c>
      <c r="L283" s="13">
        <f>(((K283/60)/60)/24)+DATE(1970,1,1)+(-5/24)</f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>(E283/D283)*100</f>
        <v>120.58763636363636</v>
      </c>
      <c r="R283" s="11">
        <f>Table1[[#This Row],[pledged]]/Table1[[#This Row],[backers_count]]</f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>(((I284/60)/60)/24)+DATE(1970,1,1)+(-5/24)</f>
        <v>40231.708333333328</v>
      </c>
      <c r="K284">
        <v>1263679492</v>
      </c>
      <c r="L284" s="13">
        <f>(((K284/60)/60)/24)+DATE(1970,1,1)+(-5/24)</f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>(E284/D284)*100</f>
        <v>101.18888888888888</v>
      </c>
      <c r="R284" s="11">
        <f>Table1[[#This Row],[pledged]]/Table1[[#This Row],[backers_count]]</f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>(((I285/60)/60)/24)+DATE(1970,1,1)+(-5/24)</f>
        <v>40694.999305555553</v>
      </c>
      <c r="K285">
        <v>1305219744</v>
      </c>
      <c r="L285" s="13">
        <f>(((K285/60)/60)/24)+DATE(1970,1,1)+(-5/24)</f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>(E285/D285)*100</f>
        <v>114.27249999999999</v>
      </c>
      <c r="R285" s="11">
        <f>Table1[[#This Row],[pledged]]/Table1[[#This Row],[backers_count]]</f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>(((I286/60)/60)/24)+DATE(1970,1,1)+(-5/24)</f>
        <v>40929.529861111107</v>
      </c>
      <c r="K286">
        <v>1325007780</v>
      </c>
      <c r="L286" s="13">
        <f>(((K286/60)/60)/24)+DATE(1970,1,1)+(-5/24)</f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>(E286/D286)*100</f>
        <v>104.62615</v>
      </c>
      <c r="R286" s="11">
        <f>Table1[[#This Row],[pledged]]/Table1[[#This Row],[backers_count]]</f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>(((I287/60)/60)/24)+DATE(1970,1,1)+(-5/24)</f>
        <v>41536.547777777778</v>
      </c>
      <c r="K287">
        <v>1377022128</v>
      </c>
      <c r="L287" s="13">
        <f>(((K287/60)/60)/24)+DATE(1970,1,1)+(-5/24)</f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>(E287/D287)*100</f>
        <v>228.82507142857142</v>
      </c>
      <c r="R287" s="11">
        <f>Table1[[#This Row],[pledged]]/Table1[[#This Row],[backers_count]]</f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>(((I288/60)/60)/24)+DATE(1970,1,1)+(-5/24)</f>
        <v>41358.566249999996</v>
      </c>
      <c r="K288">
        <v>1360352124</v>
      </c>
      <c r="L288" s="13">
        <f>(((K288/60)/60)/24)+DATE(1970,1,1)+(-5/24)</f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>(E288/D288)*100</f>
        <v>109.15333333333332</v>
      </c>
      <c r="R288" s="11">
        <f>Table1[[#This Row],[pledged]]/Table1[[#This Row],[backers_count]]</f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>(((I289/60)/60)/24)+DATE(1970,1,1)+(-5/24)</f>
        <v>41214.958333333328</v>
      </c>
      <c r="K289">
        <v>1349160018</v>
      </c>
      <c r="L289" s="13">
        <f>(((K289/60)/60)/24)+DATE(1970,1,1)+(-5/24)</f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>(E289/D289)*100</f>
        <v>176.29999999999998</v>
      </c>
      <c r="R289" s="11">
        <f>Table1[[#This Row],[pledged]]/Table1[[#This Row],[backers_count]]</f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>(((I290/60)/60)/24)+DATE(1970,1,1)+(-5/24)</f>
        <v>41085.960567129623</v>
      </c>
      <c r="K290">
        <v>1337659393</v>
      </c>
      <c r="L290" s="13">
        <f>(((K290/60)/60)/24)+DATE(1970,1,1)+(-5/24)</f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>(E290/D290)*100</f>
        <v>103.21061999999999</v>
      </c>
      <c r="R290" s="11">
        <f>Table1[[#This Row],[pledged]]/Table1[[#This Row],[backers_count]]</f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>(((I291/60)/60)/24)+DATE(1970,1,1)+(-5/24)</f>
        <v>41580.248078703698</v>
      </c>
      <c r="K291">
        <v>1380797834</v>
      </c>
      <c r="L291" s="13">
        <f>(((K291/60)/60)/24)+DATE(1970,1,1)+(-5/24)</f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>(E291/D291)*100</f>
        <v>104.82000000000001</v>
      </c>
      <c r="R291" s="11">
        <f>Table1[[#This Row],[pledged]]/Table1[[#This Row],[backers_count]]</f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>(((I292/60)/60)/24)+DATE(1970,1,1)+(-5/24)</f>
        <v>40576.124305555553</v>
      </c>
      <c r="K292">
        <v>1292316697</v>
      </c>
      <c r="L292" s="13">
        <f>(((K292/60)/60)/24)+DATE(1970,1,1)+(-5/24)</f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>(E292/D292)*100</f>
        <v>106.68444444444445</v>
      </c>
      <c r="R292" s="11">
        <f>Table1[[#This Row],[pledged]]/Table1[[#This Row],[backers_count]]</f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>(((I293/60)/60)/24)+DATE(1970,1,1)+(-5/24)</f>
        <v>41394.792361111111</v>
      </c>
      <c r="K293">
        <v>1365791246</v>
      </c>
      <c r="L293" s="13">
        <f>(((K293/60)/60)/24)+DATE(1970,1,1)+(-5/24)</f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>(E293/D293)*100</f>
        <v>120.02</v>
      </c>
      <c r="R293" s="11">
        <f>Table1[[#This Row],[pledged]]/Table1[[#This Row],[backers_count]]</f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>(((I294/60)/60)/24)+DATE(1970,1,1)+(-5/24)</f>
        <v>40844.957638888889</v>
      </c>
      <c r="K294">
        <v>1317064599</v>
      </c>
      <c r="L294" s="13">
        <f>(((K294/60)/60)/24)+DATE(1970,1,1)+(-5/24)</f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>(E294/D294)*100</f>
        <v>101.50693333333334</v>
      </c>
      <c r="R294" s="11">
        <f>Table1[[#This Row],[pledged]]/Table1[[#This Row],[backers_count]]</f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>(((I295/60)/60)/24)+DATE(1970,1,1)+(-5/24)</f>
        <v>41749.459652777776</v>
      </c>
      <c r="K295">
        <v>1395417714</v>
      </c>
      <c r="L295" s="13">
        <f>(((K295/60)/60)/24)+DATE(1970,1,1)+(-5/24)</f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>(E295/D295)*100</f>
        <v>101.38461538461539</v>
      </c>
      <c r="R295" s="11">
        <f>Table1[[#This Row],[pledged]]/Table1[[#This Row],[backers_count]]</f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>(((I296/60)/60)/24)+DATE(1970,1,1)+(-5/24)</f>
        <v>40378.458333333328</v>
      </c>
      <c r="K296">
        <v>1276480894</v>
      </c>
      <c r="L296" s="13">
        <f>(((K296/60)/60)/24)+DATE(1970,1,1)+(-5/24)</f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>(E296/D296)*100</f>
        <v>100</v>
      </c>
      <c r="R296" s="11">
        <f>Table1[[#This Row],[pledged]]/Table1[[#This Row],[backers_count]]</f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>(((I297/60)/60)/24)+DATE(1970,1,1)+(-5/24)</f>
        <v>41578.791666666664</v>
      </c>
      <c r="K297">
        <v>1378080409</v>
      </c>
      <c r="L297" s="13">
        <f>(((K297/60)/60)/24)+DATE(1970,1,1)+(-5/24)</f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>(E297/D297)*100</f>
        <v>133.10911999999999</v>
      </c>
      <c r="R297" s="11">
        <f>Table1[[#This Row],[pledged]]/Table1[[#This Row],[backers_count]]</f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>(((I298/60)/60)/24)+DATE(1970,1,1)+(-5/24)</f>
        <v>41159.267164351848</v>
      </c>
      <c r="K298">
        <v>1344857083</v>
      </c>
      <c r="L298" s="13">
        <f>(((K298/60)/60)/24)+DATE(1970,1,1)+(-5/24)</f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>(E298/D298)*100</f>
        <v>118.72620000000001</v>
      </c>
      <c r="R298" s="11">
        <f>Table1[[#This Row],[pledged]]/Table1[[#This Row],[backers_count]]</f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>(((I299/60)/60)/24)+DATE(1970,1,1)+(-5/24)</f>
        <v>42124.957638888889</v>
      </c>
      <c r="K299">
        <v>1427390901</v>
      </c>
      <c r="L299" s="13">
        <f>(((K299/60)/60)/24)+DATE(1970,1,1)+(-5/24)</f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>(E299/D299)*100</f>
        <v>100.64</v>
      </c>
      <c r="R299" s="11">
        <f>Table1[[#This Row],[pledged]]/Table1[[#This Row],[backers_count]]</f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>(((I300/60)/60)/24)+DATE(1970,1,1)+(-5/24)</f>
        <v>41768.666666666664</v>
      </c>
      <c r="K300">
        <v>1394536048</v>
      </c>
      <c r="L300" s="13">
        <f>(((K300/60)/60)/24)+DATE(1970,1,1)+(-5/24)</f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>(E300/D300)*100</f>
        <v>108.93241269841269</v>
      </c>
      <c r="R300" s="11">
        <f>Table1[[#This Row],[pledged]]/Table1[[#This Row],[backers_count]]</f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>(((I301/60)/60)/24)+DATE(1970,1,1)+(-5/24)</f>
        <v>40499.058564814812</v>
      </c>
      <c r="K301">
        <v>1287379460</v>
      </c>
      <c r="L301" s="13">
        <f>(((K301/60)/60)/24)+DATE(1970,1,1)+(-5/24)</f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>(E301/D301)*100</f>
        <v>178.95250000000001</v>
      </c>
      <c r="R301" s="11">
        <f>Table1[[#This Row],[pledged]]/Table1[[#This Row],[backers_count]]</f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>(((I302/60)/60)/24)+DATE(1970,1,1)+(-5/24)</f>
        <v>40657.751597222217</v>
      </c>
      <c r="K302">
        <v>1301007738</v>
      </c>
      <c r="L302" s="13">
        <f>(((K302/60)/60)/24)+DATE(1970,1,1)+(-5/24)</f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>(E302/D302)*100</f>
        <v>101.72264</v>
      </c>
      <c r="R302" s="11">
        <f>Table1[[#This Row],[pledged]]/Table1[[#This Row],[backers_count]]</f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>(((I303/60)/60)/24)+DATE(1970,1,1)+(-5/24)</f>
        <v>41352.487673611111</v>
      </c>
      <c r="K303">
        <v>1360258935</v>
      </c>
      <c r="L303" s="13">
        <f>(((K303/60)/60)/24)+DATE(1970,1,1)+(-5/24)</f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>(E303/D303)*100</f>
        <v>118.73499999999999</v>
      </c>
      <c r="R303" s="11">
        <f>Table1[[#This Row],[pledged]]/Table1[[#This Row],[backers_count]]</f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>(((I304/60)/60)/24)+DATE(1970,1,1)+(-5/24)</f>
        <v>40963.648587962962</v>
      </c>
      <c r="K304">
        <v>1327523638</v>
      </c>
      <c r="L304" s="13">
        <f>(((K304/60)/60)/24)+DATE(1970,1,1)+(-5/24)</f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>(E304/D304)*100</f>
        <v>100.46</v>
      </c>
      <c r="R304" s="11">
        <f>Table1[[#This Row],[pledged]]/Table1[[#This Row],[backers_count]]</f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>(((I305/60)/60)/24)+DATE(1970,1,1)+(-5/24)</f>
        <v>41061.862800925926</v>
      </c>
      <c r="K305">
        <v>1336009346</v>
      </c>
      <c r="L305" s="13">
        <f>(((K305/60)/60)/24)+DATE(1970,1,1)+(-5/24)</f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>(E305/D305)*100</f>
        <v>137.46666666666667</v>
      </c>
      <c r="R305" s="11">
        <f>Table1[[#This Row],[pledged]]/Table1[[#This Row],[backers_count]]</f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>(((I306/60)/60)/24)+DATE(1970,1,1)+(-5/24)</f>
        <v>41152.875</v>
      </c>
      <c r="K306">
        <v>1343096197</v>
      </c>
      <c r="L306" s="13">
        <f>(((K306/60)/60)/24)+DATE(1970,1,1)+(-5/24)</f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>(E306/D306)*100</f>
        <v>231.64705882352939</v>
      </c>
      <c r="R306" s="11">
        <f>Table1[[#This Row],[pledged]]/Table1[[#This Row],[backers_count]]</f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>(((I307/60)/60)/24)+DATE(1970,1,1)+(-5/24)</f>
        <v>40978.421863425923</v>
      </c>
      <c r="K307">
        <v>1328800049</v>
      </c>
      <c r="L307" s="13">
        <f>(((K307/60)/60)/24)+DATE(1970,1,1)+(-5/24)</f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>(E307/D307)*100</f>
        <v>130.33333333333331</v>
      </c>
      <c r="R307" s="11">
        <f>Table1[[#This Row],[pledged]]/Table1[[#This Row],[backers_count]]</f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>(((I308/60)/60)/24)+DATE(1970,1,1)+(-5/24)</f>
        <v>41353.587187500001</v>
      </c>
      <c r="K308">
        <v>1362081933</v>
      </c>
      <c r="L308" s="13">
        <f>(((K308/60)/60)/24)+DATE(1970,1,1)+(-5/24)</f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>(E308/D308)*100</f>
        <v>292.89999999999998</v>
      </c>
      <c r="R308" s="11">
        <f>Table1[[#This Row],[pledged]]/Table1[[#This Row],[backers_count]]</f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>(((I309/60)/60)/24)+DATE(1970,1,1)+(-5/24)</f>
        <v>41312.736122685179</v>
      </c>
      <c r="K309">
        <v>1357684801</v>
      </c>
      <c r="L309" s="13">
        <f>(((K309/60)/60)/24)+DATE(1970,1,1)+(-5/24)</f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>(E309/D309)*100</f>
        <v>111.31818181818183</v>
      </c>
      <c r="R309" s="11">
        <f>Table1[[#This Row],[pledged]]/Table1[[#This Row],[backers_count]]</f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>(((I310/60)/60)/24)+DATE(1970,1,1)+(-5/24)</f>
        <v>40612.486226851848</v>
      </c>
      <c r="K310">
        <v>1295887210</v>
      </c>
      <c r="L310" s="13">
        <f>(((K310/60)/60)/24)+DATE(1970,1,1)+(-5/24)</f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>(E310/D310)*100</f>
        <v>105.56666666666668</v>
      </c>
      <c r="R310" s="11">
        <f>Table1[[#This Row],[pledged]]/Table1[[#This Row],[backers_count]]</f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>(((I311/60)/60)/24)+DATE(1970,1,1)+(-5/24)</f>
        <v>41155.543217592589</v>
      </c>
      <c r="K311">
        <v>1344880934</v>
      </c>
      <c r="L311" s="13">
        <f>(((K311/60)/60)/24)+DATE(1970,1,1)+(-5/24)</f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>(E311/D311)*100</f>
        <v>118.94444444444446</v>
      </c>
      <c r="R311" s="11">
        <f>Table1[[#This Row],[pledged]]/Table1[[#This Row],[backers_count]]</f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>(((I312/60)/60)/24)+DATE(1970,1,1)+(-5/24)</f>
        <v>40835.875</v>
      </c>
      <c r="K312">
        <v>1317788623</v>
      </c>
      <c r="L312" s="13">
        <f>(((K312/60)/60)/24)+DATE(1970,1,1)+(-5/24)</f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>(E312/D312)*100</f>
        <v>104.129</v>
      </c>
      <c r="R312" s="11">
        <f>Table1[[#This Row],[pledged]]/Table1[[#This Row],[backers_count]]</f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>(((I313/60)/60)/24)+DATE(1970,1,1)+(-5/24)</f>
        <v>40909.124305555553</v>
      </c>
      <c r="K313">
        <v>1321852592</v>
      </c>
      <c r="L313" s="13">
        <f>(((K313/60)/60)/24)+DATE(1970,1,1)+(-5/24)</f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>(E313/D313)*100</f>
        <v>104.10165000000001</v>
      </c>
      <c r="R313" s="11">
        <f>Table1[[#This Row],[pledged]]/Table1[[#This Row],[backers_count]]</f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>(((I314/60)/60)/24)+DATE(1970,1,1)+(-5/24)</f>
        <v>41378.669351851851</v>
      </c>
      <c r="K314">
        <v>1363381432</v>
      </c>
      <c r="L314" s="13">
        <f>(((K314/60)/60)/24)+DATE(1970,1,1)+(-5/24)</f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>(E314/D314)*100</f>
        <v>111.87499999999999</v>
      </c>
      <c r="R314" s="11">
        <f>Table1[[#This Row],[pledged]]/Table1[[#This Row],[backers_count]]</f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>(((I315/60)/60)/24)+DATE(1970,1,1)+(-5/24)</f>
        <v>40401.457638888889</v>
      </c>
      <c r="K315">
        <v>1277702894</v>
      </c>
      <c r="L315" s="13">
        <f>(((K315/60)/60)/24)+DATE(1970,1,1)+(-5/24)</f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>(E315/D315)*100</f>
        <v>104.73529411764706</v>
      </c>
      <c r="R315" s="11">
        <f>Table1[[#This Row],[pledged]]/Table1[[#This Row],[backers_count]]</f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>(((I316/60)/60)/24)+DATE(1970,1,1)+(-5/24)</f>
        <v>41334.624861111108</v>
      </c>
      <c r="K316">
        <v>1359575988</v>
      </c>
      <c r="L316" s="13">
        <f>(((K316/60)/60)/24)+DATE(1970,1,1)+(-5/24)</f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>(E316/D316)*100</f>
        <v>385.15000000000003</v>
      </c>
      <c r="R316" s="11">
        <f>Table1[[#This Row],[pledged]]/Table1[[#This Row],[backers_count]]</f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>(((I317/60)/60)/24)+DATE(1970,1,1)+(-5/24)</f>
        <v>41143.564050925925</v>
      </c>
      <c r="K317">
        <v>1343068334</v>
      </c>
      <c r="L317" s="13">
        <f>(((K317/60)/60)/24)+DATE(1970,1,1)+(-5/24)</f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>(E317/D317)*100</f>
        <v>101.248</v>
      </c>
      <c r="R317" s="11">
        <f>Table1[[#This Row],[pledged]]/Table1[[#This Row],[backers_count]]</f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>(((I318/60)/60)/24)+DATE(1970,1,1)+(-5/24)</f>
        <v>41983.999305555553</v>
      </c>
      <c r="K318">
        <v>1415398197</v>
      </c>
      <c r="L318" s="13">
        <f>(((K318/60)/60)/24)+DATE(1970,1,1)+(-5/24)</f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>(E318/D318)*100</f>
        <v>113.77333333333333</v>
      </c>
      <c r="R318" s="11">
        <f>Table1[[#This Row],[pledged]]/Table1[[#This Row],[backers_count]]</f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>(((I319/60)/60)/24)+DATE(1970,1,1)+(-5/24)</f>
        <v>41619.468553240738</v>
      </c>
      <c r="K319">
        <v>1384186483</v>
      </c>
      <c r="L319" s="13">
        <f>(((K319/60)/60)/24)+DATE(1970,1,1)+(-5/24)</f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>(E319/D319)*100</f>
        <v>100.80333333333333</v>
      </c>
      <c r="R319" s="11">
        <f>Table1[[#This Row],[pledged]]/Table1[[#This Row],[backers_count]]</f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>(((I320/60)/60)/24)+DATE(1970,1,1)+(-5/24)</f>
        <v>41359.788784722223</v>
      </c>
      <c r="K320">
        <v>1361753751</v>
      </c>
      <c r="L320" s="13">
        <f>(((K320/60)/60)/24)+DATE(1970,1,1)+(-5/24)</f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>(E320/D320)*100</f>
        <v>283.32</v>
      </c>
      <c r="R320" s="11">
        <f>Table1[[#This Row],[pledged]]/Table1[[#This Row],[backers_count]]</f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>(((I321/60)/60)/24)+DATE(1970,1,1)+(-5/24)</f>
        <v>40211.124305555553</v>
      </c>
      <c r="K321">
        <v>1257538029</v>
      </c>
      <c r="L321" s="13">
        <f>(((K321/60)/60)/24)+DATE(1970,1,1)+(-5/24)</f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>(E321/D321)*100</f>
        <v>112.68</v>
      </c>
      <c r="R321" s="11">
        <f>Table1[[#This Row],[pledged]]/Table1[[#This Row],[backers_count]]</f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>(((I322/60)/60)/24)+DATE(1970,1,1)+(-5/24)</f>
        <v>42360.749999999993</v>
      </c>
      <c r="K322">
        <v>1448284433</v>
      </c>
      <c r="L322" s="13">
        <f>(((K322/60)/60)/24)+DATE(1970,1,1)+(-5/24)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>(E322/D322)*100</f>
        <v>106.58000000000001</v>
      </c>
      <c r="R322" s="11">
        <f>Table1[[#This Row],[pledged]]/Table1[[#This Row],[backers_count]]</f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>(((I323/60)/60)/24)+DATE(1970,1,1)+(-5/24)</f>
        <v>42682.27993055556</v>
      </c>
      <c r="K323">
        <v>1475577786</v>
      </c>
      <c r="L323" s="13">
        <f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>(E323/D323)*100</f>
        <v>102.66285714285715</v>
      </c>
      <c r="R323" s="11">
        <f>Table1[[#This Row],[pledged]]/Table1[[#This Row],[backers_count]]</f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>(((I324/60)/60)/24)+DATE(1970,1,1)+(-5/24)</f>
        <v>42503.361666666664</v>
      </c>
      <c r="K324">
        <v>1460554848</v>
      </c>
      <c r="L324" s="13">
        <f>(((K324/60)/60)/24)+DATE(1970,1,1)+(-5/24)</f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>(E324/D324)*100</f>
        <v>107.91200000000001</v>
      </c>
      <c r="R324" s="11">
        <f>Table1[[#This Row],[pledged]]/Table1[[#This Row],[backers_count]]</f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>(((I325/60)/60)/24)+DATE(1970,1,1)+(-5/24)</f>
        <v>42725.124305555553</v>
      </c>
      <c r="K325">
        <v>1479886966</v>
      </c>
      <c r="L325" s="13">
        <f>(((K325/60)/60)/24)+DATE(1970,1,1)+(-5/24)</f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>(E325/D325)*100</f>
        <v>123.07407407407408</v>
      </c>
      <c r="R325" s="11">
        <f>Table1[[#This Row],[pledged]]/Table1[[#This Row],[backers_count]]</f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>(((I326/60)/60)/24)+DATE(1970,1,1)+(-5/24)</f>
        <v>42217.417916666665</v>
      </c>
      <c r="K326">
        <v>1435590108</v>
      </c>
      <c r="L326" s="13">
        <f>(((K326/60)/60)/24)+DATE(1970,1,1)+(-5/24)</f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>(E326/D326)*100</f>
        <v>101.6</v>
      </c>
      <c r="R326" s="11">
        <f>Table1[[#This Row],[pledged]]/Table1[[#This Row],[backers_count]]</f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>(((I327/60)/60)/24)+DATE(1970,1,1)+(-5/24)</f>
        <v>42723.979548611103</v>
      </c>
      <c r="K327">
        <v>1479184233</v>
      </c>
      <c r="L327" s="13">
        <f>(((K327/60)/60)/24)+DATE(1970,1,1)+(-5/24)</f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>(E327/D327)*100</f>
        <v>104.396</v>
      </c>
      <c r="R327" s="11">
        <f>Table1[[#This Row],[pledged]]/Table1[[#This Row],[backers_count]]</f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>(((I328/60)/60)/24)+DATE(1970,1,1)+(-5/24)</f>
        <v>42808.747916666667</v>
      </c>
      <c r="K328">
        <v>1486625606</v>
      </c>
      <c r="L328" s="13">
        <f>(((K328/60)/60)/24)+DATE(1970,1,1)+(-5/24)</f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>(E328/D328)*100</f>
        <v>112.92973333333333</v>
      </c>
      <c r="R328" s="11">
        <f>Table1[[#This Row],[pledged]]/Table1[[#This Row],[backers_count]]</f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>(((I329/60)/60)/24)+DATE(1970,1,1)+(-5/24)</f>
        <v>42085.124999999993</v>
      </c>
      <c r="K329">
        <v>1424669929</v>
      </c>
      <c r="L329" s="13">
        <f>(((K329/60)/60)/24)+DATE(1970,1,1)+(-5/24)</f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>(E329/D329)*100</f>
        <v>136.4</v>
      </c>
      <c r="R329" s="11">
        <f>Table1[[#This Row],[pledged]]/Table1[[#This Row],[backers_count]]</f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>(((I330/60)/60)/24)+DATE(1970,1,1)+(-5/24)</f>
        <v>42308.958333333336</v>
      </c>
      <c r="K330">
        <v>1443739388</v>
      </c>
      <c r="L330" s="13">
        <f>(((K330/60)/60)/24)+DATE(1970,1,1)+(-5/24)</f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>(E330/D330)*100</f>
        <v>103.61439999999999</v>
      </c>
      <c r="R330" s="11">
        <f>Table1[[#This Row],[pledged]]/Table1[[#This Row],[backers_count]]</f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>(((I331/60)/60)/24)+DATE(1970,1,1)+(-5/24)</f>
        <v>42314.958333333336</v>
      </c>
      <c r="K331">
        <v>1444821127</v>
      </c>
      <c r="L331" s="13">
        <f>(((K331/60)/60)/24)+DATE(1970,1,1)+(-5/24)</f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>(E331/D331)*100</f>
        <v>105.5</v>
      </c>
      <c r="R331" s="11">
        <f>Table1[[#This Row],[pledged]]/Table1[[#This Row],[backers_count]]</f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>(((I332/60)/60)/24)+DATE(1970,1,1)+(-5/24)</f>
        <v>41410.957638888889</v>
      </c>
      <c r="K332">
        <v>1366028563</v>
      </c>
      <c r="L332" s="13">
        <f>(((K332/60)/60)/24)+DATE(1970,1,1)+(-5/24)</f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>(E332/D332)*100</f>
        <v>101.82857142857142</v>
      </c>
      <c r="R332" s="11">
        <f>Table1[[#This Row],[pledged]]/Table1[[#This Row],[backers_count]]</f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>(((I333/60)/60)/24)+DATE(1970,1,1)+(-5/24)</f>
        <v>42538.373078703698</v>
      </c>
      <c r="K333">
        <v>1463493434</v>
      </c>
      <c r="L333" s="13">
        <f>(((K333/60)/60)/24)+DATE(1970,1,1)+(-5/24)</f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>(E333/D333)*100</f>
        <v>106.60499999999999</v>
      </c>
      <c r="R333" s="11">
        <f>Table1[[#This Row],[pledged]]/Table1[[#This Row],[backers_count]]</f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>(((I334/60)/60)/24)+DATE(1970,1,1)+(-5/24)</f>
        <v>42305.124999999993</v>
      </c>
      <c r="K334">
        <v>1442420377</v>
      </c>
      <c r="L334" s="13">
        <f>(((K334/60)/60)/24)+DATE(1970,1,1)+(-5/24)</f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>(E334/D334)*100</f>
        <v>113.015</v>
      </c>
      <c r="R334" s="11">
        <f>Table1[[#This Row],[pledged]]/Table1[[#This Row],[backers_count]]</f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>(((I335/60)/60)/24)+DATE(1970,1,1)+(-5/24)</f>
        <v>42467.386469907404</v>
      </c>
      <c r="K335">
        <v>1457450191</v>
      </c>
      <c r="L335" s="13">
        <f>(((K335/60)/60)/24)+DATE(1970,1,1)+(-5/24)</f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>(E335/D335)*100</f>
        <v>125.22750000000001</v>
      </c>
      <c r="R335" s="11">
        <f>Table1[[#This Row],[pledged]]/Table1[[#This Row],[backers_count]]</f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>(((I336/60)/60)/24)+DATE(1970,1,1)+(-5/24)</f>
        <v>42139.583333333336</v>
      </c>
      <c r="K336">
        <v>1428423757</v>
      </c>
      <c r="L336" s="13">
        <f>(((K336/60)/60)/24)+DATE(1970,1,1)+(-5/24)</f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>(E336/D336)*100</f>
        <v>101.19</v>
      </c>
      <c r="R336" s="11">
        <f>Table1[[#This Row],[pledged]]/Table1[[#This Row],[backers_count]]</f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>(((I337/60)/60)/24)+DATE(1970,1,1)+(-5/24)</f>
        <v>42132.708333333336</v>
      </c>
      <c r="K337">
        <v>1428428515</v>
      </c>
      <c r="L337" s="13">
        <f>(((K337/60)/60)/24)+DATE(1970,1,1)+(-5/24)</f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>(E337/D337)*100</f>
        <v>102.76470588235294</v>
      </c>
      <c r="R337" s="11">
        <f>Table1[[#This Row],[pledged]]/Table1[[#This Row],[backers_count]]</f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>(((I338/60)/60)/24)+DATE(1970,1,1)+(-5/24)</f>
        <v>42321.429606481477</v>
      </c>
      <c r="K338">
        <v>1444832318</v>
      </c>
      <c r="L338" s="13">
        <f>(((K338/60)/60)/24)+DATE(1970,1,1)+(-5/24)</f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>(E338/D338)*100</f>
        <v>116.83911999999998</v>
      </c>
      <c r="R338" s="11">
        <f>Table1[[#This Row],[pledged]]/Table1[[#This Row],[backers_count]]</f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>(((I339/60)/60)/24)+DATE(1970,1,1)+(-5/24)</f>
        <v>42076.878564814811</v>
      </c>
      <c r="K339">
        <v>1423710308</v>
      </c>
      <c r="L339" s="13">
        <f>(((K339/60)/60)/24)+DATE(1970,1,1)+(-5/24)</f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>(E339/D339)*100</f>
        <v>101.16833333333335</v>
      </c>
      <c r="R339" s="11">
        <f>Table1[[#This Row],[pledged]]/Table1[[#This Row],[backers_count]]</f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>(((I340/60)/60)/24)+DATE(1970,1,1)+(-5/24)</f>
        <v>42615.833333333336</v>
      </c>
      <c r="K340">
        <v>1468001290</v>
      </c>
      <c r="L340" s="13">
        <f>(((K340/60)/60)/24)+DATE(1970,1,1)+(-5/24)</f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>(E340/D340)*100</f>
        <v>110.13360000000002</v>
      </c>
      <c r="R340" s="11">
        <f>Table1[[#This Row],[pledged]]/Table1[[#This Row],[backers_count]]</f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>(((I341/60)/60)/24)+DATE(1970,1,1)+(-5/24)</f>
        <v>42123.551712962959</v>
      </c>
      <c r="K341">
        <v>1427739268</v>
      </c>
      <c r="L341" s="13">
        <f>(((K341/60)/60)/24)+DATE(1970,1,1)+(-5/24)</f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>(E341/D341)*100</f>
        <v>108.08333333333333</v>
      </c>
      <c r="R341" s="11">
        <f>Table1[[#This Row],[pledged]]/Table1[[#This Row],[backers_count]]</f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>(((I342/60)/60)/24)+DATE(1970,1,1)+(-5/24)</f>
        <v>42802.666666666664</v>
      </c>
      <c r="K342">
        <v>1486397007</v>
      </c>
      <c r="L342" s="13">
        <f>(((K342/60)/60)/24)+DATE(1970,1,1)+(-5/24)</f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>(E342/D342)*100</f>
        <v>125.02285714285715</v>
      </c>
      <c r="R342" s="11">
        <f>Table1[[#This Row],[pledged]]/Table1[[#This Row],[backers_count]]</f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>(((I343/60)/60)/24)+DATE(1970,1,1)+(-5/24)</f>
        <v>41912.957638888889</v>
      </c>
      <c r="K343">
        <v>1410555998</v>
      </c>
      <c r="L343" s="13">
        <f>(((K343/60)/60)/24)+DATE(1970,1,1)+(-5/24)</f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>(E343/D343)*100</f>
        <v>106.71428571428572</v>
      </c>
      <c r="R343" s="11">
        <f>Table1[[#This Row],[pledged]]/Table1[[#This Row],[backers_count]]</f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>(((I344/60)/60)/24)+DATE(1970,1,1)+(-5/24)</f>
        <v>42489.572511574072</v>
      </c>
      <c r="K344">
        <v>1459363465</v>
      </c>
      <c r="L344" s="13">
        <f>(((K344/60)/60)/24)+DATE(1970,1,1)+(-5/24)</f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>(E344/D344)*100</f>
        <v>100.36639999999998</v>
      </c>
      <c r="R344" s="11">
        <f>Table1[[#This Row],[pledged]]/Table1[[#This Row],[backers_count]]</f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>(((I345/60)/60)/24)+DATE(1970,1,1)+(-5/24)</f>
        <v>41956.916666666664</v>
      </c>
      <c r="K345">
        <v>1413308545</v>
      </c>
      <c r="L345" s="13">
        <f>(((K345/60)/60)/24)+DATE(1970,1,1)+(-5/24)</f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>(E345/D345)*100</f>
        <v>102.02863333333335</v>
      </c>
      <c r="R345" s="11">
        <f>Table1[[#This Row],[pledged]]/Table1[[#This Row],[backers_count]]</f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>(((I346/60)/60)/24)+DATE(1970,1,1)+(-5/24)</f>
        <v>42155.888888888883</v>
      </c>
      <c r="K346">
        <v>1429312694</v>
      </c>
      <c r="L346" s="13">
        <f>(((K346/60)/60)/24)+DATE(1970,1,1)+(-5/24)</f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>(E346/D346)*100</f>
        <v>102.08358208955224</v>
      </c>
      <c r="R346" s="11">
        <f>Table1[[#This Row],[pledged]]/Table1[[#This Row],[backers_count]]</f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>(((I347/60)/60)/24)+DATE(1970,1,1)+(-5/24)</f>
        <v>42144.735995370364</v>
      </c>
      <c r="K347">
        <v>1429569590</v>
      </c>
      <c r="L347" s="13">
        <f>(((K347/60)/60)/24)+DATE(1970,1,1)+(-5/24)</f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>(E347/D347)*100</f>
        <v>123.27586206896552</v>
      </c>
      <c r="R347" s="11">
        <f>Table1[[#This Row],[pledged]]/Table1[[#This Row],[backers_count]]</f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>(((I348/60)/60)/24)+DATE(1970,1,1)+(-5/24)</f>
        <v>42291.291909722226</v>
      </c>
      <c r="K348">
        <v>1442232021</v>
      </c>
      <c r="L348" s="13">
        <f>(((K348/60)/60)/24)+DATE(1970,1,1)+(-5/24)</f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>(E348/D348)*100</f>
        <v>170.28880000000001</v>
      </c>
      <c r="R348" s="11">
        <f>Table1[[#This Row],[pledged]]/Table1[[#This Row],[backers_count]]</f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>(((I349/60)/60)/24)+DATE(1970,1,1)+(-5/24)</f>
        <v>42322.32880787037</v>
      </c>
      <c r="K349">
        <v>1444910009</v>
      </c>
      <c r="L349" s="13">
        <f>(((K349/60)/60)/24)+DATE(1970,1,1)+(-5/24)</f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>(E349/D349)*100</f>
        <v>111.59049999999999</v>
      </c>
      <c r="R349" s="11">
        <f>Table1[[#This Row],[pledged]]/Table1[[#This Row],[backers_count]]</f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>(((I350/60)/60)/24)+DATE(1970,1,1)+(-5/24)</f>
        <v>42237.378657407404</v>
      </c>
      <c r="K350">
        <v>1437573916</v>
      </c>
      <c r="L350" s="13">
        <f>(((K350/60)/60)/24)+DATE(1970,1,1)+(-5/24)</f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>(E350/D350)*100</f>
        <v>103</v>
      </c>
      <c r="R350" s="11">
        <f>Table1[[#This Row],[pledged]]/Table1[[#This Row],[backers_count]]</f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>(((I351/60)/60)/24)+DATE(1970,1,1)+(-5/24)</f>
        <v>42790.290601851848</v>
      </c>
      <c r="K351">
        <v>1485345508</v>
      </c>
      <c r="L351" s="13">
        <f>(((K351/60)/60)/24)+DATE(1970,1,1)+(-5/24)</f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>(E351/D351)*100</f>
        <v>106.63570159857905</v>
      </c>
      <c r="R351" s="11">
        <f>Table1[[#This Row],[pledged]]/Table1[[#This Row],[backers_count]]</f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>(((I352/60)/60)/24)+DATE(1970,1,1)+(-5/24)</f>
        <v>42623.957638888889</v>
      </c>
      <c r="K352">
        <v>1470274509</v>
      </c>
      <c r="L352" s="13">
        <f>(((K352/60)/60)/24)+DATE(1970,1,1)+(-5/24)</f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>(E352/D352)*100</f>
        <v>114.75999999999999</v>
      </c>
      <c r="R352" s="11">
        <f>Table1[[#This Row],[pledged]]/Table1[[#This Row],[backers_count]]</f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>(((I353/60)/60)/24)+DATE(1970,1,1)+(-5/24)</f>
        <v>42467.714745370373</v>
      </c>
      <c r="K353">
        <v>1456614554</v>
      </c>
      <c r="L353" s="13">
        <f>(((K353/60)/60)/24)+DATE(1970,1,1)+(-5/24)</f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>(E353/D353)*100</f>
        <v>127.34117647058822</v>
      </c>
      <c r="R353" s="11">
        <f>Table1[[#This Row],[pledged]]/Table1[[#This Row],[backers_count]]</f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>(((I354/60)/60)/24)+DATE(1970,1,1)+(-5/24)</f>
        <v>41919.959120370368</v>
      </c>
      <c r="K354">
        <v>1410148868</v>
      </c>
      <c r="L354" s="13">
        <f>(((K354/60)/60)/24)+DATE(1970,1,1)+(-5/24)</f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>(E354/D354)*100</f>
        <v>116.56</v>
      </c>
      <c r="R354" s="11">
        <f>Table1[[#This Row],[pledged]]/Table1[[#This Row],[backers_count]]</f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>(((I355/60)/60)/24)+DATE(1970,1,1)+(-5/24)</f>
        <v>42327.625219907401</v>
      </c>
      <c r="K355">
        <v>1445367619</v>
      </c>
      <c r="L355" s="13">
        <f>(((K355/60)/60)/24)+DATE(1970,1,1)+(-5/24)</f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>(E355/D355)*100</f>
        <v>108.61819426615318</v>
      </c>
      <c r="R355" s="11">
        <f>Table1[[#This Row],[pledged]]/Table1[[#This Row],[backers_count]]</f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>(((I356/60)/60)/24)+DATE(1970,1,1)+(-5/24)</f>
        <v>42468.577789351846</v>
      </c>
      <c r="K356">
        <v>1457553121</v>
      </c>
      <c r="L356" s="13">
        <f>(((K356/60)/60)/24)+DATE(1970,1,1)+(-5/24)</f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>(E356/D356)*100</f>
        <v>103.94285714285714</v>
      </c>
      <c r="R356" s="11">
        <f>Table1[[#This Row],[pledged]]/Table1[[#This Row],[backers_count]]</f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>(((I357/60)/60)/24)+DATE(1970,1,1)+(-5/24)</f>
        <v>41974.127245370364</v>
      </c>
      <c r="K357">
        <v>1414738994</v>
      </c>
      <c r="L357" s="13">
        <f>(((K357/60)/60)/24)+DATE(1970,1,1)+(-5/24)</f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>(E357/D357)*100</f>
        <v>116.25714285714285</v>
      </c>
      <c r="R357" s="11">
        <f>Table1[[#This Row],[pledged]]/Table1[[#This Row],[backers_count]]</f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>(((I358/60)/60)/24)+DATE(1970,1,1)+(-5/24)</f>
        <v>42445.553159722222</v>
      </c>
      <c r="K358">
        <v>1455563793</v>
      </c>
      <c r="L358" s="13">
        <f>(((K358/60)/60)/24)+DATE(1970,1,1)+(-5/24)</f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>(E358/D358)*100</f>
        <v>102.69239999999999</v>
      </c>
      <c r="R358" s="11">
        <f>Table1[[#This Row],[pledged]]/Table1[[#This Row],[backers_count]]</f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>(((I359/60)/60)/24)+DATE(1970,1,1)+(-5/24)</f>
        <v>42118.01385416666</v>
      </c>
      <c r="K359">
        <v>1426396797</v>
      </c>
      <c r="L359" s="13">
        <f>(((K359/60)/60)/24)+DATE(1970,1,1)+(-5/24)</f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>(E359/D359)*100</f>
        <v>174</v>
      </c>
      <c r="R359" s="11">
        <f>Table1[[#This Row],[pledged]]/Table1[[#This Row],[backers_count]]</f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>(((I360/60)/60)/24)+DATE(1970,1,1)+(-5/24)</f>
        <v>42536.416666666664</v>
      </c>
      <c r="K360">
        <v>1463517521</v>
      </c>
      <c r="L360" s="13">
        <f>(((K360/60)/60)/24)+DATE(1970,1,1)+(-5/24)</f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>(E360/D360)*100</f>
        <v>103.08800000000001</v>
      </c>
      <c r="R360" s="11">
        <f>Table1[[#This Row],[pledged]]/Table1[[#This Row],[backers_count]]</f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>(((I361/60)/60)/24)+DATE(1970,1,1)+(-5/24)</f>
        <v>41957.008333333331</v>
      </c>
      <c r="K361">
        <v>1414028490</v>
      </c>
      <c r="L361" s="13">
        <f>(((K361/60)/60)/24)+DATE(1970,1,1)+(-5/24)</f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>(E361/D361)*100</f>
        <v>104.85537190082646</v>
      </c>
      <c r="R361" s="11">
        <f>Table1[[#This Row],[pledged]]/Table1[[#This Row],[backers_count]]</f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>(((I362/60)/60)/24)+DATE(1970,1,1)+(-5/24)</f>
        <v>42207.924305555549</v>
      </c>
      <c r="K362">
        <v>1433799180</v>
      </c>
      <c r="L362" s="13">
        <f>(((K362/60)/60)/24)+DATE(1970,1,1)+(-5/24)</f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>(E362/D362)*100</f>
        <v>101.375</v>
      </c>
      <c r="R362" s="11">
        <f>Table1[[#This Row],[pledged]]/Table1[[#This Row],[backers_count]]</f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>(((I363/60)/60)/24)+DATE(1970,1,1)+(-5/24)</f>
        <v>41965.834560185183</v>
      </c>
      <c r="K363">
        <v>1414108906</v>
      </c>
      <c r="L363" s="13">
        <f>(((K363/60)/60)/24)+DATE(1970,1,1)+(-5/24)</f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>(E363/D363)*100</f>
        <v>111.07699999999998</v>
      </c>
      <c r="R363" s="11">
        <f>Table1[[#This Row],[pledged]]/Table1[[#This Row],[backers_count]]</f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>(((I364/60)/60)/24)+DATE(1970,1,1)+(-5/24)</f>
        <v>41858.791666666664</v>
      </c>
      <c r="K364">
        <v>1405573391</v>
      </c>
      <c r="L364" s="13">
        <f>(((K364/60)/60)/24)+DATE(1970,1,1)+(-5/24)</f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>(E364/D364)*100</f>
        <v>124.15933781686496</v>
      </c>
      <c r="R364" s="11">
        <f>Table1[[#This Row],[pledged]]/Table1[[#This Row],[backers_count]]</f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>(((I365/60)/60)/24)+DATE(1970,1,1)+(-5/24)</f>
        <v>40300.598611111105</v>
      </c>
      <c r="K365">
        <v>1268934736</v>
      </c>
      <c r="L365" s="13">
        <f>(((K365/60)/60)/24)+DATE(1970,1,1)+(-5/24)</f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>(E365/D365)*100</f>
        <v>101.33333333333334</v>
      </c>
      <c r="R365" s="11">
        <f>Table1[[#This Row],[pledged]]/Table1[[#This Row],[backers_count]]</f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>(((I366/60)/60)/24)+DATE(1970,1,1)+(-5/24)</f>
        <v>41810.957638888889</v>
      </c>
      <c r="K366">
        <v>1400704672</v>
      </c>
      <c r="L366" s="13">
        <f>(((K366/60)/60)/24)+DATE(1970,1,1)+(-5/24)</f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>(E366/D366)*100</f>
        <v>110.16142857142856</v>
      </c>
      <c r="R366" s="11">
        <f>Table1[[#This Row],[pledged]]/Table1[[#This Row],[backers_count]]</f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>(((I367/60)/60)/24)+DATE(1970,1,1)+(-5/24)</f>
        <v>41698.398136574069</v>
      </c>
      <c r="K367">
        <v>1391005999</v>
      </c>
      <c r="L367" s="13">
        <f>(((K367/60)/60)/24)+DATE(1970,1,1)+(-5/24)</f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>(E367/D367)*100</f>
        <v>103.97333333333334</v>
      </c>
      <c r="R367" s="11">
        <f>Table1[[#This Row],[pledged]]/Table1[[#This Row],[backers_count]]</f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>(((I368/60)/60)/24)+DATE(1970,1,1)+(-5/24)</f>
        <v>41049.584699074068</v>
      </c>
      <c r="K368">
        <v>1334948518</v>
      </c>
      <c r="L368" s="13">
        <f>(((K368/60)/60)/24)+DATE(1970,1,1)+(-5/24)</f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>(E368/D368)*100</f>
        <v>101.31578947368421</v>
      </c>
      <c r="R368" s="11">
        <f>Table1[[#This Row],[pledged]]/Table1[[#This Row],[backers_count]]</f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>(((I369/60)/60)/24)+DATE(1970,1,1)+(-5/24)</f>
        <v>41394.999305555553</v>
      </c>
      <c r="K369">
        <v>1363960278</v>
      </c>
      <c r="L369" s="13">
        <f>(((K369/60)/60)/24)+DATE(1970,1,1)+(-5/24)</f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>(E369/D369)*100</f>
        <v>103.3501</v>
      </c>
      <c r="R369" s="11">
        <f>Table1[[#This Row],[pledged]]/Table1[[#This Row],[backers_count]]</f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>(((I370/60)/60)/24)+DATE(1970,1,1)+(-5/24)</f>
        <v>42078.355578703697</v>
      </c>
      <c r="K370">
        <v>1423405922</v>
      </c>
      <c r="L370" s="13">
        <f>(((K370/60)/60)/24)+DATE(1970,1,1)+(-5/24)</f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>(E370/D370)*100</f>
        <v>104.11200000000001</v>
      </c>
      <c r="R370" s="11">
        <f>Table1[[#This Row],[pledged]]/Table1[[#This Row],[backers_count]]</f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>(((I371/60)/60)/24)+DATE(1970,1,1)+(-5/24)</f>
        <v>40923.3433912037</v>
      </c>
      <c r="K371">
        <v>1324041269</v>
      </c>
      <c r="L371" s="13">
        <f>(((K371/60)/60)/24)+DATE(1970,1,1)+(-5/24)</f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>(E371/D371)*100</f>
        <v>110.15569230769231</v>
      </c>
      <c r="R371" s="11">
        <f>Table1[[#This Row],[pledged]]/Table1[[#This Row],[backers_count]]</f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>(((I372/60)/60)/24)+DATE(1970,1,1)+(-5/24)</f>
        <v>42741.586805555555</v>
      </c>
      <c r="K372">
        <v>1481137500</v>
      </c>
      <c r="L372" s="13">
        <f>(((K372/60)/60)/24)+DATE(1970,1,1)+(-5/24)</f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>(E372/D372)*100</f>
        <v>122.02</v>
      </c>
      <c r="R372" s="11">
        <f>Table1[[#This Row],[pledged]]/Table1[[#This Row],[backers_count]]</f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>(((I373/60)/60)/24)+DATE(1970,1,1)+(-5/24)</f>
        <v>41306.559479166666</v>
      </c>
      <c r="K373">
        <v>1355855139</v>
      </c>
      <c r="L373" s="13">
        <f>(((K373/60)/60)/24)+DATE(1970,1,1)+(-5/24)</f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>(E373/D373)*100</f>
        <v>114.16866666666667</v>
      </c>
      <c r="R373" s="11">
        <f>Table1[[#This Row],[pledged]]/Table1[[#This Row],[backers_count]]</f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>(((I374/60)/60)/24)+DATE(1970,1,1)+(-5/24)</f>
        <v>42465.458333333336</v>
      </c>
      <c r="K374">
        <v>1456408244</v>
      </c>
      <c r="L374" s="13">
        <f>(((K374/60)/60)/24)+DATE(1970,1,1)+(-5/24)</f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>(E374/D374)*100</f>
        <v>125.33333333333334</v>
      </c>
      <c r="R374" s="11">
        <f>Table1[[#This Row],[pledged]]/Table1[[#This Row],[backers_count]]</f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>(((I375/60)/60)/24)+DATE(1970,1,1)+(-5/24)</f>
        <v>41108.703680555554</v>
      </c>
      <c r="K375">
        <v>1340056398</v>
      </c>
      <c r="L375" s="13">
        <f>(((K375/60)/60)/24)+DATE(1970,1,1)+(-5/24)</f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>(E375/D375)*100</f>
        <v>106.66666666666667</v>
      </c>
      <c r="R375" s="11">
        <f>Table1[[#This Row],[pledged]]/Table1[[#This Row],[backers_count]]</f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>(((I376/60)/60)/24)+DATE(1970,1,1)+(-5/24)</f>
        <v>40802.680914351848</v>
      </c>
      <c r="K376">
        <v>1312320031</v>
      </c>
      <c r="L376" s="13">
        <f>(((K376/60)/60)/24)+DATE(1970,1,1)+(-5/24)</f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>(E376/D376)*100</f>
        <v>130.65</v>
      </c>
      <c r="R376" s="11">
        <f>Table1[[#This Row],[pledged]]/Table1[[#This Row],[backers_count]]</f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>(((I377/60)/60)/24)+DATE(1970,1,1)+(-5/24)</f>
        <v>41699.512499999997</v>
      </c>
      <c r="K377">
        <v>1390088311</v>
      </c>
      <c r="L377" s="13">
        <f>(((K377/60)/60)/24)+DATE(1970,1,1)+(-5/24)</f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>(E377/D377)*100</f>
        <v>120</v>
      </c>
      <c r="R377" s="11">
        <f>Table1[[#This Row],[pledged]]/Table1[[#This Row],[backers_count]]</f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>(((I378/60)/60)/24)+DATE(1970,1,1)+(-5/24)</f>
        <v>42607.244398148141</v>
      </c>
      <c r="K378">
        <v>1469443916</v>
      </c>
      <c r="L378" s="13">
        <f>(((K378/60)/60)/24)+DATE(1970,1,1)+(-5/24)</f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>(E378/D378)*100</f>
        <v>105.9591836734694</v>
      </c>
      <c r="R378" s="11">
        <f>Table1[[#This Row],[pledged]]/Table1[[#This Row],[backers_count]]</f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>(((I379/60)/60)/24)+DATE(1970,1,1)+(-5/24)</f>
        <v>42322.084027777775</v>
      </c>
      <c r="K379">
        <v>1444888868</v>
      </c>
      <c r="L379" s="13">
        <f>(((K379/60)/60)/24)+DATE(1970,1,1)+(-5/24)</f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>(E379/D379)*100</f>
        <v>114.39999999999999</v>
      </c>
      <c r="R379" s="11">
        <f>Table1[[#This Row],[pledged]]/Table1[[#This Row],[backers_count]]</f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>(((I380/60)/60)/24)+DATE(1970,1,1)+(-5/24)</f>
        <v>42394.786111111105</v>
      </c>
      <c r="K380">
        <v>1451655808</v>
      </c>
      <c r="L380" s="13">
        <f>(((K380/60)/60)/24)+DATE(1970,1,1)+(-5/24)</f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>(E380/D380)*100</f>
        <v>111.76666666666665</v>
      </c>
      <c r="R380" s="11">
        <f>Table1[[#This Row],[pledged]]/Table1[[#This Row],[backers_count]]</f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>(((I381/60)/60)/24)+DATE(1970,1,1)+(-5/24)</f>
        <v>41032.479999999996</v>
      </c>
      <c r="K381">
        <v>1332174672</v>
      </c>
      <c r="L381" s="13">
        <f>(((K381/60)/60)/24)+DATE(1970,1,1)+(-5/24)</f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>(E381/D381)*100</f>
        <v>116.08000000000001</v>
      </c>
      <c r="R381" s="11">
        <f>Table1[[#This Row],[pledged]]/Table1[[#This Row],[backers_count]]</f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>(((I382/60)/60)/24)+DATE(1970,1,1)+(-5/24)</f>
        <v>42392.511481481481</v>
      </c>
      <c r="K382">
        <v>1451409392</v>
      </c>
      <c r="L382" s="13">
        <f>(((K382/60)/60)/24)+DATE(1970,1,1)+(-5/24)</f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>(E382/D382)*100</f>
        <v>141.5</v>
      </c>
      <c r="R382" s="11">
        <f>Table1[[#This Row],[pledged]]/Table1[[#This Row],[backers_count]]</f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>(((I383/60)/60)/24)+DATE(1970,1,1)+(-5/24)</f>
        <v>41120</v>
      </c>
      <c r="K383">
        <v>1340642717</v>
      </c>
      <c r="L383" s="13">
        <f>(((K383/60)/60)/24)+DATE(1970,1,1)+(-5/24)</f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>(E383/D383)*100</f>
        <v>104.72999999999999</v>
      </c>
      <c r="R383" s="11">
        <f>Table1[[#This Row],[pledged]]/Table1[[#This Row],[backers_count]]</f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>(((I384/60)/60)/24)+DATE(1970,1,1)+(-5/24)</f>
        <v>41158.501157407409</v>
      </c>
      <c r="K384">
        <v>1345741300</v>
      </c>
      <c r="L384" s="13">
        <f>(((K384/60)/60)/24)+DATE(1970,1,1)+(-5/24)</f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>(E384/D384)*100</f>
        <v>255.83333333333331</v>
      </c>
      <c r="R384" s="11">
        <f>Table1[[#This Row],[pledged]]/Table1[[#This Row],[backers_count]]</f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>(((I385/60)/60)/24)+DATE(1970,1,1)+(-5/24)</f>
        <v>41777.90924768518</v>
      </c>
      <c r="K385">
        <v>1398480559</v>
      </c>
      <c r="L385" s="13">
        <f>(((K385/60)/60)/24)+DATE(1970,1,1)+(-5/24)</f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>(E385/D385)*100</f>
        <v>206.70670670670671</v>
      </c>
      <c r="R385" s="11">
        <f>Table1[[#This Row],[pledged]]/Table1[[#This Row],[backers_count]]</f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>(((I386/60)/60)/24)+DATE(1970,1,1)+(-5/24)</f>
        <v>42010.573460648149</v>
      </c>
      <c r="K386">
        <v>1417977947</v>
      </c>
      <c r="L386" s="13">
        <f>(((K386/60)/60)/24)+DATE(1970,1,1)+(-5/24)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>(E386/D386)*100</f>
        <v>112.105</v>
      </c>
      <c r="R386" s="11">
        <f>Table1[[#This Row],[pledged]]/Table1[[#This Row],[backers_count]]</f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>(((I387/60)/60)/24)+DATE(1970,1,1)+(-5/24)</f>
        <v>41964.41783564815</v>
      </c>
      <c r="K387">
        <v>1413986501</v>
      </c>
      <c r="L387" s="13">
        <f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>(E387/D387)*100</f>
        <v>105.982</v>
      </c>
      <c r="R387" s="11">
        <f>Table1[[#This Row],[pledged]]/Table1[[#This Row],[backers_count]]</f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>(((I388/60)/60)/24)+DATE(1970,1,1)+(-5/24)</f>
        <v>42226.742951388886</v>
      </c>
      <c r="K388">
        <v>1437950991</v>
      </c>
      <c r="L388" s="13">
        <f>(((K388/60)/60)/24)+DATE(1970,1,1)+(-5/24)</f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>(E388/D388)*100</f>
        <v>100.16666666666667</v>
      </c>
      <c r="R388" s="11">
        <f>Table1[[#This Row],[pledged]]/Table1[[#This Row],[backers_count]]</f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>(((I389/60)/60)/24)+DATE(1970,1,1)+(-5/24)</f>
        <v>42231.041666666664</v>
      </c>
      <c r="K389">
        <v>1436976858</v>
      </c>
      <c r="L389" s="13">
        <f>(((K389/60)/60)/24)+DATE(1970,1,1)+(-5/24)</f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>(E389/D389)*100</f>
        <v>213.98947368421051</v>
      </c>
      <c r="R389" s="11">
        <f>Table1[[#This Row],[pledged]]/Table1[[#This Row],[backers_count]]</f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>(((I390/60)/60)/24)+DATE(1970,1,1)+(-5/24)</f>
        <v>42578.867824074077</v>
      </c>
      <c r="K390">
        <v>1467078580</v>
      </c>
      <c r="L390" s="13">
        <f>(((K390/60)/60)/24)+DATE(1970,1,1)+(-5/24)</f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>(E390/D390)*100</f>
        <v>126.16000000000001</v>
      </c>
      <c r="R390" s="11">
        <f>Table1[[#This Row],[pledged]]/Table1[[#This Row],[backers_count]]</f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>(((I391/60)/60)/24)+DATE(1970,1,1)+(-5/24)</f>
        <v>41705.749305555553</v>
      </c>
      <c r="K391">
        <v>1391477450</v>
      </c>
      <c r="L391" s="13">
        <f>(((K391/60)/60)/24)+DATE(1970,1,1)+(-5/24)</f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>(E391/D391)*100</f>
        <v>181.53547058823528</v>
      </c>
      <c r="R391" s="11">
        <f>Table1[[#This Row],[pledged]]/Table1[[#This Row],[backers_count]]</f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>(((I392/60)/60)/24)+DATE(1970,1,1)+(-5/24)</f>
        <v>42131.828379629624</v>
      </c>
      <c r="K392">
        <v>1429318372</v>
      </c>
      <c r="L392" s="13">
        <f>(((K392/60)/60)/24)+DATE(1970,1,1)+(-5/24)</f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>(E392/D392)*100</f>
        <v>100</v>
      </c>
      <c r="R392" s="11">
        <f>Table1[[#This Row],[pledged]]/Table1[[#This Row],[backers_count]]</f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>(((I393/60)/60)/24)+DATE(1970,1,1)+(-5/24)</f>
        <v>40894.832638888889</v>
      </c>
      <c r="K393">
        <v>1321578051</v>
      </c>
      <c r="L393" s="13">
        <f>(((K393/60)/60)/24)+DATE(1970,1,1)+(-5/24)</f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>(E393/D393)*100</f>
        <v>100.61</v>
      </c>
      <c r="R393" s="11">
        <f>Table1[[#This Row],[pledged]]/Table1[[#This Row],[backers_count]]</f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>(((I394/60)/60)/24)+DATE(1970,1,1)+(-5/24)</f>
        <v>40793.916666666664</v>
      </c>
      <c r="K394">
        <v>1312823571</v>
      </c>
      <c r="L394" s="13">
        <f>(((K394/60)/60)/24)+DATE(1970,1,1)+(-5/24)</f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>(E394/D394)*100</f>
        <v>100.9027027027027</v>
      </c>
      <c r="R394" s="11">
        <f>Table1[[#This Row],[pledged]]/Table1[[#This Row],[backers_count]]</f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>(((I395/60)/60)/24)+DATE(1970,1,1)+(-5/24)</f>
        <v>41557.500601851847</v>
      </c>
      <c r="K395">
        <v>1378746052</v>
      </c>
      <c r="L395" s="13">
        <f>(((K395/60)/60)/24)+DATE(1970,1,1)+(-5/24)</f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>(E395/D395)*100</f>
        <v>110.446</v>
      </c>
      <c r="R395" s="11">
        <f>Table1[[#This Row],[pledged]]/Table1[[#This Row],[backers_count]]</f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>(((I396/60)/60)/24)+DATE(1970,1,1)+(-5/24)</f>
        <v>42477.568078703705</v>
      </c>
      <c r="K396">
        <v>1455737882</v>
      </c>
      <c r="L396" s="13">
        <f>(((K396/60)/60)/24)+DATE(1970,1,1)+(-5/24)</f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>(E396/D396)*100</f>
        <v>111.8936170212766</v>
      </c>
      <c r="R396" s="11">
        <f>Table1[[#This Row],[pledged]]/Table1[[#This Row],[backers_count]]</f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>(((I397/60)/60)/24)+DATE(1970,1,1)+(-5/24)</f>
        <v>41026.688888888886</v>
      </c>
      <c r="K397">
        <v>1332452960</v>
      </c>
      <c r="L397" s="13">
        <f>(((K397/60)/60)/24)+DATE(1970,1,1)+(-5/24)</f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>(E397/D397)*100</f>
        <v>108.04450000000001</v>
      </c>
      <c r="R397" s="11">
        <f>Table1[[#This Row],[pledged]]/Table1[[#This Row],[backers_count]]</f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>(((I398/60)/60)/24)+DATE(1970,1,1)+(-5/24)</f>
        <v>41097.356550925921</v>
      </c>
      <c r="K398">
        <v>1340372006</v>
      </c>
      <c r="L398" s="13">
        <f>(((K398/60)/60)/24)+DATE(1970,1,1)+(-5/24)</f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>(E398/D398)*100</f>
        <v>106.66666666666667</v>
      </c>
      <c r="R398" s="11">
        <f>Table1[[#This Row],[pledged]]/Table1[[#This Row],[backers_count]]</f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>(((I399/60)/60)/24)+DATE(1970,1,1)+(-5/24)</f>
        <v>40421.947222222218</v>
      </c>
      <c r="K399">
        <v>1279651084</v>
      </c>
      <c r="L399" s="13">
        <f>(((K399/60)/60)/24)+DATE(1970,1,1)+(-5/24)</f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>(E399/D399)*100</f>
        <v>103.90027322404372</v>
      </c>
      <c r="R399" s="11">
        <f>Table1[[#This Row],[pledged]]/Table1[[#This Row],[backers_count]]</f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>(((I400/60)/60)/24)+DATE(1970,1,1)+(-5/24)</f>
        <v>42123.584791666661</v>
      </c>
      <c r="K400">
        <v>1426446126</v>
      </c>
      <c r="L400" s="13">
        <f>(((K400/60)/60)/24)+DATE(1970,1,1)+(-5/24)</f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>(E400/D400)*100</f>
        <v>125.16000000000001</v>
      </c>
      <c r="R400" s="11">
        <f>Table1[[#This Row],[pledged]]/Table1[[#This Row],[backers_count]]</f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>(((I401/60)/60)/24)+DATE(1970,1,1)+(-5/24)</f>
        <v>42718.291666666664</v>
      </c>
      <c r="K401">
        <v>1479070867</v>
      </c>
      <c r="L401" s="13">
        <f>(((K401/60)/60)/24)+DATE(1970,1,1)+(-5/24)</f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>(E401/D401)*100</f>
        <v>106.80499999999999</v>
      </c>
      <c r="R401" s="11">
        <f>Table1[[#This Row],[pledged]]/Table1[[#This Row],[backers_count]]</f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>(((I402/60)/60)/24)+DATE(1970,1,1)+(-5/24)</f>
        <v>41775.9375</v>
      </c>
      <c r="K402">
        <v>1397661347</v>
      </c>
      <c r="L402" s="13">
        <f>(((K402/60)/60)/24)+DATE(1970,1,1)+(-5/24)</f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>(E402/D402)*100</f>
        <v>112.30249999999999</v>
      </c>
      <c r="R402" s="11">
        <f>Table1[[#This Row],[pledged]]/Table1[[#This Row],[backers_count]]</f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>(((I403/60)/60)/24)+DATE(1970,1,1)+(-5/24)</f>
        <v>40762.633912037032</v>
      </c>
      <c r="K403">
        <v>1310155970</v>
      </c>
      <c r="L403" s="13">
        <f>(((K403/60)/60)/24)+DATE(1970,1,1)+(-5/24)</f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>(E403/D403)*100</f>
        <v>103.812</v>
      </c>
      <c r="R403" s="11">
        <f>Table1[[#This Row],[pledged]]/Table1[[#This Row],[backers_count]]</f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>(((I404/60)/60)/24)+DATE(1970,1,1)+(-5/24)</f>
        <v>42313.372881944444</v>
      </c>
      <c r="K404">
        <v>1444913817</v>
      </c>
      <c r="L404" s="13">
        <f>(((K404/60)/60)/24)+DATE(1970,1,1)+(-5/24)</f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>(E404/D404)*100</f>
        <v>141.65</v>
      </c>
      <c r="R404" s="11">
        <f>Table1[[#This Row],[pledged]]/Table1[[#This Row],[backers_count]]</f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>(((I405/60)/60)/24)+DATE(1970,1,1)+(-5/24)</f>
        <v>40765.088888888888</v>
      </c>
      <c r="K405">
        <v>1308900441</v>
      </c>
      <c r="L405" s="13">
        <f>(((K405/60)/60)/24)+DATE(1970,1,1)+(-5/24)</f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>(E405/D405)*100</f>
        <v>105.25999999999999</v>
      </c>
      <c r="R405" s="11">
        <f>Table1[[#This Row],[pledged]]/Table1[[#This Row],[backers_count]]</f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>(((I406/60)/60)/24)+DATE(1970,1,1)+(-5/24)</f>
        <v>41675.752777777772</v>
      </c>
      <c r="K406">
        <v>1389107062</v>
      </c>
      <c r="L406" s="13">
        <f>(((K406/60)/60)/24)+DATE(1970,1,1)+(-5/24)</f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>(E406/D406)*100</f>
        <v>103.09142857142857</v>
      </c>
      <c r="R406" s="11">
        <f>Table1[[#This Row],[pledged]]/Table1[[#This Row],[backers_count]]</f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>(((I407/60)/60)/24)+DATE(1970,1,1)+(-5/24)</f>
        <v>41703.876608796294</v>
      </c>
      <c r="K407">
        <v>1391479339</v>
      </c>
      <c r="L407" s="13">
        <f>(((K407/60)/60)/24)+DATE(1970,1,1)+(-5/24)</f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>(E407/D407)*100</f>
        <v>107.65957446808511</v>
      </c>
      <c r="R407" s="11">
        <f>Table1[[#This Row],[pledged]]/Table1[[#This Row],[backers_count]]</f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>(((I408/60)/60)/24)+DATE(1970,1,1)+(-5/24)</f>
        <v>40672.040972222218</v>
      </c>
      <c r="K408">
        <v>1301975637</v>
      </c>
      <c r="L408" s="13">
        <f>(((K408/60)/60)/24)+DATE(1970,1,1)+(-5/24)</f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>(E408/D408)*100</f>
        <v>107.70464285714286</v>
      </c>
      <c r="R408" s="11">
        <f>Table1[[#This Row],[pledged]]/Table1[[#This Row],[backers_count]]</f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>(((I409/60)/60)/24)+DATE(1970,1,1)+(-5/24)</f>
        <v>40866.704282407409</v>
      </c>
      <c r="K409">
        <v>1316552050</v>
      </c>
      <c r="L409" s="13">
        <f>(((K409/60)/60)/24)+DATE(1970,1,1)+(-5/24)</f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>(E409/D409)*100</f>
        <v>101.55000000000001</v>
      </c>
      <c r="R409" s="11">
        <f>Table1[[#This Row],[pledged]]/Table1[[#This Row],[backers_count]]</f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>(((I410/60)/60)/24)+DATE(1970,1,1)+(-5/24)</f>
        <v>41583.569328703699</v>
      </c>
      <c r="K410">
        <v>1380217190</v>
      </c>
      <c r="L410" s="13">
        <f>(((K410/60)/60)/24)+DATE(1970,1,1)+(-5/24)</f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>(E410/D410)*100</f>
        <v>101.43766666666667</v>
      </c>
      <c r="R410" s="11">
        <f>Table1[[#This Row],[pledged]]/Table1[[#This Row],[backers_count]]</f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>(((I411/60)/60)/24)+DATE(1970,1,1)+(-5/24)</f>
        <v>42573.654444444437</v>
      </c>
      <c r="K411">
        <v>1466628144</v>
      </c>
      <c r="L411" s="13">
        <f>(((K411/60)/60)/24)+DATE(1970,1,1)+(-5/24)</f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>(E411/D411)*100</f>
        <v>136.80000000000001</v>
      </c>
      <c r="R411" s="11">
        <f>Table1[[#This Row],[pledged]]/Table1[[#This Row],[backers_count]]</f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>(((I412/60)/60)/24)+DATE(1970,1,1)+(-5/24)</f>
        <v>42173.77311342593</v>
      </c>
      <c r="K412">
        <v>1429486397</v>
      </c>
      <c r="L412" s="13">
        <f>(((K412/60)/60)/24)+DATE(1970,1,1)+(-5/24)</f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>(E412/D412)*100</f>
        <v>128.29999999999998</v>
      </c>
      <c r="R412" s="11">
        <f>Table1[[#This Row],[pledged]]/Table1[[#This Row],[backers_count]]</f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>(((I413/60)/60)/24)+DATE(1970,1,1)+(-5/24)</f>
        <v>41630</v>
      </c>
      <c r="K413">
        <v>1384920804</v>
      </c>
      <c r="L413" s="13">
        <f>(((K413/60)/60)/24)+DATE(1970,1,1)+(-5/24)</f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>(E413/D413)*100</f>
        <v>101.05</v>
      </c>
      <c r="R413" s="11">
        <f>Table1[[#This Row],[pledged]]/Table1[[#This Row],[backers_count]]</f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>(((I414/60)/60)/24)+DATE(1970,1,1)+(-5/24)</f>
        <v>41115.534467592588</v>
      </c>
      <c r="K414">
        <v>1341856178</v>
      </c>
      <c r="L414" s="13">
        <f>(((K414/60)/60)/24)+DATE(1970,1,1)+(-5/24)</f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>(E414/D414)*100</f>
        <v>126.84</v>
      </c>
      <c r="R414" s="11">
        <f>Table1[[#This Row],[pledged]]/Table1[[#This Row],[backers_count]]</f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>(((I415/60)/60)/24)+DATE(1970,1,1)+(-5/24)</f>
        <v>41109.66910879629</v>
      </c>
      <c r="K415">
        <v>1340139811</v>
      </c>
      <c r="L415" s="13">
        <f>(((K415/60)/60)/24)+DATE(1970,1,1)+(-5/24)</f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>(E415/D415)*100</f>
        <v>105.0859375</v>
      </c>
      <c r="R415" s="11">
        <f>Table1[[#This Row],[pledged]]/Table1[[#This Row],[backers_count]]</f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>(((I416/60)/60)/24)+DATE(1970,1,1)+(-5/24)</f>
        <v>41558.85491898148</v>
      </c>
      <c r="K416">
        <v>1378949465</v>
      </c>
      <c r="L416" s="13">
        <f>(((K416/60)/60)/24)+DATE(1970,1,1)+(-5/24)</f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>(E416/D416)*100</f>
        <v>102.85405405405406</v>
      </c>
      <c r="R416" s="11">
        <f>Table1[[#This Row],[pledged]]/Table1[[#This Row],[backers_count]]</f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>(((I417/60)/60)/24)+DATE(1970,1,1)+(-5/24)</f>
        <v>41929.291666666664</v>
      </c>
      <c r="K417">
        <v>1411417602</v>
      </c>
      <c r="L417" s="13">
        <f>(((K417/60)/60)/24)+DATE(1970,1,1)+(-5/24)</f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>(E417/D417)*100</f>
        <v>102.14714285714285</v>
      </c>
      <c r="R417" s="11">
        <f>Table1[[#This Row],[pledged]]/Table1[[#This Row],[backers_count]]</f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>(((I418/60)/60)/24)+DATE(1970,1,1)+(-5/24)</f>
        <v>41678.187858796293</v>
      </c>
      <c r="K418">
        <v>1389259831</v>
      </c>
      <c r="L418" s="13">
        <f>(((K418/60)/60)/24)+DATE(1970,1,1)+(-5/24)</f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>(E418/D418)*100</f>
        <v>120.21700000000001</v>
      </c>
      <c r="R418" s="11">
        <f>Table1[[#This Row],[pledged]]/Table1[[#This Row],[backers_count]]</f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>(((I419/60)/60)/24)+DATE(1970,1,1)+(-5/24)</f>
        <v>41371.981249999997</v>
      </c>
      <c r="K419">
        <v>1364426260</v>
      </c>
      <c r="L419" s="13">
        <f>(((K419/60)/60)/24)+DATE(1970,1,1)+(-5/24)</f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>(E419/D419)*100</f>
        <v>100.24761904761905</v>
      </c>
      <c r="R419" s="11">
        <f>Table1[[#This Row],[pledged]]/Table1[[#This Row],[backers_count]]</f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>(((I420/60)/60)/24)+DATE(1970,1,1)+(-5/24)</f>
        <v>42208.07403935185</v>
      </c>
      <c r="K420">
        <v>1435041997</v>
      </c>
      <c r="L420" s="13">
        <f>(((K420/60)/60)/24)+DATE(1970,1,1)+(-5/24)</f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>(E420/D420)*100</f>
        <v>100.63392857142857</v>
      </c>
      <c r="R420" s="11">
        <f>Table1[[#This Row],[pledged]]/Table1[[#This Row],[backers_count]]</f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>(((I421/60)/60)/24)+DATE(1970,1,1)+(-5/24)</f>
        <v>41454.634108796294</v>
      </c>
      <c r="K421">
        <v>1367352787</v>
      </c>
      <c r="L421" s="13">
        <f>(((K421/60)/60)/24)+DATE(1970,1,1)+(-5/24)</f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>(E421/D421)*100</f>
        <v>100.4375</v>
      </c>
      <c r="R421" s="11">
        <f>Table1[[#This Row],[pledged]]/Table1[[#This Row],[backers_count]]</f>
        <v>110.06849315068493</v>
      </c>
      <c r="S421" t="s">
        <v>8310</v>
      </c>
      <c r="T421" t="s">
        <v>8316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>(((I422/60)/60)/24)+DATE(1970,1,1)+(-5/24)</f>
        <v>41711.986469907402</v>
      </c>
      <c r="K422">
        <v>1392183631</v>
      </c>
      <c r="L422" s="13">
        <f>(((K422/60)/60)/24)+DATE(1970,1,1)+(-5/24)</f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>(E422/D422)*100</f>
        <v>0.43939393939393934</v>
      </c>
      <c r="R422" s="11">
        <f>Table1[[#This Row],[pledged]]/Table1[[#This Row],[backers_count]]</f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>(((I423/60)/60)/24)+DATE(1970,1,1)+(-5/24)</f>
        <v>42237.283055555548</v>
      </c>
      <c r="K423">
        <v>1434973656</v>
      </c>
      <c r="L423" s="13">
        <f>(((K423/60)/60)/24)+DATE(1970,1,1)+(-5/24)</f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>(E423/D423)*100</f>
        <v>2.0066666666666668</v>
      </c>
      <c r="R423" s="11">
        <f>Table1[[#This Row],[pledged]]/Table1[[#This Row],[backers_count]]</f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>(((I424/60)/60)/24)+DATE(1970,1,1)+(-5/24)</f>
        <v>41893.052048611105</v>
      </c>
      <c r="K424">
        <v>1407824097</v>
      </c>
      <c r="L424" s="13">
        <f>(((K424/60)/60)/24)+DATE(1970,1,1)+(-5/24)</f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>(E424/D424)*100</f>
        <v>1.075</v>
      </c>
      <c r="R424" s="11">
        <f>Table1[[#This Row],[pledged]]/Table1[[#This Row],[backers_count]]</f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>(((I425/60)/60)/24)+DATE(1970,1,1)+(-5/24)</f>
        <v>41430.717939814815</v>
      </c>
      <c r="K425">
        <v>1367878430</v>
      </c>
      <c r="L425" s="13">
        <f>(((K425/60)/60)/24)+DATE(1970,1,1)+(-5/24)</f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>(E425/D425)*100</f>
        <v>0.76500000000000001</v>
      </c>
      <c r="R425" s="11">
        <f>Table1[[#This Row],[pledged]]/Table1[[#This Row],[backers_count]]</f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>(((I426/60)/60)/24)+DATE(1970,1,1)+(-5/24)</f>
        <v>40994.126145833332</v>
      </c>
      <c r="K426">
        <v>1327568499</v>
      </c>
      <c r="L426" s="13">
        <f>(((K426/60)/60)/24)+DATE(1970,1,1)+(-5/24)</f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>(E426/D426)*100</f>
        <v>6.7966666666666677</v>
      </c>
      <c r="R426" s="11">
        <f>Table1[[#This Row],[pledged]]/Table1[[#This Row],[backers_count]]</f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>(((I427/60)/60)/24)+DATE(1970,1,1)+(-5/24)</f>
        <v>42335.694490740738</v>
      </c>
      <c r="K427">
        <v>1443472804</v>
      </c>
      <c r="L427" s="13">
        <f>(((K427/60)/60)/24)+DATE(1970,1,1)+(-5/24)</f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>(E427/D427)*100</f>
        <v>1.2E-2</v>
      </c>
      <c r="R427" s="11">
        <f>Table1[[#This Row],[pledged]]/Table1[[#This Row],[backers_count]]</f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>(((I428/60)/60)/24)+DATE(1970,1,1)+(-5/24)</f>
        <v>42430.503634259258</v>
      </c>
      <c r="K428">
        <v>1454259914</v>
      </c>
      <c r="L428" s="13">
        <f>(((K428/60)/60)/24)+DATE(1970,1,1)+(-5/24)</f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>(E428/D428)*100</f>
        <v>1.3299999999999998</v>
      </c>
      <c r="R428" s="11">
        <f>Table1[[#This Row],[pledged]]/Table1[[#This Row],[backers_count]]</f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>(((I429/60)/60)/24)+DATE(1970,1,1)+(-5/24)</f>
        <v>42299.582638888889</v>
      </c>
      <c r="K429">
        <v>1444340940</v>
      </c>
      <c r="L429" s="13">
        <f>(((K429/60)/60)/24)+DATE(1970,1,1)+(-5/24)</f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>(E429/D429)*100</f>
        <v>0</v>
      </c>
      <c r="R429" s="11" t="e">
        <f>Table1[[#This Row],[pledged]]/Table1[[#This Row],[backers_count]]</f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>(((I430/60)/60)/24)+DATE(1970,1,1)+(-5/24)</f>
        <v>41806.708333333328</v>
      </c>
      <c r="K430">
        <v>1400523845</v>
      </c>
      <c r="L430" s="13">
        <f>(((K430/60)/60)/24)+DATE(1970,1,1)+(-5/24)</f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>(E430/D430)*100</f>
        <v>5.6333333333333329</v>
      </c>
      <c r="R430" s="11">
        <f>Table1[[#This Row],[pledged]]/Table1[[#This Row],[backers_count]]</f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>(((I431/60)/60)/24)+DATE(1970,1,1)+(-5/24)</f>
        <v>40143.999305555553</v>
      </c>
      <c r="K431">
        <v>1252964282</v>
      </c>
      <c r="L431" s="13">
        <f>(((K431/60)/60)/24)+DATE(1970,1,1)+(-5/24)</f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>(E431/D431)*100</f>
        <v>0</v>
      </c>
      <c r="R431" s="11" t="e">
        <f>Table1[[#This Row],[pledged]]/Table1[[#This Row],[backers_count]]</f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>(((I432/60)/60)/24)+DATE(1970,1,1)+(-5/24)</f>
        <v>41527.898923611108</v>
      </c>
      <c r="K432">
        <v>1377570867</v>
      </c>
      <c r="L432" s="13">
        <f>(((K432/60)/60)/24)+DATE(1970,1,1)+(-5/24)</f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>(E432/D432)*100</f>
        <v>2.4</v>
      </c>
      <c r="R432" s="11">
        <f>Table1[[#This Row],[pledged]]/Table1[[#This Row],[backers_count]]</f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>(((I433/60)/60)/24)+DATE(1970,1,1)+(-5/24)</f>
        <v>42556.662997685176</v>
      </c>
      <c r="K433">
        <v>1465160083</v>
      </c>
      <c r="L433" s="13">
        <f>(((K433/60)/60)/24)+DATE(1970,1,1)+(-5/24)</f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>(E433/D433)*100</f>
        <v>13.833333333333334</v>
      </c>
      <c r="R433" s="11">
        <f>Table1[[#This Row],[pledged]]/Table1[[#This Row],[backers_count]]</f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>(((I434/60)/60)/24)+DATE(1970,1,1)+(-5/24)</f>
        <v>42298.51829861111</v>
      </c>
      <c r="K434">
        <v>1440264381</v>
      </c>
      <c r="L434" s="13">
        <f>(((K434/60)/60)/24)+DATE(1970,1,1)+(-5/24)</f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>(E434/D434)*100</f>
        <v>9.5</v>
      </c>
      <c r="R434" s="11">
        <f>Table1[[#This Row],[pledged]]/Table1[[#This Row],[backers_count]]</f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>(((I435/60)/60)/24)+DATE(1970,1,1)+(-5/24)</f>
        <v>42288.42155092593</v>
      </c>
      <c r="K435">
        <v>1439392022</v>
      </c>
      <c r="L435" s="13">
        <f>(((K435/60)/60)/24)+DATE(1970,1,1)+(-5/24)</f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>(E435/D435)*100</f>
        <v>0</v>
      </c>
      <c r="R435" s="11" t="e">
        <f>Table1[[#This Row],[pledged]]/Table1[[#This Row],[backers_count]]</f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>(((I436/60)/60)/24)+DATE(1970,1,1)+(-5/24)</f>
        <v>41609.667847222219</v>
      </c>
      <c r="K436">
        <v>1383076902</v>
      </c>
      <c r="L436" s="13">
        <f>(((K436/60)/60)/24)+DATE(1970,1,1)+(-5/24)</f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>(E436/D436)*100</f>
        <v>5</v>
      </c>
      <c r="R436" s="11">
        <f>Table1[[#This Row],[pledged]]/Table1[[#This Row],[backers_count]]</f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>(((I437/60)/60)/24)+DATE(1970,1,1)+(-5/24)</f>
        <v>41530.539120370369</v>
      </c>
      <c r="K437">
        <v>1376502980</v>
      </c>
      <c r="L437" s="13">
        <f>(((K437/60)/60)/24)+DATE(1970,1,1)+(-5/24)</f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>(E437/D437)*100</f>
        <v>2.7272727272727275E-3</v>
      </c>
      <c r="R437" s="11">
        <f>Table1[[#This Row],[pledged]]/Table1[[#This Row],[backers_count]]</f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>(((I438/60)/60)/24)+DATE(1970,1,1)+(-5/24)</f>
        <v>41486.154085648144</v>
      </c>
      <c r="K438">
        <v>1372668113</v>
      </c>
      <c r="L438" s="13">
        <f>(((K438/60)/60)/24)+DATE(1970,1,1)+(-5/24)</f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>(E438/D438)*100</f>
        <v>0</v>
      </c>
      <c r="R438" s="11" t="e">
        <f>Table1[[#This Row],[pledged]]/Table1[[#This Row],[backers_count]]</f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>(((I439/60)/60)/24)+DATE(1970,1,1)+(-5/24)</f>
        <v>42651.110254629624</v>
      </c>
      <c r="K439">
        <v>1470728326</v>
      </c>
      <c r="L439" s="13">
        <f>(((K439/60)/60)/24)+DATE(1970,1,1)+(-5/24)</f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>(E439/D439)*100</f>
        <v>0</v>
      </c>
      <c r="R439" s="11" t="e">
        <f>Table1[[#This Row],[pledged]]/Table1[[#This Row],[backers_count]]</f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>(((I440/60)/60)/24)+DATE(1970,1,1)+(-5/24)</f>
        <v>42326.094421296293</v>
      </c>
      <c r="K440">
        <v>1445235358</v>
      </c>
      <c r="L440" s="13">
        <f>(((K440/60)/60)/24)+DATE(1970,1,1)+(-5/24)</f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>(E440/D440)*100</f>
        <v>9.379999999999999</v>
      </c>
      <c r="R440" s="11">
        <f>Table1[[#This Row],[pledged]]/Table1[[#This Row],[backers_count]]</f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>(((I441/60)/60)/24)+DATE(1970,1,1)+(-5/24)</f>
        <v>41929.553449074068</v>
      </c>
      <c r="K441">
        <v>1412705818</v>
      </c>
      <c r="L441" s="13">
        <f>(((K441/60)/60)/24)+DATE(1970,1,1)+(-5/24)</f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>(E441/D441)*100</f>
        <v>0</v>
      </c>
      <c r="R441" s="11" t="e">
        <f>Table1[[#This Row],[pledged]]/Table1[[#This Row],[backers_count]]</f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>(((I442/60)/60)/24)+DATE(1970,1,1)+(-5/24)</f>
        <v>42453.735567129632</v>
      </c>
      <c r="K442">
        <v>1456270753</v>
      </c>
      <c r="L442" s="13">
        <f>(((K442/60)/60)/24)+DATE(1970,1,1)+(-5/24)</f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>(E442/D442)*100</f>
        <v>0.1</v>
      </c>
      <c r="R442" s="11">
        <f>Table1[[#This Row],[pledged]]/Table1[[#This Row],[backers_count]]</f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>(((I443/60)/60)/24)+DATE(1970,1,1)+(-5/24)</f>
        <v>41580.585601851846</v>
      </c>
      <c r="K443">
        <v>1380826996</v>
      </c>
      <c r="L443" s="13">
        <f>(((K443/60)/60)/24)+DATE(1970,1,1)+(-5/24)</f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>(E443/D443)*100</f>
        <v>0</v>
      </c>
      <c r="R443" s="11" t="e">
        <f>Table1[[#This Row],[pledged]]/Table1[[#This Row],[backers_count]]</f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>(((I444/60)/60)/24)+DATE(1970,1,1)+(-5/24)</f>
        <v>42054.680358796293</v>
      </c>
      <c r="K444">
        <v>1421788783</v>
      </c>
      <c r="L444" s="13">
        <f>(((K444/60)/60)/24)+DATE(1970,1,1)+(-5/24)</f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>(E444/D444)*100</f>
        <v>39.358823529411765</v>
      </c>
      <c r="R444" s="11">
        <f>Table1[[#This Row],[pledged]]/Table1[[#This Row],[backers_count]]</f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>(((I445/60)/60)/24)+DATE(1970,1,1)+(-5/24)</f>
        <v>41679.806724537033</v>
      </c>
      <c r="K445">
        <v>1389399701</v>
      </c>
      <c r="L445" s="13">
        <f>(((K445/60)/60)/24)+DATE(1970,1,1)+(-5/24)</f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>(E445/D445)*100</f>
        <v>0.1</v>
      </c>
      <c r="R445" s="11">
        <f>Table1[[#This Row],[pledged]]/Table1[[#This Row],[backers_count]]</f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>(((I446/60)/60)/24)+DATE(1970,1,1)+(-5/24)</f>
        <v>40954.69862268518</v>
      </c>
      <c r="K446">
        <v>1324158361</v>
      </c>
      <c r="L446" s="13">
        <f>(((K446/60)/60)/24)+DATE(1970,1,1)+(-5/24)</f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>(E446/D446)*100</f>
        <v>5</v>
      </c>
      <c r="R446" s="11">
        <f>Table1[[#This Row],[pledged]]/Table1[[#This Row],[backers_count]]</f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>(((I447/60)/60)/24)+DATE(1970,1,1)+(-5/24)</f>
        <v>42145.127025462956</v>
      </c>
      <c r="K447">
        <v>1430899375</v>
      </c>
      <c r="L447" s="13">
        <f>(((K447/60)/60)/24)+DATE(1970,1,1)+(-5/24)</f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>(E447/D447)*100</f>
        <v>3.3333333333333335E-3</v>
      </c>
      <c r="R447" s="11">
        <f>Table1[[#This Row],[pledged]]/Table1[[#This Row],[backers_count]]</f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>(((I448/60)/60)/24)+DATE(1970,1,1)+(-5/24)</f>
        <v>42066.875231481477</v>
      </c>
      <c r="K448">
        <v>1422842420</v>
      </c>
      <c r="L448" s="13">
        <f>(((K448/60)/60)/24)+DATE(1970,1,1)+(-5/24)</f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>(E448/D448)*100</f>
        <v>7.2952380952380951</v>
      </c>
      <c r="R448" s="11">
        <f>Table1[[#This Row],[pledged]]/Table1[[#This Row],[backers_count]]</f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>(((I449/60)/60)/24)+DATE(1970,1,1)+(-5/24)</f>
        <v>41356.305127314808</v>
      </c>
      <c r="K449">
        <v>1361884763</v>
      </c>
      <c r="L449" s="13">
        <f>(((K449/60)/60)/24)+DATE(1970,1,1)+(-5/24)</f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>(E449/D449)*100</f>
        <v>1.6666666666666666E-2</v>
      </c>
      <c r="R449" s="11">
        <f>Table1[[#This Row],[pledged]]/Table1[[#This Row],[backers_count]]</f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>(((I450/60)/60)/24)+DATE(1970,1,1)+(-5/24)</f>
        <v>41773.549710648142</v>
      </c>
      <c r="K450">
        <v>1398363095</v>
      </c>
      <c r="L450" s="13">
        <f>(((K450/60)/60)/24)+DATE(1970,1,1)+(-5/24)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>(E450/D450)*100</f>
        <v>3.2804000000000002</v>
      </c>
      <c r="R450" s="11">
        <f>Table1[[#This Row],[pledged]]/Table1[[#This Row],[backers_count]]</f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>(((I451/60)/60)/24)+DATE(1970,1,1)+(-5/24)</f>
        <v>41564.359780092593</v>
      </c>
      <c r="K451">
        <v>1379425085</v>
      </c>
      <c r="L451" s="13">
        <f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>(E451/D451)*100</f>
        <v>2.25</v>
      </c>
      <c r="R451" s="11">
        <f>Table1[[#This Row],[pledged]]/Table1[[#This Row],[backers_count]]</f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>(((I452/60)/60)/24)+DATE(1970,1,1)+(-5/24)</f>
        <v>41684.73842592592</v>
      </c>
      <c r="K452">
        <v>1389825800</v>
      </c>
      <c r="L452" s="13">
        <f>(((K452/60)/60)/24)+DATE(1970,1,1)+(-5/24)</f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>(E452/D452)*100</f>
        <v>0.79200000000000004</v>
      </c>
      <c r="R452" s="11">
        <f>Table1[[#This Row],[pledged]]/Table1[[#This Row],[backers_count]]</f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>(((I453/60)/60)/24)+DATE(1970,1,1)+(-5/24)</f>
        <v>41664.506840277776</v>
      </c>
      <c r="K453">
        <v>1388077791</v>
      </c>
      <c r="L453" s="13">
        <f>(((K453/60)/60)/24)+DATE(1970,1,1)+(-5/24)</f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>(E453/D453)*100</f>
        <v>0</v>
      </c>
      <c r="R453" s="11" t="e">
        <f>Table1[[#This Row],[pledged]]/Table1[[#This Row],[backers_count]]</f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>(((I454/60)/60)/24)+DATE(1970,1,1)+(-5/24)</f>
        <v>42137.495543981473</v>
      </c>
      <c r="K454">
        <v>1428944015</v>
      </c>
      <c r="L454" s="13">
        <f>(((K454/60)/60)/24)+DATE(1970,1,1)+(-5/24)</f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>(E454/D454)*100</f>
        <v>64</v>
      </c>
      <c r="R454" s="11">
        <f>Table1[[#This Row],[pledged]]/Table1[[#This Row],[backers_count]]</f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>(((I455/60)/60)/24)+DATE(1970,1,1)+(-5/24)</f>
        <v>42054.616655092592</v>
      </c>
      <c r="K455">
        <v>1422992879</v>
      </c>
      <c r="L455" s="13">
        <f>(((K455/60)/60)/24)+DATE(1970,1,1)+(-5/24)</f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>(E455/D455)*100</f>
        <v>2.7404479578392621E-2</v>
      </c>
      <c r="R455" s="11">
        <f>Table1[[#This Row],[pledged]]/Table1[[#This Row],[backers_count]]</f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>(((I456/60)/60)/24)+DATE(1970,1,1)+(-5/24)</f>
        <v>41969.343055555553</v>
      </c>
      <c r="K456">
        <v>1414343571</v>
      </c>
      <c r="L456" s="13">
        <f>(((K456/60)/60)/24)+DATE(1970,1,1)+(-5/24)</f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>(E456/D456)*100</f>
        <v>0.82000000000000006</v>
      </c>
      <c r="R456" s="11">
        <f>Table1[[#This Row],[pledged]]/Table1[[#This Row],[backers_count]]</f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>(((I457/60)/60)/24)+DATE(1970,1,1)+(-5/24)</f>
        <v>41015.813194444439</v>
      </c>
      <c r="K457">
        <v>1330733022</v>
      </c>
      <c r="L457" s="13">
        <f>(((K457/60)/60)/24)+DATE(1970,1,1)+(-5/24)</f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>(E457/D457)*100</f>
        <v>6.9230769230769221E-2</v>
      </c>
      <c r="R457" s="11">
        <f>Table1[[#This Row],[pledged]]/Table1[[#This Row],[backers_count]]</f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>(((I458/60)/60)/24)+DATE(1970,1,1)+(-5/24)</f>
        <v>41568.957638888889</v>
      </c>
      <c r="K458">
        <v>1380559201</v>
      </c>
      <c r="L458" s="13">
        <f>(((K458/60)/60)/24)+DATE(1970,1,1)+(-5/24)</f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>(E458/D458)*100</f>
        <v>0.68631863186318631</v>
      </c>
      <c r="R458" s="11">
        <f>Table1[[#This Row],[pledged]]/Table1[[#This Row],[backers_count]]</f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>(((I459/60)/60)/24)+DATE(1970,1,1)+(-5/24)</f>
        <v>41867.559166666666</v>
      </c>
      <c r="K459">
        <v>1405621512</v>
      </c>
      <c r="L459" s="13">
        <f>(((K459/60)/60)/24)+DATE(1970,1,1)+(-5/24)</f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>(E459/D459)*100</f>
        <v>0</v>
      </c>
      <c r="R459" s="11" t="e">
        <f>Table1[[#This Row],[pledged]]/Table1[[#This Row],[backers_count]]</f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>(((I460/60)/60)/24)+DATE(1970,1,1)+(-5/24)</f>
        <v>41408.491435185184</v>
      </c>
      <c r="K460">
        <v>1365958060</v>
      </c>
      <c r="L460" s="13">
        <f>(((K460/60)/60)/24)+DATE(1970,1,1)+(-5/24)</f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>(E460/D460)*100</f>
        <v>8.2100000000000009</v>
      </c>
      <c r="R460" s="11">
        <f>Table1[[#This Row],[pledged]]/Table1[[#This Row],[backers_count]]</f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>(((I461/60)/60)/24)+DATE(1970,1,1)+(-5/24)</f>
        <v>40860.473692129628</v>
      </c>
      <c r="K461">
        <v>1316013727</v>
      </c>
      <c r="L461" s="13">
        <f>(((K461/60)/60)/24)+DATE(1970,1,1)+(-5/24)</f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>(E461/D461)*100</f>
        <v>6.4102564102564097E-2</v>
      </c>
      <c r="R461" s="11">
        <f>Table1[[#This Row],[pledged]]/Table1[[#This Row],[backers_count]]</f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>(((I462/60)/60)/24)+DATE(1970,1,1)+(-5/24)</f>
        <v>41790.958333333328</v>
      </c>
      <c r="K462">
        <v>1398862875</v>
      </c>
      <c r="L462" s="13">
        <f>(((K462/60)/60)/24)+DATE(1970,1,1)+(-5/24)</f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>(E462/D462)*100</f>
        <v>0.29411764705882354</v>
      </c>
      <c r="R462" s="11">
        <f>Table1[[#This Row],[pledged]]/Table1[[#This Row],[backers_count]]</f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>(((I463/60)/60)/24)+DATE(1970,1,1)+(-5/24)</f>
        <v>41427.638506944444</v>
      </c>
      <c r="K463">
        <v>1368476367</v>
      </c>
      <c r="L463" s="13">
        <f>(((K463/60)/60)/24)+DATE(1970,1,1)+(-5/24)</f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>(E463/D463)*100</f>
        <v>0</v>
      </c>
      <c r="R463" s="11" t="e">
        <f>Table1[[#This Row],[pledged]]/Table1[[#This Row],[backers_count]]</f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>(((I464/60)/60)/24)+DATE(1970,1,1)+(-5/24)</f>
        <v>40764.918298611112</v>
      </c>
      <c r="K464">
        <v>1307761341</v>
      </c>
      <c r="L464" s="13">
        <f>(((K464/60)/60)/24)+DATE(1970,1,1)+(-5/24)</f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>(E464/D464)*100</f>
        <v>0</v>
      </c>
      <c r="R464" s="11" t="e">
        <f>Table1[[#This Row],[pledged]]/Table1[[#This Row],[backers_count]]</f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>(((I465/60)/60)/24)+DATE(1970,1,1)+(-5/24)</f>
        <v>40810.501770833333</v>
      </c>
      <c r="K465">
        <v>1311699753</v>
      </c>
      <c r="L465" s="13">
        <f>(((K465/60)/60)/24)+DATE(1970,1,1)+(-5/24)</f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>(E465/D465)*100</f>
        <v>2.2727272727272729</v>
      </c>
      <c r="R465" s="11">
        <f>Table1[[#This Row],[pledged]]/Table1[[#This Row],[backers_count]]</f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>(((I466/60)/60)/24)+DATE(1970,1,1)+(-5/24)</f>
        <v>42508.640451388892</v>
      </c>
      <c r="K466">
        <v>1461874935</v>
      </c>
      <c r="L466" s="13">
        <f>(((K466/60)/60)/24)+DATE(1970,1,1)+(-5/24)</f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>(E466/D466)*100</f>
        <v>9.9009900990099015E-2</v>
      </c>
      <c r="R466" s="11">
        <f>Table1[[#This Row],[pledged]]/Table1[[#This Row],[backers_count]]</f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>(((I467/60)/60)/24)+DATE(1970,1,1)+(-5/24)</f>
        <v>41816.911736111106</v>
      </c>
      <c r="K467">
        <v>1402455174</v>
      </c>
      <c r="L467" s="13">
        <f>(((K467/60)/60)/24)+DATE(1970,1,1)+(-5/24)</f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>(E467/D467)*100</f>
        <v>26.953125</v>
      </c>
      <c r="R467" s="11">
        <f>Table1[[#This Row],[pledged]]/Table1[[#This Row],[backers_count]]</f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>(((I468/60)/60)/24)+DATE(1970,1,1)+(-5/24)</f>
        <v>41159.734537037039</v>
      </c>
      <c r="K468">
        <v>1344465464</v>
      </c>
      <c r="L468" s="13">
        <f>(((K468/60)/60)/24)+DATE(1970,1,1)+(-5/24)</f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>(E468/D468)*100</f>
        <v>0.76</v>
      </c>
      <c r="R468" s="11">
        <f>Table1[[#This Row],[pledged]]/Table1[[#This Row],[backers_count]]</f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>(((I469/60)/60)/24)+DATE(1970,1,1)+(-5/24)</f>
        <v>41180.471458333333</v>
      </c>
      <c r="K469">
        <v>1344961134</v>
      </c>
      <c r="L469" s="13">
        <f>(((K469/60)/60)/24)+DATE(1970,1,1)+(-5/24)</f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>(E469/D469)*100</f>
        <v>21.574999999999999</v>
      </c>
      <c r="R469" s="11">
        <f>Table1[[#This Row],[pledged]]/Table1[[#This Row],[backers_count]]</f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>(((I470/60)/60)/24)+DATE(1970,1,1)+(-5/24)</f>
        <v>41100.952141203699</v>
      </c>
      <c r="K470">
        <v>1336795283</v>
      </c>
      <c r="L470" s="13">
        <f>(((K470/60)/60)/24)+DATE(1970,1,1)+(-5/24)</f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>(E470/D470)*100</f>
        <v>0</v>
      </c>
      <c r="R470" s="11" t="e">
        <f>Table1[[#This Row],[pledged]]/Table1[[#This Row],[backers_count]]</f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>(((I471/60)/60)/24)+DATE(1970,1,1)+(-5/24)</f>
        <v>41887.781527777777</v>
      </c>
      <c r="K471">
        <v>1404776724</v>
      </c>
      <c r="L471" s="13">
        <f>(((K471/60)/60)/24)+DATE(1970,1,1)+(-5/24)</f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>(E471/D471)*100</f>
        <v>0</v>
      </c>
      <c r="R471" s="11" t="e">
        <f>Table1[[#This Row],[pledged]]/Table1[[#This Row],[backers_count]]</f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>(((I472/60)/60)/24)+DATE(1970,1,1)+(-5/24)</f>
        <v>41654.958333333328</v>
      </c>
      <c r="K472">
        <v>1385524889</v>
      </c>
      <c r="L472" s="13">
        <f>(((K472/60)/60)/24)+DATE(1970,1,1)+(-5/24)</f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>(E472/D472)*100</f>
        <v>1.02</v>
      </c>
      <c r="R472" s="11">
        <f>Table1[[#This Row],[pledged]]/Table1[[#This Row],[backers_count]]</f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>(((I473/60)/60)/24)+DATE(1970,1,1)+(-5/24)</f>
        <v>41748.471979166665</v>
      </c>
      <c r="K473">
        <v>1394039979</v>
      </c>
      <c r="L473" s="13">
        <f>(((K473/60)/60)/24)+DATE(1970,1,1)+(-5/24)</f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>(E473/D473)*100</f>
        <v>11.892727272727273</v>
      </c>
      <c r="R473" s="11">
        <f>Table1[[#This Row],[pledged]]/Table1[[#This Row],[backers_count]]</f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>(((I474/60)/60)/24)+DATE(1970,1,1)+(-5/24)</f>
        <v>41874.714328703703</v>
      </c>
      <c r="K474">
        <v>1406239718</v>
      </c>
      <c r="L474" s="13">
        <f>(((K474/60)/60)/24)+DATE(1970,1,1)+(-5/24)</f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>(E474/D474)*100</f>
        <v>17.625</v>
      </c>
      <c r="R474" s="11">
        <f>Table1[[#This Row],[pledged]]/Table1[[#This Row],[backers_count]]</f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>(((I475/60)/60)/24)+DATE(1970,1,1)+(-5/24)</f>
        <v>41899.489803240736</v>
      </c>
      <c r="K475">
        <v>1408380319</v>
      </c>
      <c r="L475" s="13">
        <f>(((K475/60)/60)/24)+DATE(1970,1,1)+(-5/24)</f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>(E475/D475)*100</f>
        <v>2.87</v>
      </c>
      <c r="R475" s="11">
        <f>Table1[[#This Row],[pledged]]/Table1[[#This Row],[backers_count]]</f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>(((I476/60)/60)/24)+DATE(1970,1,1)+(-5/24)</f>
        <v>42783.120706018519</v>
      </c>
      <c r="K476">
        <v>1484726029</v>
      </c>
      <c r="L476" s="13">
        <f>(((K476/60)/60)/24)+DATE(1970,1,1)+(-5/24)</f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>(E476/D476)*100</f>
        <v>3.0303030303030304E-2</v>
      </c>
      <c r="R476" s="11">
        <f>Table1[[#This Row],[pledged]]/Table1[[#This Row],[backers_count]]</f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>(((I477/60)/60)/24)+DATE(1970,1,1)+(-5/24)</f>
        <v>42129.877812500003</v>
      </c>
      <c r="K477">
        <v>1428285843</v>
      </c>
      <c r="L477" s="13">
        <f>(((K477/60)/60)/24)+DATE(1970,1,1)+(-5/24)</f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>(E477/D477)*100</f>
        <v>0</v>
      </c>
      <c r="R477" s="11" t="e">
        <f>Table1[[#This Row],[pledged]]/Table1[[#This Row],[backers_count]]</f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>(((I478/60)/60)/24)+DATE(1970,1,1)+(-5/24)</f>
        <v>41792.957638888889</v>
      </c>
      <c r="K478">
        <v>1398727441</v>
      </c>
      <c r="L478" s="13">
        <f>(((K478/60)/60)/24)+DATE(1970,1,1)+(-5/24)</f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>(E478/D478)*100</f>
        <v>2.230268181818182</v>
      </c>
      <c r="R478" s="11">
        <f>Table1[[#This Row],[pledged]]/Table1[[#This Row],[backers_count]]</f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>(((I479/60)/60)/24)+DATE(1970,1,1)+(-5/24)</f>
        <v>41047.626550925925</v>
      </c>
      <c r="K479">
        <v>1332187334</v>
      </c>
      <c r="L479" s="13">
        <f>(((K479/60)/60)/24)+DATE(1970,1,1)+(-5/24)</f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>(E479/D479)*100</f>
        <v>0</v>
      </c>
      <c r="R479" s="11" t="e">
        <f>Table1[[#This Row],[pledged]]/Table1[[#This Row],[backers_count]]</f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>(((I480/60)/60)/24)+DATE(1970,1,1)+(-5/24)</f>
        <v>42095.660983796297</v>
      </c>
      <c r="K480">
        <v>1425333109</v>
      </c>
      <c r="L480" s="13">
        <f>(((K480/60)/60)/24)+DATE(1970,1,1)+(-5/24)</f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>(E480/D480)*100</f>
        <v>0</v>
      </c>
      <c r="R480" s="11" t="e">
        <f>Table1[[#This Row],[pledged]]/Table1[[#This Row],[backers_count]]</f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>(((I481/60)/60)/24)+DATE(1970,1,1)+(-5/24)</f>
        <v>41964.24114583333</v>
      </c>
      <c r="K481">
        <v>1411379235</v>
      </c>
      <c r="L481" s="13">
        <f>(((K481/60)/60)/24)+DATE(1970,1,1)+(-5/24)</f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>(E481/D481)*100</f>
        <v>32.56</v>
      </c>
      <c r="R481" s="11">
        <f>Table1[[#This Row],[pledged]]/Table1[[#This Row],[backers_count]]</f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>(((I482/60)/60)/24)+DATE(1970,1,1)+(-5/24)</f>
        <v>41495.291840277772</v>
      </c>
      <c r="K482">
        <v>1373457615</v>
      </c>
      <c r="L482" s="13">
        <f>(((K482/60)/60)/24)+DATE(1970,1,1)+(-5/24)</f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>(E482/D482)*100</f>
        <v>19.41</v>
      </c>
      <c r="R482" s="11">
        <f>Table1[[#This Row],[pledged]]/Table1[[#This Row],[backers_count]]</f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>(((I483/60)/60)/24)+DATE(1970,1,1)+(-5/24)</f>
        <v>41192.46399305555</v>
      </c>
      <c r="K483">
        <v>1347293289</v>
      </c>
      <c r="L483" s="13">
        <f>(((K483/60)/60)/24)+DATE(1970,1,1)+(-5/24)</f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>(E483/D483)*100</f>
        <v>6.1</v>
      </c>
      <c r="R483" s="11">
        <f>Table1[[#This Row],[pledged]]/Table1[[#This Row],[backers_count]]</f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>(((I484/60)/60)/24)+DATE(1970,1,1)+(-5/24)</f>
        <v>42474.398611111108</v>
      </c>
      <c r="K484">
        <v>1458336690</v>
      </c>
      <c r="L484" s="13">
        <f>(((K484/60)/60)/24)+DATE(1970,1,1)+(-5/24)</f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>(E484/D484)*100</f>
        <v>0.1</v>
      </c>
      <c r="R484" s="11">
        <f>Table1[[#This Row],[pledged]]/Table1[[#This Row],[backers_count]]</f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>(((I485/60)/60)/24)+DATE(1970,1,1)+(-5/24)</f>
        <v>41302.989259259259</v>
      </c>
      <c r="K485">
        <v>1354250672</v>
      </c>
      <c r="L485" s="13">
        <f>(((K485/60)/60)/24)+DATE(1970,1,1)+(-5/24)</f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>(E485/D485)*100</f>
        <v>50.2</v>
      </c>
      <c r="R485" s="11">
        <f>Table1[[#This Row],[pledged]]/Table1[[#This Row],[backers_count]]</f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>(((I486/60)/60)/24)+DATE(1970,1,1)+(-5/24)</f>
        <v>42313.772824074076</v>
      </c>
      <c r="K486">
        <v>1443220372</v>
      </c>
      <c r="L486" s="13">
        <f>(((K486/60)/60)/24)+DATE(1970,1,1)+(-5/24)</f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>(E486/D486)*100</f>
        <v>0.18625</v>
      </c>
      <c r="R486" s="11">
        <f>Table1[[#This Row],[pledged]]/Table1[[#This Row],[backers_count]]</f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>(((I487/60)/60)/24)+DATE(1970,1,1)+(-5/24)</f>
        <v>41411.297442129624</v>
      </c>
      <c r="K487">
        <v>1366200499</v>
      </c>
      <c r="L487" s="13">
        <f>(((K487/60)/60)/24)+DATE(1970,1,1)+(-5/24)</f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>(E487/D487)*100</f>
        <v>21.906971229845084</v>
      </c>
      <c r="R487" s="11">
        <f>Table1[[#This Row],[pledged]]/Table1[[#This Row],[backers_count]]</f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>(((I488/60)/60)/24)+DATE(1970,1,1)+(-5/24)</f>
        <v>41791.734247685185</v>
      </c>
      <c r="K488">
        <v>1399070239</v>
      </c>
      <c r="L488" s="13">
        <f>(((K488/60)/60)/24)+DATE(1970,1,1)+(-5/24)</f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>(E488/D488)*100</f>
        <v>9.0909090909090905E-3</v>
      </c>
      <c r="R488" s="11">
        <f>Table1[[#This Row],[pledged]]/Table1[[#This Row],[backers_count]]</f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>(((I489/60)/60)/24)+DATE(1970,1,1)+(-5/24)</f>
        <v>42729.428171296291</v>
      </c>
      <c r="K489">
        <v>1477491394</v>
      </c>
      <c r="L489" s="13">
        <f>(((K489/60)/60)/24)+DATE(1970,1,1)+(-5/24)</f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>(E489/D489)*100</f>
        <v>0</v>
      </c>
      <c r="R489" s="11" t="e">
        <f>Table1[[#This Row],[pledged]]/Table1[[#This Row],[backers_count]]</f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>(((I490/60)/60)/24)+DATE(1970,1,1)+(-5/24)</f>
        <v>42743.84606481481</v>
      </c>
      <c r="K490">
        <v>1481332700</v>
      </c>
      <c r="L490" s="13">
        <f>(((K490/60)/60)/24)+DATE(1970,1,1)+(-5/24)</f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>(E490/D490)*100</f>
        <v>0</v>
      </c>
      <c r="R490" s="11" t="e">
        <f>Table1[[#This Row],[pledged]]/Table1[[#This Row],[backers_count]]</f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>(((I491/60)/60)/24)+DATE(1970,1,1)+(-5/24)</f>
        <v>40913.272916666661</v>
      </c>
      <c r="K491">
        <v>1323084816</v>
      </c>
      <c r="L491" s="13">
        <f>(((K491/60)/60)/24)+DATE(1970,1,1)+(-5/24)</f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>(E491/D491)*100</f>
        <v>0.28667813379201834</v>
      </c>
      <c r="R491" s="11">
        <f>Table1[[#This Row],[pledged]]/Table1[[#This Row],[backers_count]]</f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>(((I492/60)/60)/24)+DATE(1970,1,1)+(-5/24)</f>
        <v>41143.760243055556</v>
      </c>
      <c r="K492">
        <v>1343085285</v>
      </c>
      <c r="L492" s="13">
        <f>(((K492/60)/60)/24)+DATE(1970,1,1)+(-5/24)</f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>(E492/D492)*100</f>
        <v>0</v>
      </c>
      <c r="R492" s="11" t="e">
        <f>Table1[[#This Row],[pledged]]/Table1[[#This Row],[backers_count]]</f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>(((I493/60)/60)/24)+DATE(1970,1,1)+(-5/24)</f>
        <v>42396.774293981485</v>
      </c>
      <c r="K493">
        <v>1451345699</v>
      </c>
      <c r="L493" s="13">
        <f>(((K493/60)/60)/24)+DATE(1970,1,1)+(-5/24)</f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>(E493/D493)*100</f>
        <v>0</v>
      </c>
      <c r="R493" s="11" t="e">
        <f>Table1[[#This Row],[pledged]]/Table1[[#This Row],[backers_count]]</f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>(((I494/60)/60)/24)+DATE(1970,1,1)+(-5/24)</f>
        <v>42655.826736111114</v>
      </c>
      <c r="K494">
        <v>1471135830</v>
      </c>
      <c r="L494" s="13">
        <f>(((K494/60)/60)/24)+DATE(1970,1,1)+(-5/24)</f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>(E494/D494)*100</f>
        <v>0</v>
      </c>
      <c r="R494" s="11" t="e">
        <f>Table1[[#This Row],[pledged]]/Table1[[#This Row],[backers_count]]</f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>(((I495/60)/60)/24)+DATE(1970,1,1)+(-5/24)</f>
        <v>42144.517800925918</v>
      </c>
      <c r="K495">
        <v>1429550738</v>
      </c>
      <c r="L495" s="13">
        <f>(((K495/60)/60)/24)+DATE(1970,1,1)+(-5/24)</f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>(E495/D495)*100</f>
        <v>0</v>
      </c>
      <c r="R495" s="11" t="e">
        <f>Table1[[#This Row],[pledged]]/Table1[[#This Row],[backers_count]]</f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>(((I496/60)/60)/24)+DATE(1970,1,1)+(-5/24)</f>
        <v>41822.916666666664</v>
      </c>
      <c r="K496">
        <v>1402343765</v>
      </c>
      <c r="L496" s="13">
        <f>(((K496/60)/60)/24)+DATE(1970,1,1)+(-5/24)</f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>(E496/D496)*100</f>
        <v>0.155</v>
      </c>
      <c r="R496" s="11">
        <f>Table1[[#This Row],[pledged]]/Table1[[#This Row],[backers_count]]</f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>(((I497/60)/60)/24)+DATE(1970,1,1)+(-5/24)</f>
        <v>42201.619270833333</v>
      </c>
      <c r="K497">
        <v>1434484305</v>
      </c>
      <c r="L497" s="13">
        <f>(((K497/60)/60)/24)+DATE(1970,1,1)+(-5/24)</f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>(E497/D497)*100</f>
        <v>0</v>
      </c>
      <c r="R497" s="11" t="e">
        <f>Table1[[#This Row],[pledged]]/Table1[[#This Row],[backers_count]]</f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>(((I498/60)/60)/24)+DATE(1970,1,1)+(-5/24)</f>
        <v>41680.723078703704</v>
      </c>
      <c r="K498">
        <v>1386886874</v>
      </c>
      <c r="L498" s="13">
        <f>(((K498/60)/60)/24)+DATE(1970,1,1)+(-5/24)</f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>(E498/D498)*100</f>
        <v>1.6666666666666668E-3</v>
      </c>
      <c r="R498" s="11">
        <f>Table1[[#This Row],[pledged]]/Table1[[#This Row],[backers_count]]</f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>(((I499/60)/60)/24)+DATE(1970,1,1)+(-5/24)</f>
        <v>41997.999999999993</v>
      </c>
      <c r="K499">
        <v>1414889665</v>
      </c>
      <c r="L499" s="13">
        <f>(((K499/60)/60)/24)+DATE(1970,1,1)+(-5/24)</f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>(E499/D499)*100</f>
        <v>0.6696428571428571</v>
      </c>
      <c r="R499" s="11">
        <f>Table1[[#This Row],[pledged]]/Table1[[#This Row],[backers_count]]</f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>(((I500/60)/60)/24)+DATE(1970,1,1)+(-5/24)</f>
        <v>40900.553807870368</v>
      </c>
      <c r="K500">
        <v>1321035449</v>
      </c>
      <c r="L500" s="13">
        <f>(((K500/60)/60)/24)+DATE(1970,1,1)+(-5/24)</f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>(E500/D500)*100</f>
        <v>4.5985132395404564</v>
      </c>
      <c r="R500" s="11">
        <f>Table1[[#This Row],[pledged]]/Table1[[#This Row],[backers_count]]</f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>(((I501/60)/60)/24)+DATE(1970,1,1)+(-5/24)</f>
        <v>40098.665972222218</v>
      </c>
      <c r="K501">
        <v>1250630968</v>
      </c>
      <c r="L501" s="13">
        <f>(((K501/60)/60)/24)+DATE(1970,1,1)+(-5/24)</f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>(E501/D501)*100</f>
        <v>9.5500000000000007</v>
      </c>
      <c r="R501" s="11">
        <f>Table1[[#This Row],[pledged]]/Table1[[#This Row],[backers_count]]</f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>(((I502/60)/60)/24)+DATE(1970,1,1)+(-5/24)</f>
        <v>40306.719444444439</v>
      </c>
      <c r="K502">
        <v>1268255751</v>
      </c>
      <c r="L502" s="13">
        <f>(((K502/60)/60)/24)+DATE(1970,1,1)+(-5/24)</f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>(E502/D502)*100</f>
        <v>3.3076923076923079</v>
      </c>
      <c r="R502" s="11">
        <f>Table1[[#This Row],[pledged]]/Table1[[#This Row],[backers_count]]</f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>(((I503/60)/60)/24)+DATE(1970,1,1)+(-5/24)</f>
        <v>40733.026053240741</v>
      </c>
      <c r="K503">
        <v>1307597851</v>
      </c>
      <c r="L503" s="13">
        <f>(((K503/60)/60)/24)+DATE(1970,1,1)+(-5/24)</f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>(E503/D503)*100</f>
        <v>0</v>
      </c>
      <c r="R503" s="11" t="e">
        <f>Table1[[#This Row],[pledged]]/Table1[[#This Row],[backers_count]]</f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>(((I504/60)/60)/24)+DATE(1970,1,1)+(-5/24)</f>
        <v>40986.303530092591</v>
      </c>
      <c r="K504">
        <v>1329484625</v>
      </c>
      <c r="L504" s="13">
        <f>(((K504/60)/60)/24)+DATE(1970,1,1)+(-5/24)</f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>(E504/D504)*100</f>
        <v>1.1499999999999999</v>
      </c>
      <c r="R504" s="11">
        <f>Table1[[#This Row],[pledged]]/Table1[[#This Row],[backers_count]]</f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>(((I505/60)/60)/24)+DATE(1970,1,1)+(-5/24)</f>
        <v>42021.318321759252</v>
      </c>
      <c r="K505">
        <v>1418906303</v>
      </c>
      <c r="L505" s="13">
        <f>(((K505/60)/60)/24)+DATE(1970,1,1)+(-5/24)</f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>(E505/D505)*100</f>
        <v>1.7538461538461538</v>
      </c>
      <c r="R505" s="11">
        <f>Table1[[#This Row],[pledged]]/Table1[[#This Row],[backers_count]]</f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>(((I506/60)/60)/24)+DATE(1970,1,1)+(-5/24)</f>
        <v>41009.73364583333</v>
      </c>
      <c r="K506">
        <v>1328916987</v>
      </c>
      <c r="L506" s="13">
        <f>(((K506/60)/60)/24)+DATE(1970,1,1)+(-5/24)</f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>(E506/D506)*100</f>
        <v>1.3673469387755102</v>
      </c>
      <c r="R506" s="11">
        <f>Table1[[#This Row],[pledged]]/Table1[[#This Row],[backers_count]]</f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>(((I507/60)/60)/24)+DATE(1970,1,1)+(-5/24)</f>
        <v>42362.889884259253</v>
      </c>
      <c r="K507">
        <v>1447122086</v>
      </c>
      <c r="L507" s="13">
        <f>(((K507/60)/60)/24)+DATE(1970,1,1)+(-5/24)</f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>(E507/D507)*100</f>
        <v>0.43333333333333329</v>
      </c>
      <c r="R507" s="11">
        <f>Table1[[#This Row],[pledged]]/Table1[[#This Row],[backers_count]]</f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>(((I508/60)/60)/24)+DATE(1970,1,1)+(-5/24)</f>
        <v>41496.343981481477</v>
      </c>
      <c r="K508">
        <v>1373548520</v>
      </c>
      <c r="L508" s="13">
        <f>(((K508/60)/60)/24)+DATE(1970,1,1)+(-5/24)</f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>(E508/D508)*100</f>
        <v>0.125</v>
      </c>
      <c r="R508" s="11">
        <f>Table1[[#This Row],[pledged]]/Table1[[#This Row],[backers_count]]</f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>(((I509/60)/60)/24)+DATE(1970,1,1)+(-5/24)</f>
        <v>41201.750659722216</v>
      </c>
      <c r="K509">
        <v>1346799657</v>
      </c>
      <c r="L509" s="13">
        <f>(((K509/60)/60)/24)+DATE(1970,1,1)+(-5/24)</f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>(E509/D509)*100</f>
        <v>3.2</v>
      </c>
      <c r="R509" s="11">
        <f>Table1[[#This Row],[pledged]]/Table1[[#This Row],[backers_count]]</f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>(((I510/60)/60)/24)+DATE(1970,1,1)+(-5/24)</f>
        <v>41054.384722222218</v>
      </c>
      <c r="K510">
        <v>1332808501</v>
      </c>
      <c r="L510" s="13">
        <f>(((K510/60)/60)/24)+DATE(1970,1,1)+(-5/24)</f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>(E510/D510)*100</f>
        <v>0.8</v>
      </c>
      <c r="R510" s="11">
        <f>Table1[[#This Row],[pledged]]/Table1[[#This Row],[backers_count]]</f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>(((I511/60)/60)/24)+DATE(1970,1,1)+(-5/24)</f>
        <v>42183.423263888886</v>
      </c>
      <c r="K511">
        <v>1432912170</v>
      </c>
      <c r="L511" s="13">
        <f>(((K511/60)/60)/24)+DATE(1970,1,1)+(-5/24)</f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>(E511/D511)*100</f>
        <v>0.2</v>
      </c>
      <c r="R511" s="11">
        <f>Table1[[#This Row],[pledged]]/Table1[[#This Row],[backers_count]]</f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>(((I512/60)/60)/24)+DATE(1970,1,1)+(-5/24)</f>
        <v>42429.968043981477</v>
      </c>
      <c r="K512">
        <v>1454213639</v>
      </c>
      <c r="L512" s="13">
        <f>(((K512/60)/60)/24)+DATE(1970,1,1)+(-5/24)</f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>(E512/D512)*100</f>
        <v>0</v>
      </c>
      <c r="R512" s="11" t="e">
        <f>Table1[[#This Row],[pledged]]/Table1[[#This Row],[backers_count]]</f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>(((I513/60)/60)/24)+DATE(1970,1,1)+(-5/24)</f>
        <v>41370.053032407406</v>
      </c>
      <c r="K513">
        <v>1362640582</v>
      </c>
      <c r="L513" s="13">
        <f>(((K513/60)/60)/24)+DATE(1970,1,1)+(-5/24)</f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>(E513/D513)*100</f>
        <v>3</v>
      </c>
      <c r="R513" s="11">
        <f>Table1[[#This Row],[pledged]]/Table1[[#This Row],[backers_count]]</f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>(((I514/60)/60)/24)+DATE(1970,1,1)+(-5/24)</f>
        <v>42694.575543981475</v>
      </c>
      <c r="K514">
        <v>1475776127</v>
      </c>
      <c r="L514" s="13">
        <f>(((K514/60)/60)/24)+DATE(1970,1,1)+(-5/24)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>(E514/D514)*100</f>
        <v>0.13749999999999998</v>
      </c>
      <c r="R514" s="11">
        <f>Table1[[#This Row],[pledged]]/Table1[[#This Row],[backers_count]]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>(((I515/60)/60)/24)+DATE(1970,1,1)+(-5/24)</f>
        <v>42597.083333333336</v>
      </c>
      <c r="K515">
        <v>1467387705</v>
      </c>
      <c r="L515" s="13">
        <f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>(E515/D515)*100</f>
        <v>13.923999999999999</v>
      </c>
      <c r="R515" s="11">
        <f>Table1[[#This Row],[pledged]]/Table1[[#This Row],[backers_count]]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>(((I516/60)/60)/24)+DATE(1970,1,1)+(-5/24)</f>
        <v>41860.405636574069</v>
      </c>
      <c r="K516">
        <v>1405003447</v>
      </c>
      <c r="L516" s="13">
        <f>(((K516/60)/60)/24)+DATE(1970,1,1)+(-5/24)</f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>(E516/D516)*100</f>
        <v>3.3333333333333335</v>
      </c>
      <c r="R516" s="11">
        <f>Table1[[#This Row],[pledged]]/Table1[[#This Row],[backers_count]]</f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>(((I517/60)/60)/24)+DATE(1970,1,1)+(-5/24)</f>
        <v>42367.282418981478</v>
      </c>
      <c r="K517">
        <v>1447933601</v>
      </c>
      <c r="L517" s="13">
        <f>(((K517/60)/60)/24)+DATE(1970,1,1)+(-5/24)</f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>(E517/D517)*100</f>
        <v>25.41340206185567</v>
      </c>
      <c r="R517" s="11">
        <f>Table1[[#This Row],[pledged]]/Table1[[#This Row],[backers_count]]</f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>(((I518/60)/60)/24)+DATE(1970,1,1)+(-5/24)</f>
        <v>42151.570370370369</v>
      </c>
      <c r="K518">
        <v>1427568080</v>
      </c>
      <c r="L518" s="13">
        <f>(((K518/60)/60)/24)+DATE(1970,1,1)+(-5/24)</f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>(E518/D518)*100</f>
        <v>0</v>
      </c>
      <c r="R518" s="11" t="e">
        <f>Table1[[#This Row],[pledged]]/Table1[[#This Row],[backers_count]]</f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>(((I519/60)/60)/24)+DATE(1970,1,1)+(-5/24)</f>
        <v>42768.406956018516</v>
      </c>
      <c r="K519">
        <v>1483454761</v>
      </c>
      <c r="L519" s="13">
        <f>(((K519/60)/60)/24)+DATE(1970,1,1)+(-5/24)</f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>(E519/D519)*100</f>
        <v>1.3666666666666667</v>
      </c>
      <c r="R519" s="11">
        <f>Table1[[#This Row],[pledged]]/Table1[[#This Row],[backers_count]]</f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>(((I520/60)/60)/24)+DATE(1970,1,1)+(-5/24)</f>
        <v>42253.406944444439</v>
      </c>
      <c r="K520">
        <v>1438958824</v>
      </c>
      <c r="L520" s="13">
        <f>(((K520/60)/60)/24)+DATE(1970,1,1)+(-5/24)</f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>(E520/D520)*100</f>
        <v>0</v>
      </c>
      <c r="R520" s="11" t="e">
        <f>Table1[[#This Row],[pledged]]/Table1[[#This Row],[backers_count]]</f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>(((I521/60)/60)/24)+DATE(1970,1,1)+(-5/24)</f>
        <v>41248.183113425926</v>
      </c>
      <c r="K521">
        <v>1352107421</v>
      </c>
      <c r="L521" s="13">
        <f>(((K521/60)/60)/24)+DATE(1970,1,1)+(-5/24)</f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>(E521/D521)*100</f>
        <v>22.881426547787683</v>
      </c>
      <c r="R521" s="11">
        <f>Table1[[#This Row],[pledged]]/Table1[[#This Row],[backers_count]]</f>
        <v>39.228571428571428</v>
      </c>
      <c r="S521" t="s">
        <v>8317</v>
      </c>
      <c r="T521" t="s">
        <v>8318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>(((I522/60)/60)/24)+DATE(1970,1,1)+(-5/24)</f>
        <v>42348.493761574071</v>
      </c>
      <c r="K522">
        <v>1447174261</v>
      </c>
      <c r="L522" s="13">
        <f>(((K522/60)/60)/24)+DATE(1970,1,1)+(-5/24)</f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>(E522/D522)*100</f>
        <v>102.1</v>
      </c>
      <c r="R522" s="11">
        <f>Table1[[#This Row],[pledged]]/Table1[[#This Row],[backers_count]]</f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>(((I523/60)/60)/24)+DATE(1970,1,1)+(-5/24)</f>
        <v>42674.999305555553</v>
      </c>
      <c r="K523">
        <v>1475460819</v>
      </c>
      <c r="L523" s="13">
        <f>(((K523/60)/60)/24)+DATE(1970,1,1)+(-5/24)</f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>(E523/D523)*100</f>
        <v>104.64</v>
      </c>
      <c r="R523" s="11">
        <f>Table1[[#This Row],[pledged]]/Table1[[#This Row],[backers_count]]</f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>(((I524/60)/60)/24)+DATE(1970,1,1)+(-5/24)</f>
        <v>42449.790798611109</v>
      </c>
      <c r="K524">
        <v>1456793925</v>
      </c>
      <c r="L524" s="13">
        <f>(((K524/60)/60)/24)+DATE(1970,1,1)+(-5/24)</f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>(E524/D524)*100</f>
        <v>114.66666666666667</v>
      </c>
      <c r="R524" s="11">
        <f>Table1[[#This Row],[pledged]]/Table1[[#This Row],[backers_count]]</f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>(((I525/60)/60)/24)+DATE(1970,1,1)+(-5/24)</f>
        <v>42267.924490740734</v>
      </c>
      <c r="K525">
        <v>1440213076</v>
      </c>
      <c r="L525" s="13">
        <f>(((K525/60)/60)/24)+DATE(1970,1,1)+(-5/24)</f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>(E525/D525)*100</f>
        <v>120.6</v>
      </c>
      <c r="R525" s="11">
        <f>Table1[[#This Row],[pledged]]/Table1[[#This Row],[backers_count]]</f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>(((I526/60)/60)/24)+DATE(1970,1,1)+(-5/24)</f>
        <v>42522.508900462963</v>
      </c>
      <c r="K526">
        <v>1462209169</v>
      </c>
      <c r="L526" s="13">
        <f>(((K526/60)/60)/24)+DATE(1970,1,1)+(-5/24)</f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>(E526/D526)*100</f>
        <v>108.67285714285715</v>
      </c>
      <c r="R526" s="11">
        <f>Table1[[#This Row],[pledged]]/Table1[[#This Row],[backers_count]]</f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>(((I527/60)/60)/24)+DATE(1970,1,1)+(-5/24)</f>
        <v>41895.192604166667</v>
      </c>
      <c r="K527">
        <v>1406713041</v>
      </c>
      <c r="L527" s="13">
        <f>(((K527/60)/60)/24)+DATE(1970,1,1)+(-5/24)</f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>(E527/D527)*100</f>
        <v>100</v>
      </c>
      <c r="R527" s="11">
        <f>Table1[[#This Row],[pledged]]/Table1[[#This Row],[backers_count]]</f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>(((I528/60)/60)/24)+DATE(1970,1,1)+(-5/24)</f>
        <v>42223.499999999993</v>
      </c>
      <c r="K528">
        <v>1436278344</v>
      </c>
      <c r="L528" s="13">
        <f>(((K528/60)/60)/24)+DATE(1970,1,1)+(-5/24)</f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>(E528/D528)*100</f>
        <v>113.99999999999999</v>
      </c>
      <c r="R528" s="11">
        <f>Table1[[#This Row],[pledged]]/Table1[[#This Row],[backers_count]]</f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>(((I529/60)/60)/24)+DATE(1970,1,1)+(-5/24)</f>
        <v>42783.461805555555</v>
      </c>
      <c r="K529">
        <v>1484715366</v>
      </c>
      <c r="L529" s="13">
        <f>(((K529/60)/60)/24)+DATE(1970,1,1)+(-5/24)</f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>(E529/D529)*100</f>
        <v>100.85</v>
      </c>
      <c r="R529" s="11">
        <f>Table1[[#This Row],[pledged]]/Table1[[#This Row],[backers_count]]</f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>(((I530/60)/60)/24)+DATE(1970,1,1)+(-5/24)</f>
        <v>42176.680555555555</v>
      </c>
      <c r="K530">
        <v>1433109907</v>
      </c>
      <c r="L530" s="13">
        <f>(((K530/60)/60)/24)+DATE(1970,1,1)+(-5/24)</f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>(E530/D530)*100</f>
        <v>115.65217391304347</v>
      </c>
      <c r="R530" s="11">
        <f>Table1[[#This Row],[pledged]]/Table1[[#This Row],[backers_count]]</f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>(((I531/60)/60)/24)+DATE(1970,1,1)+(-5/24)</f>
        <v>42745.999999999993</v>
      </c>
      <c r="K531">
        <v>1482281094</v>
      </c>
      <c r="L531" s="13">
        <f>(((K531/60)/60)/24)+DATE(1970,1,1)+(-5/24)</f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>(E531/D531)*100</f>
        <v>130.41666666666666</v>
      </c>
      <c r="R531" s="11">
        <f>Table1[[#This Row],[pledged]]/Table1[[#This Row],[backers_count]]</f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>(((I532/60)/60)/24)+DATE(1970,1,1)+(-5/24)</f>
        <v>42178.874999999993</v>
      </c>
      <c r="K532">
        <v>1433254268</v>
      </c>
      <c r="L532" s="13">
        <f>(((K532/60)/60)/24)+DATE(1970,1,1)+(-5/24)</f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>(E532/D532)*100</f>
        <v>107.78267254038178</v>
      </c>
      <c r="R532" s="11">
        <f>Table1[[#This Row],[pledged]]/Table1[[#This Row],[backers_count]]</f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>(((I533/60)/60)/24)+DATE(1970,1,1)+(-5/24)</f>
        <v>42721.082638888889</v>
      </c>
      <c r="K533">
        <v>1478050429</v>
      </c>
      <c r="L533" s="13">
        <f>(((K533/60)/60)/24)+DATE(1970,1,1)+(-5/24)</f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>(E533/D533)*100</f>
        <v>100</v>
      </c>
      <c r="R533" s="11">
        <f>Table1[[#This Row],[pledged]]/Table1[[#This Row],[backers_count]]</f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>(((I534/60)/60)/24)+DATE(1970,1,1)+(-5/24)</f>
        <v>42502.798703703702</v>
      </c>
      <c r="K534">
        <v>1460506208</v>
      </c>
      <c r="L534" s="13">
        <f>(((K534/60)/60)/24)+DATE(1970,1,1)+(-5/24)</f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>(E534/D534)*100</f>
        <v>123.25</v>
      </c>
      <c r="R534" s="11">
        <f>Table1[[#This Row],[pledged]]/Table1[[#This Row],[backers_count]]</f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>(((I535/60)/60)/24)+DATE(1970,1,1)+(-5/24)</f>
        <v>42506.226446759254</v>
      </c>
      <c r="K535">
        <v>1461320765</v>
      </c>
      <c r="L535" s="13">
        <f>(((K535/60)/60)/24)+DATE(1970,1,1)+(-5/24)</f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>(E535/D535)*100</f>
        <v>100.2</v>
      </c>
      <c r="R535" s="11">
        <f>Table1[[#This Row],[pledged]]/Table1[[#This Row],[backers_count]]</f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>(((I536/60)/60)/24)+DATE(1970,1,1)+(-5/24)</f>
        <v>42309.749999999993</v>
      </c>
      <c r="K536">
        <v>1443036470</v>
      </c>
      <c r="L536" s="13">
        <f>(((K536/60)/60)/24)+DATE(1970,1,1)+(-5/24)</f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>(E536/D536)*100</f>
        <v>104.66666666666666</v>
      </c>
      <c r="R536" s="11">
        <f>Table1[[#This Row],[pledged]]/Table1[[#This Row],[backers_count]]</f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>(((I537/60)/60)/24)+DATE(1970,1,1)+(-5/24)</f>
        <v>42741.336863425917</v>
      </c>
      <c r="K537">
        <v>1481115905</v>
      </c>
      <c r="L537" s="13">
        <f>(((K537/60)/60)/24)+DATE(1970,1,1)+(-5/24)</f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>(E537/D537)*100</f>
        <v>102.49999999999999</v>
      </c>
      <c r="R537" s="11">
        <f>Table1[[#This Row],[pledged]]/Table1[[#This Row],[backers_count]]</f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>(((I538/60)/60)/24)+DATE(1970,1,1)+(-5/24)</f>
        <v>42219.541666666664</v>
      </c>
      <c r="K538">
        <v>1435133807</v>
      </c>
      <c r="L538" s="13">
        <f>(((K538/60)/60)/24)+DATE(1970,1,1)+(-5/24)</f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>(E538/D538)*100</f>
        <v>118.25757575757576</v>
      </c>
      <c r="R538" s="11">
        <f>Table1[[#This Row],[pledged]]/Table1[[#This Row],[backers_count]]</f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>(((I539/60)/60)/24)+DATE(1970,1,1)+(-5/24)</f>
        <v>42312.601747685178</v>
      </c>
      <c r="K539">
        <v>1444069591</v>
      </c>
      <c r="L539" s="13">
        <f>(((K539/60)/60)/24)+DATE(1970,1,1)+(-5/24)</f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>(E539/D539)*100</f>
        <v>120.5</v>
      </c>
      <c r="R539" s="11">
        <f>Table1[[#This Row],[pledged]]/Table1[[#This Row],[backers_count]]</f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>(((I540/60)/60)/24)+DATE(1970,1,1)+(-5/24)</f>
        <v>42503.586377314808</v>
      </c>
      <c r="K540">
        <v>1460574263</v>
      </c>
      <c r="L540" s="13">
        <f>(((K540/60)/60)/24)+DATE(1970,1,1)+(-5/24)</f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>(E540/D540)*100</f>
        <v>302.42</v>
      </c>
      <c r="R540" s="11">
        <f>Table1[[#This Row],[pledged]]/Table1[[#This Row],[backers_count]]</f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>(((I541/60)/60)/24)+DATE(1970,1,1)+(-5/24)</f>
        <v>42555.841516203705</v>
      </c>
      <c r="K541">
        <v>1465866707</v>
      </c>
      <c r="L541" s="13">
        <f>(((K541/60)/60)/24)+DATE(1970,1,1)+(-5/24)</f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>(E541/D541)*100</f>
        <v>100.64400000000001</v>
      </c>
      <c r="R541" s="11">
        <f>Table1[[#This Row],[pledged]]/Table1[[#This Row],[backers_count]]</f>
        <v>25.161000000000001</v>
      </c>
      <c r="S541" t="s">
        <v>8319</v>
      </c>
      <c r="T541" t="s">
        <v>8320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>(((I542/60)/60)/24)+DATE(1970,1,1)+(-5/24)</f>
        <v>42039.608865740738</v>
      </c>
      <c r="K542">
        <v>1420486606</v>
      </c>
      <c r="L542" s="13">
        <f>(((K542/60)/60)/24)+DATE(1970,1,1)+(-5/24)</f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>(E542/D542)*100</f>
        <v>6.6666666666666671E-3</v>
      </c>
      <c r="R542" s="11">
        <f>Table1[[#This Row],[pledged]]/Table1[[#This Row],[backers_count]]</f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>(((I543/60)/60)/24)+DATE(1970,1,1)+(-5/24)</f>
        <v>42305.838356481479</v>
      </c>
      <c r="K543">
        <v>1443488834</v>
      </c>
      <c r="L543" s="13">
        <f>(((K543/60)/60)/24)+DATE(1970,1,1)+(-5/24)</f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>(E543/D543)*100</f>
        <v>0.55555555555555558</v>
      </c>
      <c r="R543" s="11">
        <f>Table1[[#This Row],[pledged]]/Table1[[#This Row],[backers_count]]</f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>(((I544/60)/60)/24)+DATE(1970,1,1)+(-5/24)</f>
        <v>42493.487453703703</v>
      </c>
      <c r="K544">
        <v>1457113316</v>
      </c>
      <c r="L544" s="13">
        <f>(((K544/60)/60)/24)+DATE(1970,1,1)+(-5/24)</f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>(E544/D544)*100</f>
        <v>3.9999999999999996E-4</v>
      </c>
      <c r="R544" s="11">
        <f>Table1[[#This Row],[pledged]]/Table1[[#This Row],[backers_count]]</f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>(((I545/60)/60)/24)+DATE(1970,1,1)+(-5/24)</f>
        <v>41943.88381944444</v>
      </c>
      <c r="K545">
        <v>1412215962</v>
      </c>
      <c r="L545" s="13">
        <f>(((K545/60)/60)/24)+DATE(1970,1,1)+(-5/24)</f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>(E545/D545)*100</f>
        <v>0.31818181818181818</v>
      </c>
      <c r="R545" s="11">
        <f>Table1[[#This Row],[pledged]]/Table1[[#This Row],[backers_count]]</f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>(((I546/60)/60)/24)+DATE(1970,1,1)+(-5/24)</f>
        <v>42555.448611111111</v>
      </c>
      <c r="K546">
        <v>1465055160</v>
      </c>
      <c r="L546" s="13">
        <f>(((K546/60)/60)/24)+DATE(1970,1,1)+(-5/24)</f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>(E546/D546)*100</f>
        <v>1.2</v>
      </c>
      <c r="R546" s="11">
        <f>Table1[[#This Row],[pledged]]/Table1[[#This Row],[backers_count]]</f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>(((I547/60)/60)/24)+DATE(1970,1,1)+(-5/24)</f>
        <v>42323.425798611112</v>
      </c>
      <c r="K547">
        <v>1444140789</v>
      </c>
      <c r="L547" s="13">
        <f>(((K547/60)/60)/24)+DATE(1970,1,1)+(-5/24)</f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>(E547/D547)*100</f>
        <v>27.383999999999997</v>
      </c>
      <c r="R547" s="11">
        <f>Table1[[#This Row],[pledged]]/Table1[[#This Row],[backers_count]]</f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>(((I548/60)/60)/24)+DATE(1970,1,1)+(-5/24)</f>
        <v>42294.459664351853</v>
      </c>
      <c r="K548">
        <v>1441209715</v>
      </c>
      <c r="L548" s="13">
        <f>(((K548/60)/60)/24)+DATE(1970,1,1)+(-5/24)</f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>(E548/D548)*100</f>
        <v>8.666666666666667E-2</v>
      </c>
      <c r="R548" s="11">
        <f>Table1[[#This Row],[pledged]]/Table1[[#This Row],[backers_count]]</f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>(((I549/60)/60)/24)+DATE(1970,1,1)+(-5/24)</f>
        <v>42410.488009259258</v>
      </c>
      <c r="K549">
        <v>1452530564</v>
      </c>
      <c r="L549" s="13">
        <f>(((K549/60)/60)/24)+DATE(1970,1,1)+(-5/24)</f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>(E549/D549)*100</f>
        <v>0</v>
      </c>
      <c r="R549" s="11" t="e">
        <f>Table1[[#This Row],[pledged]]/Table1[[#This Row],[backers_count]]</f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>(((I550/60)/60)/24)+DATE(1970,1,1)+(-5/24)</f>
        <v>42306.695</v>
      </c>
      <c r="K550">
        <v>1443562848</v>
      </c>
      <c r="L550" s="13">
        <f>(((K550/60)/60)/24)+DATE(1970,1,1)+(-5/24)</f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>(E550/D550)*100</f>
        <v>0.09</v>
      </c>
      <c r="R550" s="11">
        <f>Table1[[#This Row],[pledged]]/Table1[[#This Row],[backers_count]]</f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>(((I551/60)/60)/24)+DATE(1970,1,1)+(-5/24)</f>
        <v>42193.428495370368</v>
      </c>
      <c r="K551">
        <v>1433776622</v>
      </c>
      <c r="L551" s="13">
        <f>(((K551/60)/60)/24)+DATE(1970,1,1)+(-5/24)</f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>(E551/D551)*100</f>
        <v>2.7199999999999998</v>
      </c>
      <c r="R551" s="11">
        <f>Table1[[#This Row],[pledged]]/Table1[[#This Row],[backers_count]]</f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>(((I552/60)/60)/24)+DATE(1970,1,1)+(-5/24)</f>
        <v>42765.999999999993</v>
      </c>
      <c r="K552">
        <v>1484756245</v>
      </c>
      <c r="L552" s="13">
        <f>(((K552/60)/60)/24)+DATE(1970,1,1)+(-5/24)</f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>(E552/D552)*100</f>
        <v>0.70000000000000007</v>
      </c>
      <c r="R552" s="11">
        <f>Table1[[#This Row],[pledged]]/Table1[[#This Row],[backers_count]]</f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>(((I553/60)/60)/24)+DATE(1970,1,1)+(-5/24)</f>
        <v>42217.536805555552</v>
      </c>
      <c r="K553">
        <v>1434609424</v>
      </c>
      <c r="L553" s="13">
        <f>(((K553/60)/60)/24)+DATE(1970,1,1)+(-5/24)</f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>(E553/D553)*100</f>
        <v>5.0413333333333332</v>
      </c>
      <c r="R553" s="11">
        <f>Table1[[#This Row],[pledged]]/Table1[[#This Row],[backers_count]]</f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>(((I554/60)/60)/24)+DATE(1970,1,1)+(-5/24)</f>
        <v>42378.408518518518</v>
      </c>
      <c r="K554">
        <v>1447166896</v>
      </c>
      <c r="L554" s="13">
        <f>(((K554/60)/60)/24)+DATE(1970,1,1)+(-5/24)</f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>(E554/D554)*100</f>
        <v>0</v>
      </c>
      <c r="R554" s="11" t="e">
        <f>Table1[[#This Row],[pledged]]/Table1[[#This Row],[backers_count]]</f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>(((I555/60)/60)/24)+DATE(1970,1,1)+(-5/24)</f>
        <v>41957.553136574068</v>
      </c>
      <c r="K555">
        <v>1413393391</v>
      </c>
      <c r="L555" s="13">
        <f>(((K555/60)/60)/24)+DATE(1970,1,1)+(-5/24)</f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>(E555/D555)*100</f>
        <v>0.49199999999999999</v>
      </c>
      <c r="R555" s="11">
        <f>Table1[[#This Row],[pledged]]/Table1[[#This Row],[backers_count]]</f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>(((I556/60)/60)/24)+DATE(1970,1,1)+(-5/24)</f>
        <v>41931.476527777777</v>
      </c>
      <c r="K556">
        <v>1411143972</v>
      </c>
      <c r="L556" s="13">
        <f>(((K556/60)/60)/24)+DATE(1970,1,1)+(-5/24)</f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>(E556/D556)*100</f>
        <v>36.589147286821706</v>
      </c>
      <c r="R556" s="11">
        <f>Table1[[#This Row],[pledged]]/Table1[[#This Row],[backers_count]]</f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>(((I557/60)/60)/24)+DATE(1970,1,1)+(-5/24)</f>
        <v>42533.145173611112</v>
      </c>
      <c r="K557">
        <v>1463128143</v>
      </c>
      <c r="L557" s="13">
        <f>(((K557/60)/60)/24)+DATE(1970,1,1)+(-5/24)</f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>(E557/D557)*100</f>
        <v>0</v>
      </c>
      <c r="R557" s="11" t="e">
        <f>Table1[[#This Row],[pledged]]/Table1[[#This Row],[backers_count]]</f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>(((I558/60)/60)/24)+DATE(1970,1,1)+(-5/24)</f>
        <v>42375.651817129627</v>
      </c>
      <c r="K558">
        <v>1449520717</v>
      </c>
      <c r="L558" s="13">
        <f>(((K558/60)/60)/24)+DATE(1970,1,1)+(-5/24)</f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>(E558/D558)*100</f>
        <v>2.5</v>
      </c>
      <c r="R558" s="11">
        <f>Table1[[#This Row],[pledged]]/Table1[[#This Row],[backers_count]]</f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>(((I559/60)/60)/24)+DATE(1970,1,1)+(-5/24)</f>
        <v>42706.775497685179</v>
      </c>
      <c r="K559">
        <v>1478126203</v>
      </c>
      <c r="L559" s="13">
        <f>(((K559/60)/60)/24)+DATE(1970,1,1)+(-5/24)</f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>(E559/D559)*100</f>
        <v>0.91066666666666674</v>
      </c>
      <c r="R559" s="11">
        <f>Table1[[#This Row],[pledged]]/Table1[[#This Row],[backers_count]]</f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>(((I560/60)/60)/24)+DATE(1970,1,1)+(-5/24)</f>
        <v>42087.633159722223</v>
      </c>
      <c r="K560">
        <v>1424639505</v>
      </c>
      <c r="L560" s="13">
        <f>(((K560/60)/60)/24)+DATE(1970,1,1)+(-5/24)</f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>(E560/D560)*100</f>
        <v>0</v>
      </c>
      <c r="R560" s="11" t="e">
        <f>Table1[[#This Row],[pledged]]/Table1[[#This Row],[backers_count]]</f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>(((I561/60)/60)/24)+DATE(1970,1,1)+(-5/24)</f>
        <v>42351.074768518512</v>
      </c>
      <c r="K561">
        <v>1447397260</v>
      </c>
      <c r="L561" s="13">
        <f>(((K561/60)/60)/24)+DATE(1970,1,1)+(-5/24)</f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>(E561/D561)*100</f>
        <v>2.0833333333333336E-2</v>
      </c>
      <c r="R561" s="11">
        <f>Table1[[#This Row],[pledged]]/Table1[[#This Row],[backers_count]]</f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>(((I562/60)/60)/24)+DATE(1970,1,1)+(-5/24)</f>
        <v>41990.563020833331</v>
      </c>
      <c r="K562">
        <v>1416249045</v>
      </c>
      <c r="L562" s="13">
        <f>(((K562/60)/60)/24)+DATE(1970,1,1)+(-5/24)</f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>(E562/D562)*100</f>
        <v>1.2E-2</v>
      </c>
      <c r="R562" s="11">
        <f>Table1[[#This Row],[pledged]]/Table1[[#This Row],[backers_count]]</f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>(((I563/60)/60)/24)+DATE(1970,1,1)+(-5/24)</f>
        <v>42303.450381944444</v>
      </c>
      <c r="K563">
        <v>1442850513</v>
      </c>
      <c r="L563" s="13">
        <f>(((K563/60)/60)/24)+DATE(1970,1,1)+(-5/24)</f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>(E563/D563)*100</f>
        <v>0.36666666666666664</v>
      </c>
      <c r="R563" s="11">
        <f>Table1[[#This Row],[pledged]]/Table1[[#This Row],[backers_count]]</f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>(((I564/60)/60)/24)+DATE(1970,1,1)+(-5/24)</f>
        <v>42722.18072916667</v>
      </c>
      <c r="K564">
        <v>1479460815</v>
      </c>
      <c r="L564" s="13">
        <f>(((K564/60)/60)/24)+DATE(1970,1,1)+(-5/24)</f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>(E564/D564)*100</f>
        <v>0</v>
      </c>
      <c r="R564" s="11" t="e">
        <f>Table1[[#This Row],[pledged]]/Table1[[#This Row],[backers_count]]</f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>(((I565/60)/60)/24)+DATE(1970,1,1)+(-5/24)</f>
        <v>42051.861655092587</v>
      </c>
      <c r="K565">
        <v>1421545247</v>
      </c>
      <c r="L565" s="13">
        <f>(((K565/60)/60)/24)+DATE(1970,1,1)+(-5/24)</f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>(E565/D565)*100</f>
        <v>9.0666666666666659E-2</v>
      </c>
      <c r="R565" s="11">
        <f>Table1[[#This Row],[pledged]]/Table1[[#This Row],[backers_count]]</f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>(((I566/60)/60)/24)+DATE(1970,1,1)+(-5/24)</f>
        <v>42441.734664351847</v>
      </c>
      <c r="K566">
        <v>1455230275</v>
      </c>
      <c r="L566" s="13">
        <f>(((K566/60)/60)/24)+DATE(1970,1,1)+(-5/24)</f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>(E566/D566)*100</f>
        <v>5.5555555555555558E-3</v>
      </c>
      <c r="R566" s="11">
        <f>Table1[[#This Row],[pledged]]/Table1[[#This Row],[backers_count]]</f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>(((I567/60)/60)/24)+DATE(1970,1,1)+(-5/24)</f>
        <v>42195.576956018522</v>
      </c>
      <c r="K567">
        <v>1433962249</v>
      </c>
      <c r="L567" s="13">
        <f>(((K567/60)/60)/24)+DATE(1970,1,1)+(-5/24)</f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>(E567/D567)*100</f>
        <v>0</v>
      </c>
      <c r="R567" s="11" t="e">
        <f>Table1[[#This Row],[pledged]]/Table1[[#This Row],[backers_count]]</f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>(((I568/60)/60)/24)+DATE(1970,1,1)+(-5/24)</f>
        <v>42565.476076388884</v>
      </c>
      <c r="K568">
        <v>1465921533</v>
      </c>
      <c r="L568" s="13">
        <f>(((K568/60)/60)/24)+DATE(1970,1,1)+(-5/24)</f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>(E568/D568)*100</f>
        <v>0.02</v>
      </c>
      <c r="R568" s="11">
        <f>Table1[[#This Row],[pledged]]/Table1[[#This Row],[backers_count]]</f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>(((I569/60)/60)/24)+DATE(1970,1,1)+(-5/24)</f>
        <v>42005.634189814817</v>
      </c>
      <c r="K569">
        <v>1417551194</v>
      </c>
      <c r="L569" s="13">
        <f>(((K569/60)/60)/24)+DATE(1970,1,1)+(-5/24)</f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>(E569/D569)*100</f>
        <v>0</v>
      </c>
      <c r="R569" s="11" t="e">
        <f>Table1[[#This Row],[pledged]]/Table1[[#This Row],[backers_count]]</f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>(((I570/60)/60)/24)+DATE(1970,1,1)+(-5/24)</f>
        <v>42385.249999999993</v>
      </c>
      <c r="K570">
        <v>1449785223</v>
      </c>
      <c r="L570" s="13">
        <f>(((K570/60)/60)/24)+DATE(1970,1,1)+(-5/24)</f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>(E570/D570)*100</f>
        <v>1</v>
      </c>
      <c r="R570" s="11">
        <f>Table1[[#This Row],[pledged]]/Table1[[#This Row],[backers_count]]</f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>(((I571/60)/60)/24)+DATE(1970,1,1)+(-5/24)</f>
        <v>42370.639027777775</v>
      </c>
      <c r="K571">
        <v>1449087612</v>
      </c>
      <c r="L571" s="13">
        <f>(((K571/60)/60)/24)+DATE(1970,1,1)+(-5/24)</f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>(E571/D571)*100</f>
        <v>0.8</v>
      </c>
      <c r="R571" s="11">
        <f>Table1[[#This Row],[pledged]]/Table1[[#This Row],[backers_count]]</f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>(((I572/60)/60)/24)+DATE(1970,1,1)+(-5/24)</f>
        <v>42418.589918981481</v>
      </c>
      <c r="K572">
        <v>1453230569</v>
      </c>
      <c r="L572" s="13">
        <f>(((K572/60)/60)/24)+DATE(1970,1,1)+(-5/24)</f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>(E572/D572)*100</f>
        <v>0.16705882352941176</v>
      </c>
      <c r="R572" s="11">
        <f>Table1[[#This Row],[pledged]]/Table1[[#This Row],[backers_count]]</f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>(((I573/60)/60)/24)+DATE(1970,1,1)+(-5/24)</f>
        <v>42211.957638888889</v>
      </c>
      <c r="K573">
        <v>1436297723</v>
      </c>
      <c r="L573" s="13">
        <f>(((K573/60)/60)/24)+DATE(1970,1,1)+(-5/24)</f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>(E573/D573)*100</f>
        <v>0.42399999999999999</v>
      </c>
      <c r="R573" s="11">
        <f>Table1[[#This Row],[pledged]]/Table1[[#This Row],[backers_count]]</f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>(((I574/60)/60)/24)+DATE(1970,1,1)+(-5/24)</f>
        <v>42312.549629629626</v>
      </c>
      <c r="K574">
        <v>1444065088</v>
      </c>
      <c r="L574" s="13">
        <f>(((K574/60)/60)/24)+DATE(1970,1,1)+(-5/24)</f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>(E574/D574)*100</f>
        <v>0</v>
      </c>
      <c r="R574" s="11" t="e">
        <f>Table1[[#This Row],[pledged]]/Table1[[#This Row],[backers_count]]</f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>(((I575/60)/60)/24)+DATE(1970,1,1)+(-5/24)</f>
        <v>42021.841666666667</v>
      </c>
      <c r="K575">
        <v>1416445931</v>
      </c>
      <c r="L575" s="13">
        <f>(((K575/60)/60)/24)+DATE(1970,1,1)+(-5/24)</f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>(E575/D575)*100</f>
        <v>0.38925389253892539</v>
      </c>
      <c r="R575" s="11">
        <f>Table1[[#This Row],[pledged]]/Table1[[#This Row],[backers_count]]</f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>(((I576/60)/60)/24)+DATE(1970,1,1)+(-5/24)</f>
        <v>42662.235034722216</v>
      </c>
      <c r="K576">
        <v>1474281507</v>
      </c>
      <c r="L576" s="13">
        <f>(((K576/60)/60)/24)+DATE(1970,1,1)+(-5/24)</f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>(E576/D576)*100</f>
        <v>0.7155635062611807</v>
      </c>
      <c r="R576" s="11">
        <f>Table1[[#This Row],[pledged]]/Table1[[#This Row],[backers_count]]</f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>(((I577/60)/60)/24)+DATE(1970,1,1)+(-5/24)</f>
        <v>42168.484293981477</v>
      </c>
      <c r="K577">
        <v>1431621443</v>
      </c>
      <c r="L577" s="13">
        <f>(((K577/60)/60)/24)+DATE(1970,1,1)+(-5/24)</f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>(E577/D577)*100</f>
        <v>0.43166666666666664</v>
      </c>
      <c r="R577" s="11">
        <f>Table1[[#This Row],[pledged]]/Table1[[#This Row],[backers_count]]</f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>(((I578/60)/60)/24)+DATE(1970,1,1)+(-5/24)</f>
        <v>42091.221666666665</v>
      </c>
      <c r="K578">
        <v>1422357552</v>
      </c>
      <c r="L578" s="13">
        <f>(((K578/60)/60)/24)+DATE(1970,1,1)+(-5/24)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>(E578/D578)*100</f>
        <v>1.25E-3</v>
      </c>
      <c r="R578" s="11">
        <f>Table1[[#This Row],[pledged]]/Table1[[#This Row],[backers_count]]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>(((I579/60)/60)/24)+DATE(1970,1,1)+(-5/24)</f>
        <v>42510.380810185183</v>
      </c>
      <c r="K579">
        <v>1458569302</v>
      </c>
      <c r="L579" s="13">
        <f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>(E579/D579)*100</f>
        <v>0.2</v>
      </c>
      <c r="R579" s="11">
        <f>Table1[[#This Row],[pledged]]/Table1[[#This Row],[backers_count]]</f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>(((I580/60)/60)/24)+DATE(1970,1,1)+(-5/24)</f>
        <v>42254.370289351849</v>
      </c>
      <c r="K580">
        <v>1439560393</v>
      </c>
      <c r="L580" s="13">
        <f>(((K580/60)/60)/24)+DATE(1970,1,1)+(-5/24)</f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>(E580/D580)*100</f>
        <v>1.12E-2</v>
      </c>
      <c r="R580" s="11">
        <f>Table1[[#This Row],[pledged]]/Table1[[#This Row],[backers_count]]</f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>(((I581/60)/60)/24)+DATE(1970,1,1)+(-5/24)</f>
        <v>41998.643784722219</v>
      </c>
      <c r="K581">
        <v>1416947223</v>
      </c>
      <c r="L581" s="13">
        <f>(((K581/60)/60)/24)+DATE(1970,1,1)+(-5/24)</f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>(E581/D581)*100</f>
        <v>1.4583333333333333</v>
      </c>
      <c r="R581" s="11">
        <f>Table1[[#This Row],[pledged]]/Table1[[#This Row],[backers_count]]</f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>(((I582/60)/60)/24)+DATE(1970,1,1)+(-5/24)</f>
        <v>42635.699849537035</v>
      </c>
      <c r="K582">
        <v>1471988867</v>
      </c>
      <c r="L582" s="13">
        <f>(((K582/60)/60)/24)+DATE(1970,1,1)+(-5/24)</f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>(E582/D582)*100</f>
        <v>3.3333333333333333E-2</v>
      </c>
      <c r="R582" s="11">
        <f>Table1[[#This Row],[pledged]]/Table1[[#This Row],[backers_count]]</f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>(((I583/60)/60)/24)+DATE(1970,1,1)+(-5/24)</f>
        <v>42217.804444444446</v>
      </c>
      <c r="K583">
        <v>1435882704</v>
      </c>
      <c r="L583" s="13">
        <f>(((K583/60)/60)/24)+DATE(1970,1,1)+(-5/24)</f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>(E583/D583)*100</f>
        <v>0</v>
      </c>
      <c r="R583" s="11" t="e">
        <f>Table1[[#This Row],[pledged]]/Table1[[#This Row],[backers_count]]</f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>(((I584/60)/60)/24)+DATE(1970,1,1)+(-5/24)</f>
        <v>42078.541666666664</v>
      </c>
      <c r="K584">
        <v>1424454319</v>
      </c>
      <c r="L584" s="13">
        <f>(((K584/60)/60)/24)+DATE(1970,1,1)+(-5/24)</f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>(E584/D584)*100</f>
        <v>0</v>
      </c>
      <c r="R584" s="11" t="e">
        <f>Table1[[#This Row],[pledged]]/Table1[[#This Row],[backers_count]]</f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>(((I585/60)/60)/24)+DATE(1970,1,1)+(-5/24)</f>
        <v>42082.688506944447</v>
      </c>
      <c r="K585">
        <v>1424212287</v>
      </c>
      <c r="L585" s="13">
        <f>(((K585/60)/60)/24)+DATE(1970,1,1)+(-5/24)</f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>(E585/D585)*100</f>
        <v>1.1111111111111112E-2</v>
      </c>
      <c r="R585" s="11">
        <f>Table1[[#This Row],[pledged]]/Table1[[#This Row],[backers_count]]</f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>(((I586/60)/60)/24)+DATE(1970,1,1)+(-5/24)</f>
        <v>42079.466620370367</v>
      </c>
      <c r="K586">
        <v>1423933916</v>
      </c>
      <c r="L586" s="13">
        <f>(((K586/60)/60)/24)+DATE(1970,1,1)+(-5/24)</f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>(E586/D586)*100</f>
        <v>1</v>
      </c>
      <c r="R586" s="11">
        <f>Table1[[#This Row],[pledged]]/Table1[[#This Row],[backers_count]]</f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>(((I587/60)/60)/24)+DATE(1970,1,1)+(-5/24)</f>
        <v>42338.791666666664</v>
      </c>
      <c r="K587">
        <v>1444123377</v>
      </c>
      <c r="L587" s="13">
        <f>(((K587/60)/60)/24)+DATE(1970,1,1)+(-5/24)</f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>(E587/D587)*100</f>
        <v>0</v>
      </c>
      <c r="R587" s="11" t="e">
        <f>Table1[[#This Row],[pledged]]/Table1[[#This Row],[backers_count]]</f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>(((I588/60)/60)/24)+DATE(1970,1,1)+(-5/24)</f>
        <v>42050.645914351851</v>
      </c>
      <c r="K588">
        <v>1421440207</v>
      </c>
      <c r="L588" s="13">
        <f>(((K588/60)/60)/24)+DATE(1970,1,1)+(-5/24)</f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>(E588/D588)*100</f>
        <v>0.55999999999999994</v>
      </c>
      <c r="R588" s="11">
        <f>Table1[[#This Row],[pledged]]/Table1[[#This Row],[backers_count]]</f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>(((I589/60)/60)/24)+DATE(1970,1,1)+(-5/24)</f>
        <v>42110.548993055556</v>
      </c>
      <c r="K589">
        <v>1426615833</v>
      </c>
      <c r="L589" s="13">
        <f>(((K589/60)/60)/24)+DATE(1970,1,1)+(-5/24)</f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>(E589/D589)*100</f>
        <v>9.0833333333333339</v>
      </c>
      <c r="R589" s="11">
        <f>Table1[[#This Row],[pledged]]/Table1[[#This Row],[backers_count]]</f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>(((I590/60)/60)/24)+DATE(1970,1,1)+(-5/24)</f>
        <v>42691.602847222217</v>
      </c>
      <c r="K590">
        <v>1474223286</v>
      </c>
      <c r="L590" s="13">
        <f>(((K590/60)/60)/24)+DATE(1970,1,1)+(-5/24)</f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>(E590/D590)*100</f>
        <v>3.3444444444444441</v>
      </c>
      <c r="R590" s="11">
        <f>Table1[[#This Row],[pledged]]/Table1[[#This Row],[backers_count]]</f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>(((I591/60)/60)/24)+DATE(1970,1,1)+(-5/24)</f>
        <v>42193.406238425923</v>
      </c>
      <c r="K591">
        <v>1435070699</v>
      </c>
      <c r="L591" s="13">
        <f>(((K591/60)/60)/24)+DATE(1970,1,1)+(-5/24)</f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>(E591/D591)*100</f>
        <v>1.3333333333333334E-2</v>
      </c>
      <c r="R591" s="11">
        <f>Table1[[#This Row],[pledged]]/Table1[[#This Row],[backers_count]]</f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>(((I592/60)/60)/24)+DATE(1970,1,1)+(-5/24)</f>
        <v>42408.334027777775</v>
      </c>
      <c r="K592">
        <v>1452259131</v>
      </c>
      <c r="L592" s="13">
        <f>(((K592/60)/60)/24)+DATE(1970,1,1)+(-5/24)</f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>(E592/D592)*100</f>
        <v>4.46</v>
      </c>
      <c r="R592" s="11">
        <f>Table1[[#This Row],[pledged]]/Table1[[#This Row],[backers_count]]</f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>(((I593/60)/60)/24)+DATE(1970,1,1)+(-5/24)</f>
        <v>42207.334837962961</v>
      </c>
      <c r="K593">
        <v>1434978130</v>
      </c>
      <c r="L593" s="13">
        <f>(((K593/60)/60)/24)+DATE(1970,1,1)+(-5/24)</f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>(E593/D593)*100</f>
        <v>6.0999999999999999E-2</v>
      </c>
      <c r="R593" s="11">
        <f>Table1[[#This Row],[pledged]]/Table1[[#This Row],[backers_count]]</f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>(((I594/60)/60)/24)+DATE(1970,1,1)+(-5/24)</f>
        <v>41976.023842592585</v>
      </c>
      <c r="K594">
        <v>1414992860</v>
      </c>
      <c r="L594" s="13">
        <f>(((K594/60)/60)/24)+DATE(1970,1,1)+(-5/24)</f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>(E594/D594)*100</f>
        <v>3.3333333333333335</v>
      </c>
      <c r="R594" s="11">
        <f>Table1[[#This Row],[pledged]]/Table1[[#This Row],[backers_count]]</f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>(((I595/60)/60)/24)+DATE(1970,1,1)+(-5/24)</f>
        <v>42100.427604166667</v>
      </c>
      <c r="K595">
        <v>1425744945</v>
      </c>
      <c r="L595" s="13">
        <f>(((K595/60)/60)/24)+DATE(1970,1,1)+(-5/24)</f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>(E595/D595)*100</f>
        <v>23</v>
      </c>
      <c r="R595" s="11">
        <f>Table1[[#This Row],[pledged]]/Table1[[#This Row],[backers_count]]</f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>(((I596/60)/60)/24)+DATE(1970,1,1)+(-5/24)</f>
        <v>42476.571828703702</v>
      </c>
      <c r="K596">
        <v>1458240206</v>
      </c>
      <c r="L596" s="13">
        <f>(((K596/60)/60)/24)+DATE(1970,1,1)+(-5/24)</f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>(E596/D596)*100</f>
        <v>0.104</v>
      </c>
      <c r="R596" s="11">
        <f>Table1[[#This Row],[pledged]]/Table1[[#This Row],[backers_count]]</f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>(((I597/60)/60)/24)+DATE(1970,1,1)+(-5/24)</f>
        <v>42127.861550925918</v>
      </c>
      <c r="K597">
        <v>1426815638</v>
      </c>
      <c r="L597" s="13">
        <f>(((K597/60)/60)/24)+DATE(1970,1,1)+(-5/24)</f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>(E597/D597)*100</f>
        <v>0.42599999999999999</v>
      </c>
      <c r="R597" s="11">
        <f>Table1[[#This Row],[pledged]]/Table1[[#This Row],[backers_count]]</f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>(((I598/60)/60)/24)+DATE(1970,1,1)+(-5/24)</f>
        <v>42676.688564814809</v>
      </c>
      <c r="K598">
        <v>1475530292</v>
      </c>
      <c r="L598" s="13">
        <f>(((K598/60)/60)/24)+DATE(1970,1,1)+(-5/24)</f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>(E598/D598)*100</f>
        <v>0.03</v>
      </c>
      <c r="R598" s="11">
        <f>Table1[[#This Row],[pledged]]/Table1[[#This Row],[backers_count]]</f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>(((I599/60)/60)/24)+DATE(1970,1,1)+(-5/24)</f>
        <v>42582.458333333336</v>
      </c>
      <c r="K599">
        <v>1466787335</v>
      </c>
      <c r="L599" s="13">
        <f>(((K599/60)/60)/24)+DATE(1970,1,1)+(-5/24)</f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>(E599/D599)*100</f>
        <v>0.26666666666666666</v>
      </c>
      <c r="R599" s="11">
        <f>Table1[[#This Row],[pledged]]/Table1[[#This Row],[backers_count]]</f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>(((I600/60)/60)/24)+DATE(1970,1,1)+(-5/24)</f>
        <v>41977.793761574074</v>
      </c>
      <c r="K600">
        <v>1415145781</v>
      </c>
      <c r="L600" s="13">
        <f>(((K600/60)/60)/24)+DATE(1970,1,1)+(-5/24)</f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>(E600/D600)*100</f>
        <v>34</v>
      </c>
      <c r="R600" s="11">
        <f>Table1[[#This Row],[pledged]]/Table1[[#This Row],[backers_count]]</f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>(((I601/60)/60)/24)+DATE(1970,1,1)+(-5/24)</f>
        <v>42071.427777777775</v>
      </c>
      <c r="K601">
        <v>1423769402</v>
      </c>
      <c r="L601" s="13">
        <f>(((K601/60)/60)/24)+DATE(1970,1,1)+(-5/24)</f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>(E601/D601)*100</f>
        <v>6.2E-2</v>
      </c>
      <c r="R601" s="11">
        <f>Table1[[#This Row],[pledged]]/Table1[[#This Row],[backers_count]]</f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>(((I602/60)/60)/24)+DATE(1970,1,1)+(-5/24)</f>
        <v>42133.589837962958</v>
      </c>
      <c r="K602">
        <v>1426014562</v>
      </c>
      <c r="L602" s="13">
        <f>(((K602/60)/60)/24)+DATE(1970,1,1)+(-5/24)</f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>(E602/D602)*100</f>
        <v>2</v>
      </c>
      <c r="R602" s="11">
        <f>Table1[[#This Row],[pledged]]/Table1[[#This Row],[backers_count]]</f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>(((I603/60)/60)/24)+DATE(1970,1,1)+(-5/24)</f>
        <v>41999.64975694444</v>
      </c>
      <c r="K603">
        <v>1417034139</v>
      </c>
      <c r="L603" s="13">
        <f>(((K603/60)/60)/24)+DATE(1970,1,1)+(-5/24)</f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>(E603/D603)*100</f>
        <v>1.4000000000000001</v>
      </c>
      <c r="R603" s="11">
        <f>Table1[[#This Row],[pledged]]/Table1[[#This Row],[backers_count]]</f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>(((I604/60)/60)/24)+DATE(1970,1,1)+(-5/24)</f>
        <v>42173.585821759254</v>
      </c>
      <c r="K604">
        <v>1432062215</v>
      </c>
      <c r="L604" s="13">
        <f>(((K604/60)/60)/24)+DATE(1970,1,1)+(-5/24)</f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>(E604/D604)*100</f>
        <v>0</v>
      </c>
      <c r="R604" s="11" t="e">
        <f>Table1[[#This Row],[pledged]]/Table1[[#This Row],[backers_count]]</f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>(((I605/60)/60)/24)+DATE(1970,1,1)+(-5/24)</f>
        <v>41865.430821759255</v>
      </c>
      <c r="K605">
        <v>1405437623</v>
      </c>
      <c r="L605" s="13">
        <f>(((K605/60)/60)/24)+DATE(1970,1,1)+(-5/24)</f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>(E605/D605)*100</f>
        <v>3.9334666666666664</v>
      </c>
      <c r="R605" s="11">
        <f>Table1[[#This Row],[pledged]]/Table1[[#This Row],[backers_count]]</f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>(((I606/60)/60)/24)+DATE(1970,1,1)+(-5/24)</f>
        <v>41878.827037037037</v>
      </c>
      <c r="K606">
        <v>1406595056</v>
      </c>
      <c r="L606" s="13">
        <f>(((K606/60)/60)/24)+DATE(1970,1,1)+(-5/24)</f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>(E606/D606)*100</f>
        <v>0</v>
      </c>
      <c r="R606" s="11" t="e">
        <f>Table1[[#This Row],[pledged]]/Table1[[#This Row],[backers_count]]</f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>(((I607/60)/60)/24)+DATE(1970,1,1)+(-5/24)</f>
        <v>42239.14939814814</v>
      </c>
      <c r="K607">
        <v>1436430908</v>
      </c>
      <c r="L607" s="13">
        <f>(((K607/60)/60)/24)+DATE(1970,1,1)+(-5/24)</f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>(E607/D607)*100</f>
        <v>2.62</v>
      </c>
      <c r="R607" s="11">
        <f>Table1[[#This Row],[pledged]]/Table1[[#This Row],[backers_count]]</f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>(((I608/60)/60)/24)+DATE(1970,1,1)+(-5/24)</f>
        <v>42148.416666666664</v>
      </c>
      <c r="K608">
        <v>1428507409</v>
      </c>
      <c r="L608" s="13">
        <f>(((K608/60)/60)/24)+DATE(1970,1,1)+(-5/24)</f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>(E608/D608)*100</f>
        <v>0.2</v>
      </c>
      <c r="R608" s="11">
        <f>Table1[[#This Row],[pledged]]/Table1[[#This Row],[backers_count]]</f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>(((I609/60)/60)/24)+DATE(1970,1,1)+(-5/24)</f>
        <v>42330.65898148148</v>
      </c>
      <c r="K609">
        <v>1445629736</v>
      </c>
      <c r="L609" s="13">
        <f>(((K609/60)/60)/24)+DATE(1970,1,1)+(-5/24)</f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>(E609/D609)*100</f>
        <v>0</v>
      </c>
      <c r="R609" s="11" t="e">
        <f>Table1[[#This Row],[pledged]]/Table1[[#This Row],[backers_count]]</f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>(((I610/60)/60)/24)+DATE(1970,1,1)+(-5/24)</f>
        <v>42170.712731481479</v>
      </c>
      <c r="K610">
        <v>1431813980</v>
      </c>
      <c r="L610" s="13">
        <f>(((K610/60)/60)/24)+DATE(1970,1,1)+(-5/24)</f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>(E610/D610)*100</f>
        <v>0.97400000000000009</v>
      </c>
      <c r="R610" s="11">
        <f>Table1[[#This Row],[pledged]]/Table1[[#This Row],[backers_count]]</f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>(((I611/60)/60)/24)+DATE(1970,1,1)+(-5/24)</f>
        <v>42336.867407407401</v>
      </c>
      <c r="K611">
        <v>1446166144</v>
      </c>
      <c r="L611" s="13">
        <f>(((K611/60)/60)/24)+DATE(1970,1,1)+(-5/24)</f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>(E611/D611)*100</f>
        <v>0.64102564102564097</v>
      </c>
      <c r="R611" s="11">
        <f>Table1[[#This Row],[pledged]]/Table1[[#This Row],[backers_count]]</f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>(((I612/60)/60)/24)+DATE(1970,1,1)+(-5/24)</f>
        <v>42116.622523148144</v>
      </c>
      <c r="K612">
        <v>1427140586</v>
      </c>
      <c r="L612" s="13">
        <f>(((K612/60)/60)/24)+DATE(1970,1,1)+(-5/24)</f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>(E612/D612)*100</f>
        <v>0</v>
      </c>
      <c r="R612" s="11" t="e">
        <f>Table1[[#This Row],[pledged]]/Table1[[#This Row],[backers_count]]</f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>(((I613/60)/60)/24)+DATE(1970,1,1)+(-5/24)</f>
        <v>42388.352280092593</v>
      </c>
      <c r="K613">
        <v>1448026037</v>
      </c>
      <c r="L613" s="13">
        <f>(((K613/60)/60)/24)+DATE(1970,1,1)+(-5/24)</f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>(E613/D613)*100</f>
        <v>0</v>
      </c>
      <c r="R613" s="11" t="e">
        <f>Table1[[#This Row],[pledged]]/Table1[[#This Row],[backers_count]]</f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>(((I614/60)/60)/24)+DATE(1970,1,1)+(-5/24)</f>
        <v>42614.823449074065</v>
      </c>
      <c r="K614">
        <v>1470185146</v>
      </c>
      <c r="L614" s="13">
        <f>(((K614/60)/60)/24)+DATE(1970,1,1)+(-5/24)</f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>(E614/D614)*100</f>
        <v>0</v>
      </c>
      <c r="R614" s="11" t="e">
        <f>Table1[[#This Row],[pledged]]/Table1[[#This Row],[backers_count]]</f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>(((I615/60)/60)/24)+DATE(1970,1,1)+(-5/24)</f>
        <v>42277.999305555553</v>
      </c>
      <c r="K615">
        <v>1441022120</v>
      </c>
      <c r="L615" s="13">
        <f>(((K615/60)/60)/24)+DATE(1970,1,1)+(-5/24)</f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>(E615/D615)*100</f>
        <v>21.363333333333333</v>
      </c>
      <c r="R615" s="11">
        <f>Table1[[#This Row],[pledged]]/Table1[[#This Row],[backers_count]]</f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>(((I616/60)/60)/24)+DATE(1970,1,1)+(-5/24)</f>
        <v>42544.853472222218</v>
      </c>
      <c r="K616">
        <v>1464139740</v>
      </c>
      <c r="L616" s="13">
        <f>(((K616/60)/60)/24)+DATE(1970,1,1)+(-5/24)</f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>(E616/D616)*100</f>
        <v>0</v>
      </c>
      <c r="R616" s="11" t="e">
        <f>Table1[[#This Row],[pledged]]/Table1[[#This Row],[backers_count]]</f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>(((I617/60)/60)/24)+DATE(1970,1,1)+(-5/24)</f>
        <v>42271.913877314808</v>
      </c>
      <c r="K617">
        <v>1440557759</v>
      </c>
      <c r="L617" s="13">
        <f>(((K617/60)/60)/24)+DATE(1970,1,1)+(-5/24)</f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>(E617/D617)*100</f>
        <v>0</v>
      </c>
      <c r="R617" s="11" t="e">
        <f>Table1[[#This Row],[pledged]]/Table1[[#This Row],[backers_count]]</f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>(((I618/60)/60)/24)+DATE(1970,1,1)+(-5/24)</f>
        <v>42791.167905092596</v>
      </c>
      <c r="K618">
        <v>1485421307</v>
      </c>
      <c r="L618" s="13">
        <f>(((K618/60)/60)/24)+DATE(1970,1,1)+(-5/24)</f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>(E618/D618)*100</f>
        <v>0</v>
      </c>
      <c r="R618" s="11" t="e">
        <f>Table1[[#This Row],[pledged]]/Table1[[#This Row],[backers_count]]</f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>(((I619/60)/60)/24)+DATE(1970,1,1)+(-5/24)</f>
        <v>42132.134756944441</v>
      </c>
      <c r="K619">
        <v>1427184843</v>
      </c>
      <c r="L619" s="13">
        <f>(((K619/60)/60)/24)+DATE(1970,1,1)+(-5/24)</f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>(E619/D619)*100</f>
        <v>3</v>
      </c>
      <c r="R619" s="11">
        <f>Table1[[#This Row],[pledged]]/Table1[[#This Row],[backers_count]]</f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>(((I620/60)/60)/24)+DATE(1970,1,1)+(-5/24)</f>
        <v>42347.60188657407</v>
      </c>
      <c r="K620">
        <v>1447097203</v>
      </c>
      <c r="L620" s="13">
        <f>(((K620/60)/60)/24)+DATE(1970,1,1)+(-5/24)</f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>(E620/D620)*100</f>
        <v>0</v>
      </c>
      <c r="R620" s="11" t="e">
        <f>Table1[[#This Row],[pledged]]/Table1[[#This Row],[backers_count]]</f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>(((I621/60)/60)/24)+DATE(1970,1,1)+(-5/24)</f>
        <v>41968.483680555553</v>
      </c>
      <c r="K621">
        <v>1411745790</v>
      </c>
      <c r="L621" s="13">
        <f>(((K621/60)/60)/24)+DATE(1970,1,1)+(-5/24)</f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>(E621/D621)*100</f>
        <v>3.9999999999999996E-5</v>
      </c>
      <c r="R621" s="11">
        <f>Table1[[#This Row],[pledged]]/Table1[[#This Row],[backers_count]]</f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>(((I622/60)/60)/24)+DATE(1970,1,1)+(-5/24)</f>
        <v>41876.508541666662</v>
      </c>
      <c r="K622">
        <v>1405098738</v>
      </c>
      <c r="L622" s="13">
        <f>(((K622/60)/60)/24)+DATE(1970,1,1)+(-5/24)</f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>(E622/D622)*100</f>
        <v>1</v>
      </c>
      <c r="R622" s="11">
        <f>Table1[[#This Row],[pledged]]/Table1[[#This Row],[backers_count]]</f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>(((I623/60)/60)/24)+DATE(1970,1,1)+(-5/24)</f>
        <v>42558.779363425921</v>
      </c>
      <c r="K623">
        <v>1465342937</v>
      </c>
      <c r="L623" s="13">
        <f>(((K623/60)/60)/24)+DATE(1970,1,1)+(-5/24)</f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>(E623/D623)*100</f>
        <v>1.044</v>
      </c>
      <c r="R623" s="11">
        <f>Table1[[#This Row],[pledged]]/Table1[[#This Row],[backers_count]]</f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>(((I624/60)/60)/24)+DATE(1970,1,1)+(-5/24)</f>
        <v>42552.566412037035</v>
      </c>
      <c r="K624">
        <v>1465670138</v>
      </c>
      <c r="L624" s="13">
        <f>(((K624/60)/60)/24)+DATE(1970,1,1)+(-5/24)</f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>(E624/D624)*100</f>
        <v>5.6833333333333336</v>
      </c>
      <c r="R624" s="11">
        <f>Table1[[#This Row],[pledged]]/Table1[[#This Row],[backers_count]]</f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>(((I625/60)/60)/24)+DATE(1970,1,1)+(-5/24)</f>
        <v>42151.800891203697</v>
      </c>
      <c r="K625">
        <v>1430179997</v>
      </c>
      <c r="L625" s="13">
        <f>(((K625/60)/60)/24)+DATE(1970,1,1)+(-5/24)</f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>(E625/D625)*100</f>
        <v>0</v>
      </c>
      <c r="R625" s="11" t="e">
        <f>Table1[[#This Row],[pledged]]/Table1[[#This Row],[backers_count]]</f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>(((I626/60)/60)/24)+DATE(1970,1,1)+(-5/24)</f>
        <v>42138.78056712963</v>
      </c>
      <c r="K626">
        <v>1429055041</v>
      </c>
      <c r="L626" s="13">
        <f>(((K626/60)/60)/24)+DATE(1970,1,1)+(-5/24)</f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>(E626/D626)*100</f>
        <v>0</v>
      </c>
      <c r="R626" s="11" t="e">
        <f>Table1[[#This Row],[pledged]]/Table1[[#This Row],[backers_count]]</f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>(((I627/60)/60)/24)+DATE(1970,1,1)+(-5/24)</f>
        <v>42820.645567129628</v>
      </c>
      <c r="K627">
        <v>1487971777</v>
      </c>
      <c r="L627" s="13">
        <f>(((K627/60)/60)/24)+DATE(1970,1,1)+(-5/24)</f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>(E627/D627)*100</f>
        <v>0</v>
      </c>
      <c r="R627" s="11" t="e">
        <f>Table1[[#This Row],[pledged]]/Table1[[#This Row],[backers_count]]</f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>(((I628/60)/60)/24)+DATE(1970,1,1)+(-5/24)</f>
        <v>42231.348611111105</v>
      </c>
      <c r="K628">
        <v>1436793939</v>
      </c>
      <c r="L628" s="13">
        <f>(((K628/60)/60)/24)+DATE(1970,1,1)+(-5/24)</f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>(E628/D628)*100</f>
        <v>17.380000000000003</v>
      </c>
      <c r="R628" s="11">
        <f>Table1[[#This Row],[pledged]]/Table1[[#This Row],[backers_count]]</f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>(((I629/60)/60)/24)+DATE(1970,1,1)+(-5/24)</f>
        <v>42443.749999999993</v>
      </c>
      <c r="K629">
        <v>1452842511</v>
      </c>
      <c r="L629" s="13">
        <f>(((K629/60)/60)/24)+DATE(1970,1,1)+(-5/24)</f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>(E629/D629)*100</f>
        <v>0.02</v>
      </c>
      <c r="R629" s="11">
        <f>Table1[[#This Row],[pledged]]/Table1[[#This Row],[backers_count]]</f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>(((I630/60)/60)/24)+DATE(1970,1,1)+(-5/24)</f>
        <v>41833.484456018516</v>
      </c>
      <c r="K630">
        <v>1402677457</v>
      </c>
      <c r="L630" s="13">
        <f>(((K630/60)/60)/24)+DATE(1970,1,1)+(-5/24)</f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>(E630/D630)*100</f>
        <v>0</v>
      </c>
      <c r="R630" s="11" t="e">
        <f>Table1[[#This Row],[pledged]]/Table1[[#This Row],[backers_count]]</f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>(((I631/60)/60)/24)+DATE(1970,1,1)+(-5/24)</f>
        <v>42504.429490740738</v>
      </c>
      <c r="K631">
        <v>1460647108</v>
      </c>
      <c r="L631" s="13">
        <f>(((K631/60)/60)/24)+DATE(1970,1,1)+(-5/24)</f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>(E631/D631)*100</f>
        <v>0.17500000000000002</v>
      </c>
      <c r="R631" s="11">
        <f>Table1[[#This Row],[pledged]]/Table1[[#This Row],[backers_count]]</f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>(((I632/60)/60)/24)+DATE(1970,1,1)+(-5/24)</f>
        <v>42253.006944444445</v>
      </c>
      <c r="K632">
        <v>1438959121</v>
      </c>
      <c r="L632" s="13">
        <f>(((K632/60)/60)/24)+DATE(1970,1,1)+(-5/24)</f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>(E632/D632)*100</f>
        <v>8.3340278356529712E-2</v>
      </c>
      <c r="R632" s="11">
        <f>Table1[[#This Row],[pledged]]/Table1[[#This Row],[backers_count]]</f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>(((I633/60)/60)/24)+DATE(1970,1,1)+(-5/24)</f>
        <v>42518.563993055555</v>
      </c>
      <c r="K633">
        <v>1461954729</v>
      </c>
      <c r="L633" s="13">
        <f>(((K633/60)/60)/24)+DATE(1970,1,1)+(-5/24)</f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>(E633/D633)*100</f>
        <v>1.38</v>
      </c>
      <c r="R633" s="11">
        <f>Table1[[#This Row],[pledged]]/Table1[[#This Row],[backers_count]]</f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>(((I634/60)/60)/24)+DATE(1970,1,1)+(-5/24)</f>
        <v>42333.492650462962</v>
      </c>
      <c r="K634">
        <v>1445874565</v>
      </c>
      <c r="L634" s="13">
        <f>(((K634/60)/60)/24)+DATE(1970,1,1)+(-5/24)</f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>(E634/D634)*100</f>
        <v>0</v>
      </c>
      <c r="R634" s="11" t="e">
        <f>Table1[[#This Row],[pledged]]/Table1[[#This Row],[backers_count]]</f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>(((I635/60)/60)/24)+DATE(1970,1,1)+(-5/24)</f>
        <v>42538.749999999993</v>
      </c>
      <c r="K635">
        <v>1463469062</v>
      </c>
      <c r="L635" s="13">
        <f>(((K635/60)/60)/24)+DATE(1970,1,1)+(-5/24)</f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>(E635/D635)*100</f>
        <v>12.45</v>
      </c>
      <c r="R635" s="11">
        <f>Table1[[#This Row],[pledged]]/Table1[[#This Row],[backers_count]]</f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>(((I636/60)/60)/24)+DATE(1970,1,1)+(-5/24)</f>
        <v>42061.720243055555</v>
      </c>
      <c r="K636">
        <v>1422397029</v>
      </c>
      <c r="L636" s="13">
        <f>(((K636/60)/60)/24)+DATE(1970,1,1)+(-5/24)</f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>(E636/D636)*100</f>
        <v>0.02</v>
      </c>
      <c r="R636" s="11">
        <f>Table1[[#This Row],[pledged]]/Table1[[#This Row],[backers_count]]</f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>(((I637/60)/60)/24)+DATE(1970,1,1)+(-5/24)</f>
        <v>42105.883819444447</v>
      </c>
      <c r="K637">
        <v>1426212762</v>
      </c>
      <c r="L637" s="13">
        <f>(((K637/60)/60)/24)+DATE(1970,1,1)+(-5/24)</f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>(E637/D637)*100</f>
        <v>8.0000000000000002E-3</v>
      </c>
      <c r="R637" s="11">
        <f>Table1[[#This Row],[pledged]]/Table1[[#This Row],[backers_count]]</f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>(((I638/60)/60)/24)+DATE(1970,1,1)+(-5/24)</f>
        <v>42161.240972222215</v>
      </c>
      <c r="K638">
        <v>1430996150</v>
      </c>
      <c r="L638" s="13">
        <f>(((K638/60)/60)/24)+DATE(1970,1,1)+(-5/24)</f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>(E638/D638)*100</f>
        <v>0.2</v>
      </c>
      <c r="R638" s="11">
        <f>Table1[[#This Row],[pledged]]/Table1[[#This Row],[backers_count]]</f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>(((I639/60)/60)/24)+DATE(1970,1,1)+(-5/24)</f>
        <v>42791.75277777778</v>
      </c>
      <c r="K639">
        <v>1485558318</v>
      </c>
      <c r="L639" s="13">
        <f>(((K639/60)/60)/24)+DATE(1970,1,1)+(-5/24)</f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>(E639/D639)*100</f>
        <v>0</v>
      </c>
      <c r="R639" s="11" t="e">
        <f>Table1[[#This Row],[pledged]]/Table1[[#This Row],[backers_count]]</f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>(((I640/60)/60)/24)+DATE(1970,1,1)+(-5/24)</f>
        <v>42819.343310185184</v>
      </c>
      <c r="K640">
        <v>1485267262</v>
      </c>
      <c r="L640" s="13">
        <f>(((K640/60)/60)/24)+DATE(1970,1,1)+(-5/24)</f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>(E640/D640)*100</f>
        <v>9.0000000000000011E-3</v>
      </c>
      <c r="R640" s="11">
        <f>Table1[[#This Row],[pledged]]/Table1[[#This Row],[backers_count]]</f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>(((I641/60)/60)/24)+DATE(1970,1,1)+(-5/24)</f>
        <v>41925.374942129631</v>
      </c>
      <c r="K641">
        <v>1408024795</v>
      </c>
      <c r="L641" s="13">
        <f>(((K641/60)/60)/24)+DATE(1970,1,1)+(-5/24)</f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>(E641/D641)*100</f>
        <v>9.9999999999999991E-5</v>
      </c>
      <c r="R641" s="11">
        <f>Table1[[#This Row],[pledged]]/Table1[[#This Row],[backers_count]]</f>
        <v>1</v>
      </c>
      <c r="S641" t="s">
        <v>8319</v>
      </c>
      <c r="T641" t="s">
        <v>8321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>(((I642/60)/60)/24)+DATE(1970,1,1)+(-5/24)</f>
        <v>42698.749999999993</v>
      </c>
      <c r="K642">
        <v>1478685915</v>
      </c>
      <c r="L642" s="13">
        <f>(((K642/60)/60)/24)+DATE(1970,1,1)+(-5/24)</f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>(E642/D642)*100</f>
        <v>144.28571428571428</v>
      </c>
      <c r="R642" s="11">
        <f>Table1[[#This Row],[pledged]]/Table1[[#This Row],[backers_count]]</f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>(((I643/60)/60)/24)+DATE(1970,1,1)+(-5/24)</f>
        <v>42229.361666666664</v>
      </c>
      <c r="K643">
        <v>1436881248</v>
      </c>
      <c r="L643" s="13">
        <f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>(E643/D643)*100</f>
        <v>119.16249999999999</v>
      </c>
      <c r="R643" s="11">
        <f>Table1[[#This Row],[pledged]]/Table1[[#This Row],[backers_count]]</f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>(((I644/60)/60)/24)+DATE(1970,1,1)+(-5/24)</f>
        <v>42235.442986111106</v>
      </c>
      <c r="K644">
        <v>1436888274</v>
      </c>
      <c r="L644" s="13">
        <f>(((K644/60)/60)/24)+DATE(1970,1,1)+(-5/24)</f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>(E644/D644)*100</f>
        <v>1460.4850000000001</v>
      </c>
      <c r="R644" s="11">
        <f>Table1[[#This Row],[pledged]]/Table1[[#This Row],[backers_count]]</f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>(((I645/60)/60)/24)+DATE(1970,1,1)+(-5/24)</f>
        <v>42155.43373842592</v>
      </c>
      <c r="K645">
        <v>1428333875</v>
      </c>
      <c r="L645" s="13">
        <f>(((K645/60)/60)/24)+DATE(1970,1,1)+(-5/24)</f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>(E645/D645)*100</f>
        <v>105.80799999999999</v>
      </c>
      <c r="R645" s="11">
        <f>Table1[[#This Row],[pledged]]/Table1[[#This Row],[backers_count]]</f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>(((I646/60)/60)/24)+DATE(1970,1,1)+(-5/24)</f>
        <v>41940.833333333328</v>
      </c>
      <c r="K646">
        <v>1410883139</v>
      </c>
      <c r="L646" s="13">
        <f>(((K646/60)/60)/24)+DATE(1970,1,1)+(-5/24)</f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>(E646/D646)*100</f>
        <v>300.11791999999997</v>
      </c>
      <c r="R646" s="11">
        <f>Table1[[#This Row],[pledged]]/Table1[[#This Row],[backers_count]]</f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>(((I647/60)/60)/24)+DATE(1970,1,1)+(-5/24)</f>
        <v>42593.817986111106</v>
      </c>
      <c r="K647">
        <v>1468370274</v>
      </c>
      <c r="L647" s="13">
        <f>(((K647/60)/60)/24)+DATE(1970,1,1)+(-5/24)</f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>(E647/D647)*100</f>
        <v>278.7</v>
      </c>
      <c r="R647" s="11">
        <f>Table1[[#This Row],[pledged]]/Table1[[#This Row],[backers_count]]</f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>(((I648/60)/60)/24)+DATE(1970,1,1)+(-5/24)</f>
        <v>41862.644293981481</v>
      </c>
      <c r="K648">
        <v>1405196867</v>
      </c>
      <c r="L648" s="13">
        <f>(((K648/60)/60)/24)+DATE(1970,1,1)+(-5/24)</f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>(E648/D648)*100</f>
        <v>131.87625</v>
      </c>
      <c r="R648" s="11">
        <f>Table1[[#This Row],[pledged]]/Table1[[#This Row],[backers_count]]</f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>(((I649/60)/60)/24)+DATE(1970,1,1)+(-5/24)</f>
        <v>42446.517928240741</v>
      </c>
      <c r="K649">
        <v>1455647149</v>
      </c>
      <c r="L649" s="13">
        <f>(((K649/60)/60)/24)+DATE(1970,1,1)+(-5/24)</f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>(E649/D649)*100</f>
        <v>107.05</v>
      </c>
      <c r="R649" s="11">
        <f>Table1[[#This Row],[pledged]]/Table1[[#This Row],[backers_count]]</f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>(((I650/60)/60)/24)+DATE(1970,1,1)+(-5/24)</f>
        <v>41926.485046296293</v>
      </c>
      <c r="K650">
        <v>1410280708</v>
      </c>
      <c r="L650" s="13">
        <f>(((K650/60)/60)/24)+DATE(1970,1,1)+(-5/24)</f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>(E650/D650)*100</f>
        <v>126.82285714285715</v>
      </c>
      <c r="R650" s="11">
        <f>Table1[[#This Row],[pledged]]/Table1[[#This Row],[backers_count]]</f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>(((I651/60)/60)/24)+DATE(1970,1,1)+(-5/24)</f>
        <v>41898.703854166662</v>
      </c>
      <c r="K651">
        <v>1409090013</v>
      </c>
      <c r="L651" s="13">
        <f>(((K651/60)/60)/24)+DATE(1970,1,1)+(-5/24)</f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>(E651/D651)*100</f>
        <v>139.96</v>
      </c>
      <c r="R651" s="11">
        <f>Table1[[#This Row],[pledged]]/Table1[[#This Row],[backers_count]]</f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>(((I652/60)/60)/24)+DATE(1970,1,1)+(-5/24)</f>
        <v>41991.870185185187</v>
      </c>
      <c r="K652">
        <v>1413766384</v>
      </c>
      <c r="L652" s="13">
        <f>(((K652/60)/60)/24)+DATE(1970,1,1)+(-5/24)</f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>(E652/D652)*100</f>
        <v>112.4</v>
      </c>
      <c r="R652" s="11">
        <f>Table1[[#This Row],[pledged]]/Table1[[#This Row],[backers_count]]</f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>(((I653/60)/60)/24)+DATE(1970,1,1)+(-5/24)</f>
        <v>41985.809155092589</v>
      </c>
      <c r="K653">
        <v>1415838311</v>
      </c>
      <c r="L653" s="13">
        <f>(((K653/60)/60)/24)+DATE(1970,1,1)+(-5/24)</f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>(E653/D653)*100</f>
        <v>100.52799999999999</v>
      </c>
      <c r="R653" s="11">
        <f>Table1[[#This Row],[pledged]]/Table1[[#This Row],[backers_count]]</f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>(((I654/60)/60)/24)+DATE(1970,1,1)+(-5/24)</f>
        <v>42705.523726851847</v>
      </c>
      <c r="K654">
        <v>1478018050</v>
      </c>
      <c r="L654" s="13">
        <f>(((K654/60)/60)/24)+DATE(1970,1,1)+(-5/24)</f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>(E654/D654)*100</f>
        <v>100.46666666666665</v>
      </c>
      <c r="R654" s="11">
        <f>Table1[[#This Row],[pledged]]/Table1[[#This Row],[backers_count]]</f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>(((I655/60)/60)/24)+DATE(1970,1,1)+(-5/24)</f>
        <v>42236.410185185181</v>
      </c>
      <c r="K655">
        <v>1436885440</v>
      </c>
      <c r="L655" s="13">
        <f>(((K655/60)/60)/24)+DATE(1970,1,1)+(-5/24)</f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>(E655/D655)*100</f>
        <v>141.446</v>
      </c>
      <c r="R655" s="11">
        <f>Table1[[#This Row],[pledged]]/Table1[[#This Row],[backers_count]]</f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>(((I656/60)/60)/24)+DATE(1970,1,1)+(-5/24)</f>
        <v>42193.748993055553</v>
      </c>
      <c r="K656">
        <v>1433804313</v>
      </c>
      <c r="L656" s="13">
        <f>(((K656/60)/60)/24)+DATE(1970,1,1)+(-5/24)</f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>(E656/D656)*100</f>
        <v>267.29166666666669</v>
      </c>
      <c r="R656" s="11">
        <f>Table1[[#This Row],[pledged]]/Table1[[#This Row],[backers_count]]</f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>(((I657/60)/60)/24)+DATE(1970,1,1)+(-5/24)</f>
        <v>42075.707314814812</v>
      </c>
      <c r="K657">
        <v>1423609112</v>
      </c>
      <c r="L657" s="13">
        <f>(((K657/60)/60)/24)+DATE(1970,1,1)+(-5/24)</f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>(E657/D657)*100</f>
        <v>146.88749999999999</v>
      </c>
      <c r="R657" s="11">
        <f>Table1[[#This Row],[pledged]]/Table1[[#This Row],[backers_count]]</f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>(((I658/60)/60)/24)+DATE(1970,1,1)+(-5/24)</f>
        <v>42477.554618055547</v>
      </c>
      <c r="K658">
        <v>1455736719</v>
      </c>
      <c r="L658" s="13">
        <f>(((K658/60)/60)/24)+DATE(1970,1,1)+(-5/24)</f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>(E658/D658)*100</f>
        <v>213.56</v>
      </c>
      <c r="R658" s="11">
        <f>Table1[[#This Row],[pledged]]/Table1[[#This Row],[backers_count]]</f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>(((I659/60)/60)/24)+DATE(1970,1,1)+(-5/24)</f>
        <v>42361.637407407405</v>
      </c>
      <c r="K659">
        <v>1448309872</v>
      </c>
      <c r="L659" s="13">
        <f>(((K659/60)/60)/24)+DATE(1970,1,1)+(-5/24)</f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>(E659/D659)*100</f>
        <v>125.69999999999999</v>
      </c>
      <c r="R659" s="11">
        <f>Table1[[#This Row],[pledged]]/Table1[[#This Row],[backers_count]]</f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>(((I660/60)/60)/24)+DATE(1970,1,1)+(-5/24)</f>
        <v>42211.541666666664</v>
      </c>
      <c r="K660">
        <v>1435117889</v>
      </c>
      <c r="L660" s="13">
        <f>(((K660/60)/60)/24)+DATE(1970,1,1)+(-5/24)</f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>(E660/D660)*100</f>
        <v>104.46206037108834</v>
      </c>
      <c r="R660" s="11">
        <f>Table1[[#This Row],[pledged]]/Table1[[#This Row],[backers_count]]</f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>(((I661/60)/60)/24)+DATE(1970,1,1)+(-5/24)</f>
        <v>42239.385358796295</v>
      </c>
      <c r="K661">
        <v>1437747295</v>
      </c>
      <c r="L661" s="13">
        <f>(((K661/60)/60)/24)+DATE(1970,1,1)+(-5/24)</f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>(E661/D661)*100</f>
        <v>100.56666666666668</v>
      </c>
      <c r="R661" s="11">
        <f>Table1[[#This Row],[pledged]]/Table1[[#This Row],[backers_count]]</f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>(((I662/60)/60)/24)+DATE(1970,1,1)+(-5/24)</f>
        <v>41952.574988425928</v>
      </c>
      <c r="K662">
        <v>1412963279</v>
      </c>
      <c r="L662" s="13">
        <f>(((K662/60)/60)/24)+DATE(1970,1,1)+(-5/24)</f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>(E662/D662)*100</f>
        <v>3.0579999999999998</v>
      </c>
      <c r="R662" s="11">
        <f>Table1[[#This Row],[pledged]]/Table1[[#This Row],[backers_count]]</f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>(((I663/60)/60)/24)+DATE(1970,1,1)+(-5/24)</f>
        <v>42666.437025462961</v>
      </c>
      <c r="K663">
        <v>1474644559</v>
      </c>
      <c r="L663" s="13">
        <f>(((K663/60)/60)/24)+DATE(1970,1,1)+(-5/24)</f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>(E663/D663)*100</f>
        <v>0.95</v>
      </c>
      <c r="R663" s="11">
        <f>Table1[[#This Row],[pledged]]/Table1[[#This Row],[backers_count]]</f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>(((I664/60)/60)/24)+DATE(1970,1,1)+(-5/24)</f>
        <v>42020.229710648149</v>
      </c>
      <c r="K664">
        <v>1418812247</v>
      </c>
      <c r="L664" s="13">
        <f>(((K664/60)/60)/24)+DATE(1970,1,1)+(-5/24)</f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>(E664/D664)*100</f>
        <v>0.4</v>
      </c>
      <c r="R664" s="11">
        <f>Table1[[#This Row],[pledged]]/Table1[[#This Row],[backers_count]]</f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>(((I665/60)/60)/24)+DATE(1970,1,1)+(-5/24)</f>
        <v>42203.634907407402</v>
      </c>
      <c r="K665">
        <v>1434658456</v>
      </c>
      <c r="L665" s="13">
        <f>(((K665/60)/60)/24)+DATE(1970,1,1)+(-5/24)</f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>(E665/D665)*100</f>
        <v>0.35000000000000003</v>
      </c>
      <c r="R665" s="11">
        <f>Table1[[#This Row],[pledged]]/Table1[[#This Row],[backers_count]]</f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>(((I666/60)/60)/24)+DATE(1970,1,1)+(-5/24)</f>
        <v>42107.458043981482</v>
      </c>
      <c r="K666">
        <v>1426348775</v>
      </c>
      <c r="L666" s="13">
        <f>(((K666/60)/60)/24)+DATE(1970,1,1)+(-5/24)</f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>(E666/D666)*100</f>
        <v>7.5333333333333332</v>
      </c>
      <c r="R666" s="11">
        <f>Table1[[#This Row],[pledged]]/Table1[[#This Row],[backers_count]]</f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>(((I667/60)/60)/24)+DATE(1970,1,1)+(-5/24)</f>
        <v>42748.503020833326</v>
      </c>
      <c r="K667">
        <v>1479143061</v>
      </c>
      <c r="L667" s="13">
        <f>(((K667/60)/60)/24)+DATE(1970,1,1)+(-5/24)</f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>(E667/D667)*100</f>
        <v>18.64</v>
      </c>
      <c r="R667" s="11">
        <f>Table1[[#This Row],[pledged]]/Table1[[#This Row],[backers_count]]</f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>(((I668/60)/60)/24)+DATE(1970,1,1)+(-5/24)</f>
        <v>41868.623819444445</v>
      </c>
      <c r="K668">
        <v>1405713498</v>
      </c>
      <c r="L668" s="13">
        <f>(((K668/60)/60)/24)+DATE(1970,1,1)+(-5/24)</f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>(E668/D668)*100</f>
        <v>4.0000000000000001E-3</v>
      </c>
      <c r="R668" s="11">
        <f>Table1[[#This Row],[pledged]]/Table1[[#This Row],[backers_count]]</f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>(((I669/60)/60)/24)+DATE(1970,1,1)+(-5/24)</f>
        <v>42672.165081018517</v>
      </c>
      <c r="K669">
        <v>1474275463</v>
      </c>
      <c r="L669" s="13">
        <f>(((K669/60)/60)/24)+DATE(1970,1,1)+(-5/24)</f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>(E669/D669)*100</f>
        <v>10.02</v>
      </c>
      <c r="R669" s="11">
        <f>Table1[[#This Row],[pledged]]/Table1[[#This Row],[backers_count]]</f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>(((I670/60)/60)/24)+DATE(1970,1,1)+(-5/24)</f>
        <v>42135.622939814813</v>
      </c>
      <c r="K670">
        <v>1427486222</v>
      </c>
      <c r="L670" s="13">
        <f>(((K670/60)/60)/24)+DATE(1970,1,1)+(-5/24)</f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>(E670/D670)*100</f>
        <v>4.5600000000000005</v>
      </c>
      <c r="R670" s="11">
        <f>Table1[[#This Row],[pledged]]/Table1[[#This Row],[backers_count]]</f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>(((I671/60)/60)/24)+DATE(1970,1,1)+(-5/24)</f>
        <v>42557.417337962957</v>
      </c>
      <c r="K671">
        <v>1465225258</v>
      </c>
      <c r="L671" s="13">
        <f>(((K671/60)/60)/24)+DATE(1970,1,1)+(-5/24)</f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>(E671/D671)*100</f>
        <v>21.5075</v>
      </c>
      <c r="R671" s="11">
        <f>Table1[[#This Row],[pledged]]/Table1[[#This Row],[backers_count]]</f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>(((I672/60)/60)/24)+DATE(1970,1,1)+(-5/24)</f>
        <v>42540.131944444445</v>
      </c>
      <c r="K672">
        <v>1463418120</v>
      </c>
      <c r="L672" s="13">
        <f>(((K672/60)/60)/24)+DATE(1970,1,1)+(-5/24)</f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>(E672/D672)*100</f>
        <v>29.276666666666667</v>
      </c>
      <c r="R672" s="11">
        <f>Table1[[#This Row],[pledged]]/Table1[[#This Row],[backers_count]]</f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>(((I673/60)/60)/24)+DATE(1970,1,1)+(-5/24)</f>
        <v>42017.958333333336</v>
      </c>
      <c r="K673">
        <v>1418315852</v>
      </c>
      <c r="L673" s="13">
        <f>(((K673/60)/60)/24)+DATE(1970,1,1)+(-5/24)</f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>(E673/D673)*100</f>
        <v>39.426666666666662</v>
      </c>
      <c r="R673" s="11">
        <f>Table1[[#This Row],[pledged]]/Table1[[#This Row],[backers_count]]</f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>(((I674/60)/60)/24)+DATE(1970,1,1)+(-5/24)</f>
        <v>42004.999305555553</v>
      </c>
      <c r="K674">
        <v>1417410964</v>
      </c>
      <c r="L674" s="13">
        <f>(((K674/60)/60)/24)+DATE(1970,1,1)+(-5/24)</f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>(E674/D674)*100</f>
        <v>21.628</v>
      </c>
      <c r="R674" s="11">
        <f>Table1[[#This Row],[pledged]]/Table1[[#This Row],[backers_count]]</f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>(((I675/60)/60)/24)+DATE(1970,1,1)+(-5/24)</f>
        <v>41883.6321412037</v>
      </c>
      <c r="K675">
        <v>1405714217</v>
      </c>
      <c r="L675" s="13">
        <f>(((K675/60)/60)/24)+DATE(1970,1,1)+(-5/24)</f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>(E675/D675)*100</f>
        <v>0.20500000000000002</v>
      </c>
      <c r="R675" s="11">
        <f>Table1[[#This Row],[pledged]]/Table1[[#This Row],[backers_count]]</f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>(((I676/60)/60)/24)+DATE(1970,1,1)+(-5/24)</f>
        <v>41862.907719907402</v>
      </c>
      <c r="K676">
        <v>1402627627</v>
      </c>
      <c r="L676" s="13">
        <f>(((K676/60)/60)/24)+DATE(1970,1,1)+(-5/24)</f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>(E676/D676)*100</f>
        <v>0.03</v>
      </c>
      <c r="R676" s="11">
        <f>Table1[[#This Row],[pledged]]/Table1[[#This Row],[backers_count]]</f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>(((I677/60)/60)/24)+DATE(1970,1,1)+(-5/24)</f>
        <v>42005.082638888889</v>
      </c>
      <c r="K677">
        <v>1417558804</v>
      </c>
      <c r="L677" s="13">
        <f>(((K677/60)/60)/24)+DATE(1970,1,1)+(-5/24)</f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>(E677/D677)*100</f>
        <v>14.85</v>
      </c>
      <c r="R677" s="11">
        <f>Table1[[#This Row],[pledged]]/Table1[[#This Row],[backers_count]]</f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>(((I678/60)/60)/24)+DATE(1970,1,1)+(-5/24)</f>
        <v>42042.559965277782</v>
      </c>
      <c r="K678">
        <v>1420741581</v>
      </c>
      <c r="L678" s="13">
        <f>(((K678/60)/60)/24)+DATE(1970,1,1)+(-5/24)</f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>(E678/D678)*100</f>
        <v>1.4710000000000001</v>
      </c>
      <c r="R678" s="11">
        <f>Table1[[#This Row],[pledged]]/Table1[[#This Row],[backers_count]]</f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>(((I679/60)/60)/24)+DATE(1970,1,1)+(-5/24)</f>
        <v>42549.195543981477</v>
      </c>
      <c r="K679">
        <v>1463218895</v>
      </c>
      <c r="L679" s="13">
        <f>(((K679/60)/60)/24)+DATE(1970,1,1)+(-5/24)</f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>(E679/D679)*100</f>
        <v>25.584</v>
      </c>
      <c r="R679" s="11">
        <f>Table1[[#This Row],[pledged]]/Table1[[#This Row],[backers_count]]</f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>(((I680/60)/60)/24)+DATE(1970,1,1)+(-5/24)</f>
        <v>42511.168263888881</v>
      </c>
      <c r="K680">
        <v>1461229338</v>
      </c>
      <c r="L680" s="13">
        <f>(((K680/60)/60)/24)+DATE(1970,1,1)+(-5/24)</f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>(E680/D680)*100</f>
        <v>3.8206896551724134</v>
      </c>
      <c r="R680" s="11">
        <f>Table1[[#This Row],[pledged]]/Table1[[#This Row],[backers_count]]</f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>(((I681/60)/60)/24)+DATE(1970,1,1)+(-5/24)</f>
        <v>42616.487372685187</v>
      </c>
      <c r="K681">
        <v>1467736909</v>
      </c>
      <c r="L681" s="13">
        <f>(((K681/60)/60)/24)+DATE(1970,1,1)+(-5/24)</f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>(E681/D681)*100</f>
        <v>15.485964912280703</v>
      </c>
      <c r="R681" s="11">
        <f>Table1[[#This Row],[pledged]]/Table1[[#This Row],[backers_count]]</f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>(((I682/60)/60)/24)+DATE(1970,1,1)+(-5/24)</f>
        <v>41899.293182870366</v>
      </c>
      <c r="K682">
        <v>1407931331</v>
      </c>
      <c r="L682" s="13">
        <f>(((K682/60)/60)/24)+DATE(1970,1,1)+(-5/24)</f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>(E682/D682)*100</f>
        <v>25.912000000000003</v>
      </c>
      <c r="R682" s="11">
        <f>Table1[[#This Row],[pledged]]/Table1[[#This Row],[backers_count]]</f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>(((I683/60)/60)/24)+DATE(1970,1,1)+(-5/24)</f>
        <v>42669.597268518519</v>
      </c>
      <c r="K683">
        <v>1474917604</v>
      </c>
      <c r="L683" s="13">
        <f>(((K683/60)/60)/24)+DATE(1970,1,1)+(-5/24)</f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>(E683/D683)*100</f>
        <v>0.04</v>
      </c>
      <c r="R683" s="11">
        <f>Table1[[#This Row],[pledged]]/Table1[[#This Row],[backers_count]]</f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>(((I684/60)/60)/24)+DATE(1970,1,1)+(-5/24)</f>
        <v>42808.51530092593</v>
      </c>
      <c r="K684">
        <v>1486923722</v>
      </c>
      <c r="L684" s="13">
        <f>(((K684/60)/60)/24)+DATE(1970,1,1)+(-5/24)</f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>(E684/D684)*100</f>
        <v>0.106</v>
      </c>
      <c r="R684" s="11">
        <f>Table1[[#This Row],[pledged]]/Table1[[#This Row],[backers_count]]</f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>(((I685/60)/60)/24)+DATE(1970,1,1)+(-5/24)</f>
        <v>42674.691712962966</v>
      </c>
      <c r="K685">
        <v>1474493764</v>
      </c>
      <c r="L685" s="13">
        <f>(((K685/60)/60)/24)+DATE(1970,1,1)+(-5/24)</f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>(E685/D685)*100</f>
        <v>0.85142857142857142</v>
      </c>
      <c r="R685" s="11">
        <f>Table1[[#This Row],[pledged]]/Table1[[#This Row],[backers_count]]</f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>(((I686/60)/60)/24)+DATE(1970,1,1)+(-5/24)</f>
        <v>41844.916666666664</v>
      </c>
      <c r="K686">
        <v>1403176891</v>
      </c>
      <c r="L686" s="13">
        <f>(((K686/60)/60)/24)+DATE(1970,1,1)+(-5/24)</f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>(E686/D686)*100</f>
        <v>7.4837500000000006</v>
      </c>
      <c r="R686" s="11">
        <f>Table1[[#This Row],[pledged]]/Table1[[#This Row],[backers_count]]</f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>(((I687/60)/60)/24)+DATE(1970,1,1)+(-5/24)</f>
        <v>42016.658240740733</v>
      </c>
      <c r="K687">
        <v>1417207672</v>
      </c>
      <c r="L687" s="13">
        <f>(((K687/60)/60)/24)+DATE(1970,1,1)+(-5/24)</f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>(E687/D687)*100</f>
        <v>27.650000000000002</v>
      </c>
      <c r="R687" s="11">
        <f>Table1[[#This Row],[pledged]]/Table1[[#This Row],[backers_count]]</f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>(((I688/60)/60)/24)+DATE(1970,1,1)+(-5/24)</f>
        <v>42219.464930555558</v>
      </c>
      <c r="K688">
        <v>1436026170</v>
      </c>
      <c r="L688" s="13">
        <f>(((K688/60)/60)/24)+DATE(1970,1,1)+(-5/24)</f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>(E688/D688)*100</f>
        <v>0</v>
      </c>
      <c r="R688" s="11" t="e">
        <f>Table1[[#This Row],[pledged]]/Table1[[#This Row],[backers_count]]</f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>(((I689/60)/60)/24)+DATE(1970,1,1)+(-5/24)</f>
        <v>42771.542280092595</v>
      </c>
      <c r="K689">
        <v>1481133653</v>
      </c>
      <c r="L689" s="13">
        <f>(((K689/60)/60)/24)+DATE(1970,1,1)+(-5/24)</f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>(E689/D689)*100</f>
        <v>3.55</v>
      </c>
      <c r="R689" s="11">
        <f>Table1[[#This Row],[pledged]]/Table1[[#This Row],[backers_count]]</f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>(((I690/60)/60)/24)+DATE(1970,1,1)+(-5/24)</f>
        <v>42291.896446759252</v>
      </c>
      <c r="K690">
        <v>1442284253</v>
      </c>
      <c r="L690" s="13">
        <f>(((K690/60)/60)/24)+DATE(1970,1,1)+(-5/24)</f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>(E690/D690)*100</f>
        <v>72.989999999999995</v>
      </c>
      <c r="R690" s="11">
        <f>Table1[[#This Row],[pledged]]/Table1[[#This Row],[backers_count]]</f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>(((I691/60)/60)/24)+DATE(1970,1,1)+(-5/24)</f>
        <v>42711.999305555553</v>
      </c>
      <c r="K691">
        <v>1478016097</v>
      </c>
      <c r="L691" s="13">
        <f>(((K691/60)/60)/24)+DATE(1970,1,1)+(-5/24)</f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>(E691/D691)*100</f>
        <v>57.648750000000007</v>
      </c>
      <c r="R691" s="11">
        <f>Table1[[#This Row],[pledged]]/Table1[[#This Row],[backers_count]]</f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>(((I692/60)/60)/24)+DATE(1970,1,1)+(-5/24)</f>
        <v>42622.041666666664</v>
      </c>
      <c r="K692">
        <v>1469718841</v>
      </c>
      <c r="L692" s="13">
        <f>(((K692/60)/60)/24)+DATE(1970,1,1)+(-5/24)</f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>(E692/D692)*100</f>
        <v>12.34</v>
      </c>
      <c r="R692" s="11">
        <f>Table1[[#This Row],[pledged]]/Table1[[#This Row],[backers_count]]</f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>(((I693/60)/60)/24)+DATE(1970,1,1)+(-5/24)</f>
        <v>42185.819976851846</v>
      </c>
      <c r="K693">
        <v>1433292046</v>
      </c>
      <c r="L693" s="13">
        <f>(((K693/60)/60)/24)+DATE(1970,1,1)+(-5/24)</f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>(E693/D693)*100</f>
        <v>0.52</v>
      </c>
      <c r="R693" s="11">
        <f>Table1[[#This Row],[pledged]]/Table1[[#This Row],[backers_count]]</f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>(((I694/60)/60)/24)+DATE(1970,1,1)+(-5/24)</f>
        <v>42726.167395833334</v>
      </c>
      <c r="K694">
        <v>1479805263</v>
      </c>
      <c r="L694" s="13">
        <f>(((K694/60)/60)/24)+DATE(1970,1,1)+(-5/24)</f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>(E694/D694)*100</f>
        <v>6.5299999999999994</v>
      </c>
      <c r="R694" s="11">
        <f>Table1[[#This Row],[pledged]]/Table1[[#This Row],[backers_count]]</f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>(((I695/60)/60)/24)+DATE(1970,1,1)+(-5/24)</f>
        <v>42124.599849537037</v>
      </c>
      <c r="K695">
        <v>1427829827</v>
      </c>
      <c r="L695" s="13">
        <f>(((K695/60)/60)/24)+DATE(1970,1,1)+(-5/24)</f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>(E695/D695)*100</f>
        <v>35.338000000000001</v>
      </c>
      <c r="R695" s="11">
        <f>Table1[[#This Row],[pledged]]/Table1[[#This Row],[backers_count]]</f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>(((I696/60)/60)/24)+DATE(1970,1,1)+(-5/24)</f>
        <v>42767.455543981479</v>
      </c>
      <c r="K696">
        <v>1483372559</v>
      </c>
      <c r="L696" s="13">
        <f>(((K696/60)/60)/24)+DATE(1970,1,1)+(-5/24)</f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>(E696/D696)*100</f>
        <v>0.39333333333333331</v>
      </c>
      <c r="R696" s="11">
        <f>Table1[[#This Row],[pledged]]/Table1[[#This Row],[backers_count]]</f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>(((I697/60)/60)/24)+DATE(1970,1,1)+(-5/24)</f>
        <v>41943.312731481477</v>
      </c>
      <c r="K697">
        <v>1412166620</v>
      </c>
      <c r="L697" s="13">
        <f>(((K697/60)/60)/24)+DATE(1970,1,1)+(-5/24)</f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>(E697/D697)*100</f>
        <v>1.06</v>
      </c>
      <c r="R697" s="11">
        <f>Table1[[#This Row],[pledged]]/Table1[[#This Row],[backers_count]]</f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>(((I698/60)/60)/24)+DATE(1970,1,1)+(-5/24)</f>
        <v>41845.718773148146</v>
      </c>
      <c r="K698">
        <v>1403734502</v>
      </c>
      <c r="L698" s="13">
        <f>(((K698/60)/60)/24)+DATE(1970,1,1)+(-5/24)</f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>(E698/D698)*100</f>
        <v>5.7142857142857147E-4</v>
      </c>
      <c r="R698" s="11">
        <f>Table1[[#This Row],[pledged]]/Table1[[#This Row],[backers_count]]</f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>(((I699/60)/60)/24)+DATE(1970,1,1)+(-5/24)</f>
        <v>42403.314687500002</v>
      </c>
      <c r="K699">
        <v>1453206789</v>
      </c>
      <c r="L699" s="13">
        <f>(((K699/60)/60)/24)+DATE(1970,1,1)+(-5/24)</f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>(E699/D699)*100</f>
        <v>46.379999999999995</v>
      </c>
      <c r="R699" s="11">
        <f>Table1[[#This Row],[pledged]]/Table1[[#This Row],[backers_count]]</f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>(((I700/60)/60)/24)+DATE(1970,1,1)+(-5/24)</f>
        <v>41899.875</v>
      </c>
      <c r="K700">
        <v>1408141245</v>
      </c>
      <c r="L700" s="13">
        <f>(((K700/60)/60)/24)+DATE(1970,1,1)+(-5/24)</f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>(E700/D700)*100</f>
        <v>15.39</v>
      </c>
      <c r="R700" s="11">
        <f>Table1[[#This Row],[pledged]]/Table1[[#This Row],[backers_count]]</f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>(((I701/60)/60)/24)+DATE(1970,1,1)+(-5/24)</f>
        <v>41600.458333333328</v>
      </c>
      <c r="K701">
        <v>1381923548</v>
      </c>
      <c r="L701" s="13">
        <f>(((K701/60)/60)/24)+DATE(1970,1,1)+(-5/24)</f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>(E701/D701)*100</f>
        <v>82.422107692307705</v>
      </c>
      <c r="R701" s="11">
        <f>Table1[[#This Row],[pledged]]/Table1[[#This Row],[backers_count]]</f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>(((I702/60)/60)/24)+DATE(1970,1,1)+(-5/24)</f>
        <v>42745.480104166665</v>
      </c>
      <c r="K702">
        <v>1481473881</v>
      </c>
      <c r="L702" s="13">
        <f>(((K702/60)/60)/24)+DATE(1970,1,1)+(-5/24)</f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>(E702/D702)*100</f>
        <v>2.6866666666666665</v>
      </c>
      <c r="R702" s="11">
        <f>Table1[[#This Row],[pledged]]/Table1[[#This Row],[backers_count]]</f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>(((I703/60)/60)/24)+DATE(1970,1,1)+(-5/24)</f>
        <v>41843.454629629625</v>
      </c>
      <c r="K703">
        <v>1403538880</v>
      </c>
      <c r="L703" s="13">
        <f>(((K703/60)/60)/24)+DATE(1970,1,1)+(-5/24)</f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>(E703/D703)*100</f>
        <v>26.6</v>
      </c>
      <c r="R703" s="11">
        <f>Table1[[#This Row],[pledged]]/Table1[[#This Row],[backers_count]]</f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>(((I704/60)/60)/24)+DATE(1970,1,1)+(-5/24)</f>
        <v>42698.560034722213</v>
      </c>
      <c r="K704">
        <v>1477416387</v>
      </c>
      <c r="L704" s="13">
        <f>(((K704/60)/60)/24)+DATE(1970,1,1)+(-5/24)</f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>(E704/D704)*100</f>
        <v>30.813400000000001</v>
      </c>
      <c r="R704" s="11">
        <f>Table1[[#This Row],[pledged]]/Table1[[#This Row],[backers_count]]</f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>(((I705/60)/60)/24)+DATE(1970,1,1)+(-5/24)</f>
        <v>42766.772222222215</v>
      </c>
      <c r="K705">
        <v>1481150949</v>
      </c>
      <c r="L705" s="13">
        <f>(((K705/60)/60)/24)+DATE(1970,1,1)+(-5/24)</f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>(E705/D705)*100</f>
        <v>5.58</v>
      </c>
      <c r="R705" s="11">
        <f>Table1[[#This Row],[pledged]]/Table1[[#This Row],[backers_count]]</f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>(((I706/60)/60)/24)+DATE(1970,1,1)+(-5/24)</f>
        <v>42785.984583333331</v>
      </c>
      <c r="K706">
        <v>1482381468</v>
      </c>
      <c r="L706" s="13">
        <f>(((K706/60)/60)/24)+DATE(1970,1,1)+(-5/24)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>(E706/D706)*100</f>
        <v>0.87454545454545463</v>
      </c>
      <c r="R706" s="11">
        <f>Table1[[#This Row],[pledged]]/Table1[[#This Row],[backers_count]]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>(((I707/60)/60)/24)+DATE(1970,1,1)+(-5/24)</f>
        <v>42756.283310185179</v>
      </c>
      <c r="K707">
        <v>1482407278</v>
      </c>
      <c r="L707" s="13">
        <f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>(E707/D707)*100</f>
        <v>0.97699999999999987</v>
      </c>
      <c r="R707" s="11">
        <f>Table1[[#This Row],[pledged]]/Table1[[#This Row],[backers_count]]</f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>(((I708/60)/60)/24)+DATE(1970,1,1)+(-5/24)</f>
        <v>42718.568749999999</v>
      </c>
      <c r="K708">
        <v>1478130783</v>
      </c>
      <c r="L708" s="13">
        <f>(((K708/60)/60)/24)+DATE(1970,1,1)+(-5/24)</f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>(E708/D708)*100</f>
        <v>0</v>
      </c>
      <c r="R708" s="11" t="e">
        <f>Table1[[#This Row],[pledged]]/Table1[[#This Row],[backers_count]]</f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>(((I709/60)/60)/24)+DATE(1970,1,1)+(-5/24)</f>
        <v>42736.45517361111</v>
      </c>
      <c r="K709">
        <v>1479830127</v>
      </c>
      <c r="L709" s="13">
        <f>(((K709/60)/60)/24)+DATE(1970,1,1)+(-5/24)</f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>(E709/D709)*100</f>
        <v>78.927352941176466</v>
      </c>
      <c r="R709" s="11">
        <f>Table1[[#This Row],[pledged]]/Table1[[#This Row],[backers_count]]</f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>(((I710/60)/60)/24)+DATE(1970,1,1)+(-5/24)</f>
        <v>41895.372685185182</v>
      </c>
      <c r="K710">
        <v>1405432600</v>
      </c>
      <c r="L710" s="13">
        <f>(((K710/60)/60)/24)+DATE(1970,1,1)+(-5/24)</f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>(E710/D710)*100</f>
        <v>22.092500000000001</v>
      </c>
      <c r="R710" s="11">
        <f>Table1[[#This Row],[pledged]]/Table1[[#This Row],[backers_count]]</f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>(((I711/60)/60)/24)+DATE(1970,1,1)+(-5/24)</f>
        <v>41977.832858796297</v>
      </c>
      <c r="K711">
        <v>1415149159</v>
      </c>
      <c r="L711" s="13">
        <f>(((K711/60)/60)/24)+DATE(1970,1,1)+(-5/24)</f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>(E711/D711)*100</f>
        <v>0.40666666666666662</v>
      </c>
      <c r="R711" s="11">
        <f>Table1[[#This Row],[pledged]]/Table1[[#This Row],[backers_count]]</f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>(((I712/60)/60)/24)+DATE(1970,1,1)+(-5/24)</f>
        <v>41870.822222222218</v>
      </c>
      <c r="K712">
        <v>1405640302</v>
      </c>
      <c r="L712" s="13">
        <f>(((K712/60)/60)/24)+DATE(1970,1,1)+(-5/24)</f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>(E712/D712)*100</f>
        <v>0</v>
      </c>
      <c r="R712" s="11" t="e">
        <f>Table1[[#This Row],[pledged]]/Table1[[#This Row],[backers_count]]</f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>(((I713/60)/60)/24)+DATE(1970,1,1)+(-5/24)</f>
        <v>42718.292453703696</v>
      </c>
      <c r="K713">
        <v>1478257268</v>
      </c>
      <c r="L713" s="13">
        <f>(((K713/60)/60)/24)+DATE(1970,1,1)+(-5/24)</f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>(E713/D713)*100</f>
        <v>33.790999999999997</v>
      </c>
      <c r="R713" s="11">
        <f>Table1[[#This Row],[pledged]]/Table1[[#This Row],[backers_count]]</f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>(((I714/60)/60)/24)+DATE(1970,1,1)+(-5/24)</f>
        <v>42414.472592592596</v>
      </c>
      <c r="K714">
        <v>1452874832</v>
      </c>
      <c r="L714" s="13">
        <f>(((K714/60)/60)/24)+DATE(1970,1,1)+(-5/24)</f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>(E714/D714)*100</f>
        <v>0.21649484536082475</v>
      </c>
      <c r="R714" s="11">
        <f>Table1[[#This Row],[pledged]]/Table1[[#This Row],[backers_count]]</f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>(((I715/60)/60)/24)+DATE(1970,1,1)+(-5/24)</f>
        <v>42526.320972222216</v>
      </c>
      <c r="K715">
        <v>1462538532</v>
      </c>
      <c r="L715" s="13">
        <f>(((K715/60)/60)/24)+DATE(1970,1,1)+(-5/24)</f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>(E715/D715)*100</f>
        <v>0.79600000000000004</v>
      </c>
      <c r="R715" s="11">
        <f>Table1[[#This Row],[pledged]]/Table1[[#This Row],[backers_count]]</f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>(((I716/60)/60)/24)+DATE(1970,1,1)+(-5/24)</f>
        <v>42794.579652777778</v>
      </c>
      <c r="K716">
        <v>1483124082</v>
      </c>
      <c r="L716" s="13">
        <f>(((K716/60)/60)/24)+DATE(1970,1,1)+(-5/24)</f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>(E716/D716)*100</f>
        <v>14.993333333333334</v>
      </c>
      <c r="R716" s="11">
        <f>Table1[[#This Row],[pledged]]/Table1[[#This Row],[backers_count]]</f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>(((I717/60)/60)/24)+DATE(1970,1,1)+(-5/24)</f>
        <v>42312.924074074072</v>
      </c>
      <c r="K717">
        <v>1443233440</v>
      </c>
      <c r="L717" s="13">
        <f>(((K717/60)/60)/24)+DATE(1970,1,1)+(-5/24)</f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>(E717/D717)*100</f>
        <v>5.0509090909090908</v>
      </c>
      <c r="R717" s="11">
        <f>Table1[[#This Row],[pledged]]/Table1[[#This Row],[backers_count]]</f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>(((I718/60)/60)/24)+DATE(1970,1,1)+(-5/24)</f>
        <v>41973.791666666664</v>
      </c>
      <c r="K718">
        <v>1414511307</v>
      </c>
      <c r="L718" s="13">
        <f>(((K718/60)/60)/24)+DATE(1970,1,1)+(-5/24)</f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>(E718/D718)*100</f>
        <v>10.214285714285715</v>
      </c>
      <c r="R718" s="11">
        <f>Table1[[#This Row],[pledged]]/Table1[[#This Row],[backers_count]]</f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>(((I719/60)/60)/24)+DATE(1970,1,1)+(-5/24)</f>
        <v>41887.645856481482</v>
      </c>
      <c r="K719">
        <v>1407357002</v>
      </c>
      <c r="L719" s="13">
        <f>(((K719/60)/60)/24)+DATE(1970,1,1)+(-5/24)</f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>(E719/D719)*100</f>
        <v>0.30499999999999999</v>
      </c>
      <c r="R719" s="11">
        <f>Table1[[#This Row],[pledged]]/Table1[[#This Row],[backers_count]]</f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>(((I720/60)/60)/24)+DATE(1970,1,1)+(-5/24)</f>
        <v>42784.040972222218</v>
      </c>
      <c r="K720">
        <v>1484684247</v>
      </c>
      <c r="L720" s="13">
        <f>(((K720/60)/60)/24)+DATE(1970,1,1)+(-5/24)</f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>(E720/D720)*100</f>
        <v>0.75</v>
      </c>
      <c r="R720" s="11">
        <f>Table1[[#This Row],[pledged]]/Table1[[#This Row],[backers_count]]</f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>(((I721/60)/60)/24)+DATE(1970,1,1)+(-5/24)</f>
        <v>42422.83189814815</v>
      </c>
      <c r="K721">
        <v>1454979476</v>
      </c>
      <c r="L721" s="13">
        <f>(((K721/60)/60)/24)+DATE(1970,1,1)+(-5/24)</f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>(E721/D721)*100</f>
        <v>1.2933333333333332</v>
      </c>
      <c r="R721" s="11">
        <f>Table1[[#This Row],[pledged]]/Table1[[#This Row],[backers_count]]</f>
        <v>19.399999999999999</v>
      </c>
      <c r="S721" t="s">
        <v>8322</v>
      </c>
      <c r="T721" t="s">
        <v>8323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>(((I722/60)/60)/24)+DATE(1970,1,1)+(-5/24)</f>
        <v>40937.440868055557</v>
      </c>
      <c r="K722">
        <v>1325432091</v>
      </c>
      <c r="L722" s="13">
        <f>(((K722/60)/60)/24)+DATE(1970,1,1)+(-5/24)</f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>(E722/D722)*100</f>
        <v>143.94736842105263</v>
      </c>
      <c r="R722" s="11">
        <f>Table1[[#This Row],[pledged]]/Table1[[#This Row],[backers_count]]</f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>(((I723/60)/60)/24)+DATE(1970,1,1)+(-5/24)</f>
        <v>41852.363506944443</v>
      </c>
      <c r="K723">
        <v>1403012607</v>
      </c>
      <c r="L723" s="13">
        <f>(((K723/60)/60)/24)+DATE(1970,1,1)+(-5/24)</f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>(E723/D723)*100</f>
        <v>122.10975609756099</v>
      </c>
      <c r="R723" s="11">
        <f>Table1[[#This Row],[pledged]]/Table1[[#This Row],[backers_count]]</f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>(((I724/60)/60)/24)+DATE(1970,1,1)+(-5/24)</f>
        <v>41007.555300925924</v>
      </c>
      <c r="K724">
        <v>1331320778</v>
      </c>
      <c r="L724" s="13">
        <f>(((K724/60)/60)/24)+DATE(1970,1,1)+(-5/24)</f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>(E724/D724)*100</f>
        <v>132.024</v>
      </c>
      <c r="R724" s="11">
        <f>Table1[[#This Row],[pledged]]/Table1[[#This Row],[backers_count]]</f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>(((I725/60)/60)/24)+DATE(1970,1,1)+(-5/24)</f>
        <v>42214.957638888889</v>
      </c>
      <c r="K725">
        <v>1435606549</v>
      </c>
      <c r="L725" s="13">
        <f>(((K725/60)/60)/24)+DATE(1970,1,1)+(-5/24)</f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>(E725/D725)*100</f>
        <v>109.38000000000001</v>
      </c>
      <c r="R725" s="11">
        <f>Table1[[#This Row],[pledged]]/Table1[[#This Row],[backers_count]]</f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>(((I726/60)/60)/24)+DATE(1970,1,1)+(-5/24)</f>
        <v>40724.430127314808</v>
      </c>
      <c r="K726">
        <v>1306855163</v>
      </c>
      <c r="L726" s="13">
        <f>(((K726/60)/60)/24)+DATE(1970,1,1)+(-5/24)</f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>(E726/D726)*100</f>
        <v>105.47157142857144</v>
      </c>
      <c r="R726" s="11">
        <f>Table1[[#This Row],[pledged]]/Table1[[#This Row],[backers_count]]</f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>(((I727/60)/60)/24)+DATE(1970,1,1)+(-5/24)</f>
        <v>42351.417962962958</v>
      </c>
      <c r="K727">
        <v>1447426912</v>
      </c>
      <c r="L727" s="13">
        <f>(((K727/60)/60)/24)+DATE(1970,1,1)+(-5/24)</f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>(E727/D727)*100</f>
        <v>100.35000000000001</v>
      </c>
      <c r="R727" s="11">
        <f>Table1[[#This Row],[pledged]]/Table1[[#This Row],[backers_count]]</f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>(((I728/60)/60)/24)+DATE(1970,1,1)+(-5/24)</f>
        <v>41375.834340277775</v>
      </c>
      <c r="K728">
        <v>1363136487</v>
      </c>
      <c r="L728" s="13">
        <f>(((K728/60)/60)/24)+DATE(1970,1,1)+(-5/24)</f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>(E728/D728)*100</f>
        <v>101.4</v>
      </c>
      <c r="R728" s="11">
        <f>Table1[[#This Row],[pledged]]/Table1[[#This Row],[backers_count]]</f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>(((I729/60)/60)/24)+DATE(1970,1,1)+(-5/24)</f>
        <v>41288.680555555555</v>
      </c>
      <c r="K729">
        <v>1354580949</v>
      </c>
      <c r="L729" s="13">
        <f>(((K729/60)/60)/24)+DATE(1970,1,1)+(-5/24)</f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>(E729/D729)*100</f>
        <v>155.51428571428571</v>
      </c>
      <c r="R729" s="11">
        <f>Table1[[#This Row],[pledged]]/Table1[[#This Row],[backers_count]]</f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>(((I730/60)/60)/24)+DATE(1970,1,1)+(-5/24)</f>
        <v>40776.629131944443</v>
      </c>
      <c r="K730">
        <v>1310069157</v>
      </c>
      <c r="L730" s="13">
        <f>(((K730/60)/60)/24)+DATE(1970,1,1)+(-5/24)</f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>(E730/D730)*100</f>
        <v>105.566</v>
      </c>
      <c r="R730" s="11">
        <f>Table1[[#This Row],[pledged]]/Table1[[#This Row],[backers_count]]</f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>(((I731/60)/60)/24)+DATE(1970,1,1)+(-5/24)</f>
        <v>41170.97755787037</v>
      </c>
      <c r="K731">
        <v>1342844861</v>
      </c>
      <c r="L731" s="13">
        <f>(((K731/60)/60)/24)+DATE(1970,1,1)+(-5/24)</f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>(E731/D731)*100</f>
        <v>130.65</v>
      </c>
      <c r="R731" s="11">
        <f>Table1[[#This Row],[pledged]]/Table1[[#This Row],[backers_count]]</f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>(((I732/60)/60)/24)+DATE(1970,1,1)+(-5/24)</f>
        <v>40884.536932870367</v>
      </c>
      <c r="K732">
        <v>1320688391</v>
      </c>
      <c r="L732" s="13">
        <f>(((K732/60)/60)/24)+DATE(1970,1,1)+(-5/24)</f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>(E732/D732)*100</f>
        <v>132.19</v>
      </c>
      <c r="R732" s="11">
        <f>Table1[[#This Row],[pledged]]/Table1[[#This Row],[backers_count]]</f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>(((I733/60)/60)/24)+DATE(1970,1,1)+(-5/24)</f>
        <v>40930.041666666664</v>
      </c>
      <c r="K733">
        <v>1322852747</v>
      </c>
      <c r="L733" s="13">
        <f>(((K733/60)/60)/24)+DATE(1970,1,1)+(-5/24)</f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>(E733/D733)*100</f>
        <v>126</v>
      </c>
      <c r="R733" s="11">
        <f>Table1[[#This Row],[pledged]]/Table1[[#This Row],[backers_count]]</f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>(((I734/60)/60)/24)+DATE(1970,1,1)+(-5/24)</f>
        <v>41546.21598379629</v>
      </c>
      <c r="K734">
        <v>1375265461</v>
      </c>
      <c r="L734" s="13">
        <f>(((K734/60)/60)/24)+DATE(1970,1,1)+(-5/24)</f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>(E734/D734)*100</f>
        <v>160</v>
      </c>
      <c r="R734" s="11">
        <f>Table1[[#This Row],[pledged]]/Table1[[#This Row],[backers_count]]</f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>(((I735/60)/60)/24)+DATE(1970,1,1)+(-5/24)</f>
        <v>41628.211712962962</v>
      </c>
      <c r="K735">
        <v>1384941892</v>
      </c>
      <c r="L735" s="13">
        <f>(((K735/60)/60)/24)+DATE(1970,1,1)+(-5/24)</f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>(E735/D735)*100</f>
        <v>120.48</v>
      </c>
      <c r="R735" s="11">
        <f>Table1[[#This Row],[pledged]]/Table1[[#This Row],[backers_count]]</f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>(((I736/60)/60)/24)+DATE(1970,1,1)+(-5/24)</f>
        <v>42132.999999999993</v>
      </c>
      <c r="K736">
        <v>1428465420</v>
      </c>
      <c r="L736" s="13">
        <f>(((K736/60)/60)/24)+DATE(1970,1,1)+(-5/24)</f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>(E736/D736)*100</f>
        <v>125.52941176470588</v>
      </c>
      <c r="R736" s="11">
        <f>Table1[[#This Row],[pledged]]/Table1[[#This Row],[backers_count]]</f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>(((I737/60)/60)/24)+DATE(1970,1,1)+(-5/24)</f>
        <v>41976.818749999999</v>
      </c>
      <c r="K737">
        <v>1414975346</v>
      </c>
      <c r="L737" s="13">
        <f>(((K737/60)/60)/24)+DATE(1970,1,1)+(-5/24)</f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>(E737/D737)*100</f>
        <v>114.40638297872341</v>
      </c>
      <c r="R737" s="11">
        <f>Table1[[#This Row],[pledged]]/Table1[[#This Row],[backers_count]]</f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>(((I738/60)/60)/24)+DATE(1970,1,1)+(-5/24)</f>
        <v>41598.999305555553</v>
      </c>
      <c r="K738">
        <v>1383327440</v>
      </c>
      <c r="L738" s="13">
        <f>(((K738/60)/60)/24)+DATE(1970,1,1)+(-5/24)</f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>(E738/D738)*100</f>
        <v>315.13888888888891</v>
      </c>
      <c r="R738" s="11">
        <f>Table1[[#This Row],[pledged]]/Table1[[#This Row],[backers_count]]</f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>(((I739/60)/60)/24)+DATE(1970,1,1)+(-5/24)</f>
        <v>41684.625</v>
      </c>
      <c r="K739">
        <v>1390890987</v>
      </c>
      <c r="L739" s="13">
        <f>(((K739/60)/60)/24)+DATE(1970,1,1)+(-5/24)</f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>(E739/D739)*100</f>
        <v>122.39999999999999</v>
      </c>
      <c r="R739" s="11">
        <f>Table1[[#This Row],[pledged]]/Table1[[#This Row],[backers_count]]</f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>(((I740/60)/60)/24)+DATE(1970,1,1)+(-5/24)</f>
        <v>41973.999305555553</v>
      </c>
      <c r="K740">
        <v>1414765794</v>
      </c>
      <c r="L740" s="13">
        <f>(((K740/60)/60)/24)+DATE(1970,1,1)+(-5/24)</f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>(E740/D740)*100</f>
        <v>106.73333333333332</v>
      </c>
      <c r="R740" s="11">
        <f>Table1[[#This Row],[pledged]]/Table1[[#This Row],[backers_count]]</f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>(((I741/60)/60)/24)+DATE(1970,1,1)+(-5/24)</f>
        <v>41862.294317129628</v>
      </c>
      <c r="K741">
        <v>1404907429</v>
      </c>
      <c r="L741" s="13">
        <f>(((K741/60)/60)/24)+DATE(1970,1,1)+(-5/24)</f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>(E741/D741)*100</f>
        <v>158.33333333333331</v>
      </c>
      <c r="R741" s="11">
        <f>Table1[[#This Row],[pledged]]/Table1[[#This Row],[backers_count]]</f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>(((I742/60)/60)/24)+DATE(1970,1,1)+(-5/24)</f>
        <v>42175.93844907407</v>
      </c>
      <c r="K742">
        <v>1433647882</v>
      </c>
      <c r="L742" s="13">
        <f>(((K742/60)/60)/24)+DATE(1970,1,1)+(-5/24)</f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>(E742/D742)*100</f>
        <v>107.4</v>
      </c>
      <c r="R742" s="11">
        <f>Table1[[#This Row],[pledged]]/Table1[[#This Row],[backers_count]]</f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>(((I743/60)/60)/24)+DATE(1970,1,1)+(-5/24)</f>
        <v>41436.439884259256</v>
      </c>
      <c r="K743">
        <v>1367940806</v>
      </c>
      <c r="L743" s="13">
        <f>(((K743/60)/60)/24)+DATE(1970,1,1)+(-5/24)</f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>(E743/D743)*100</f>
        <v>102.25999999999999</v>
      </c>
      <c r="R743" s="11">
        <f>Table1[[#This Row],[pledged]]/Table1[[#This Row],[backers_count]]</f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>(((I744/60)/60)/24)+DATE(1970,1,1)+(-5/24)</f>
        <v>41719.667962962958</v>
      </c>
      <c r="K744">
        <v>1392847312</v>
      </c>
      <c r="L744" s="13">
        <f>(((K744/60)/60)/24)+DATE(1970,1,1)+(-5/24)</f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>(E744/D744)*100</f>
        <v>110.71428571428572</v>
      </c>
      <c r="R744" s="11">
        <f>Table1[[#This Row],[pledged]]/Table1[[#This Row],[backers_count]]</f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>(((I745/60)/60)/24)+DATE(1970,1,1)+(-5/24)</f>
        <v>41015.666666666664</v>
      </c>
      <c r="K745">
        <v>1332435685</v>
      </c>
      <c r="L745" s="13">
        <f>(((K745/60)/60)/24)+DATE(1970,1,1)+(-5/24)</f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>(E745/D745)*100</f>
        <v>148</v>
      </c>
      <c r="R745" s="11">
        <f>Table1[[#This Row],[pledged]]/Table1[[#This Row],[backers_count]]</f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>(((I746/60)/60)/24)+DATE(1970,1,1)+(-5/24)</f>
        <v>41256.748877314814</v>
      </c>
      <c r="K746">
        <v>1352847503</v>
      </c>
      <c r="L746" s="13">
        <f>(((K746/60)/60)/24)+DATE(1970,1,1)+(-5/24)</f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>(E746/D746)*100</f>
        <v>102.32000000000001</v>
      </c>
      <c r="R746" s="11">
        <f>Table1[[#This Row],[pledged]]/Table1[[#This Row],[backers_count]]</f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>(((I747/60)/60)/24)+DATE(1970,1,1)+(-5/24)</f>
        <v>41397.363946759258</v>
      </c>
      <c r="K747">
        <v>1364996645</v>
      </c>
      <c r="L747" s="13">
        <f>(((K747/60)/60)/24)+DATE(1970,1,1)+(-5/24)</f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>(E747/D747)*100</f>
        <v>179.09909909909908</v>
      </c>
      <c r="R747" s="11">
        <f>Table1[[#This Row],[pledged]]/Table1[[#This Row],[backers_count]]</f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>(((I748/60)/60)/24)+DATE(1970,1,1)+(-5/24)</f>
        <v>41174.957638888889</v>
      </c>
      <c r="K748">
        <v>1346806909</v>
      </c>
      <c r="L748" s="13">
        <f>(((K748/60)/60)/24)+DATE(1970,1,1)+(-5/24)</f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>(E748/D748)*100</f>
        <v>111.08135252761969</v>
      </c>
      <c r="R748" s="11">
        <f>Table1[[#This Row],[pledged]]/Table1[[#This Row],[backers_count]]</f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>(((I749/60)/60)/24)+DATE(1970,1,1)+(-5/24)</f>
        <v>42019.245833333327</v>
      </c>
      <c r="K749">
        <v>1418649019</v>
      </c>
      <c r="L749" s="13">
        <f>(((K749/60)/60)/24)+DATE(1970,1,1)+(-5/24)</f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>(E749/D749)*100</f>
        <v>100.04285714285714</v>
      </c>
      <c r="R749" s="11">
        <f>Table1[[#This Row],[pledged]]/Table1[[#This Row],[backers_count]]</f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>(((I750/60)/60)/24)+DATE(1970,1,1)+(-5/24)</f>
        <v>41861.638495370367</v>
      </c>
      <c r="K750">
        <v>1405109966</v>
      </c>
      <c r="L750" s="13">
        <f>(((K750/60)/60)/24)+DATE(1970,1,1)+(-5/24)</f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>(E750/D750)*100</f>
        <v>100.25</v>
      </c>
      <c r="R750" s="11">
        <f>Table1[[#This Row],[pledged]]/Table1[[#This Row],[backers_count]]</f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>(((I751/60)/60)/24)+DATE(1970,1,1)+(-5/24)</f>
        <v>42763.732986111114</v>
      </c>
      <c r="K751">
        <v>1483050930</v>
      </c>
      <c r="L751" s="13">
        <f>(((K751/60)/60)/24)+DATE(1970,1,1)+(-5/24)</f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>(E751/D751)*100</f>
        <v>105.56</v>
      </c>
      <c r="R751" s="11">
        <f>Table1[[#This Row],[pledged]]/Table1[[#This Row],[backers_count]]</f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>(((I752/60)/60)/24)+DATE(1970,1,1)+(-5/24)</f>
        <v>41329.669814814813</v>
      </c>
      <c r="K752">
        <v>1359147872</v>
      </c>
      <c r="L752" s="13">
        <f>(((K752/60)/60)/24)+DATE(1970,1,1)+(-5/24)</f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>(E752/D752)*100</f>
        <v>102.58775877587757</v>
      </c>
      <c r="R752" s="11">
        <f>Table1[[#This Row],[pledged]]/Table1[[#This Row],[backers_count]]</f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>(((I753/60)/60)/24)+DATE(1970,1,1)+(-5/24)</f>
        <v>40759.422164351847</v>
      </c>
      <c r="K753">
        <v>1308496075</v>
      </c>
      <c r="L753" s="13">
        <f>(((K753/60)/60)/24)+DATE(1970,1,1)+(-5/24)</f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>(E753/D753)*100</f>
        <v>118.5</v>
      </c>
      <c r="R753" s="11">
        <f>Table1[[#This Row],[pledged]]/Table1[[#This Row],[backers_count]]</f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>(((I754/60)/60)/24)+DATE(1970,1,1)+(-5/24)</f>
        <v>42659.249999999993</v>
      </c>
      <c r="K754">
        <v>1474884417</v>
      </c>
      <c r="L754" s="13">
        <f>(((K754/60)/60)/24)+DATE(1970,1,1)+(-5/24)</f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>(E754/D754)*100</f>
        <v>111.7</v>
      </c>
      <c r="R754" s="11">
        <f>Table1[[#This Row],[pledged]]/Table1[[#This Row],[backers_count]]</f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>(((I755/60)/60)/24)+DATE(1970,1,1)+(-5/24)</f>
        <v>42049.381840277776</v>
      </c>
      <c r="K755">
        <v>1421330991</v>
      </c>
      <c r="L755" s="13">
        <f>(((K755/60)/60)/24)+DATE(1970,1,1)+(-5/24)</f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>(E755/D755)*100</f>
        <v>128</v>
      </c>
      <c r="R755" s="11">
        <f>Table1[[#This Row],[pledged]]/Table1[[#This Row],[backers_count]]</f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>(((I756/60)/60)/24)+DATE(1970,1,1)+(-5/24)</f>
        <v>41279.54075231481</v>
      </c>
      <c r="K756">
        <v>1354816721</v>
      </c>
      <c r="L756" s="13">
        <f>(((K756/60)/60)/24)+DATE(1970,1,1)+(-5/24)</f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>(E756/D756)*100</f>
        <v>103.75000000000001</v>
      </c>
      <c r="R756" s="11">
        <f>Table1[[#This Row],[pledged]]/Table1[[#This Row],[backers_count]]</f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>(((I757/60)/60)/24)+DATE(1970,1,1)+(-5/24)</f>
        <v>41413.820138888885</v>
      </c>
      <c r="K757">
        <v>1366381877</v>
      </c>
      <c r="L757" s="13">
        <f>(((K757/60)/60)/24)+DATE(1970,1,1)+(-5/24)</f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>(E757/D757)*100</f>
        <v>101.9076</v>
      </c>
      <c r="R757" s="11">
        <f>Table1[[#This Row],[pledged]]/Table1[[#This Row],[backers_count]]</f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>(((I758/60)/60)/24)+DATE(1970,1,1)+(-5/24)</f>
        <v>40651.516886574071</v>
      </c>
      <c r="K758">
        <v>1297880659</v>
      </c>
      <c r="L758" s="13">
        <f>(((K758/60)/60)/24)+DATE(1970,1,1)+(-5/24)</f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>(E758/D758)*100</f>
        <v>117.71428571428571</v>
      </c>
      <c r="R758" s="11">
        <f>Table1[[#This Row],[pledged]]/Table1[[#This Row],[backers_count]]</f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>(((I759/60)/60)/24)+DATE(1970,1,1)+(-5/24)</f>
        <v>41248.846226851849</v>
      </c>
      <c r="K759">
        <v>1353547114</v>
      </c>
      <c r="L759" s="13">
        <f>(((K759/60)/60)/24)+DATE(1970,1,1)+(-5/24)</f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>(E759/D759)*100</f>
        <v>238</v>
      </c>
      <c r="R759" s="11">
        <f>Table1[[#This Row],[pledged]]/Table1[[#This Row],[backers_count]]</f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>(((I760/60)/60)/24)+DATE(1970,1,1)+(-5/24)</f>
        <v>40459.628101851849</v>
      </c>
      <c r="K760">
        <v>1283976268</v>
      </c>
      <c r="L760" s="13">
        <f>(((K760/60)/60)/24)+DATE(1970,1,1)+(-5/24)</f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>(E760/D760)*100</f>
        <v>102</v>
      </c>
      <c r="R760" s="11">
        <f>Table1[[#This Row],[pledged]]/Table1[[#This Row],[backers_count]]</f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>(((I761/60)/60)/24)+DATE(1970,1,1)+(-5/24)</f>
        <v>41829.121979166666</v>
      </c>
      <c r="K761">
        <v>1401436539</v>
      </c>
      <c r="L761" s="13">
        <f>(((K761/60)/60)/24)+DATE(1970,1,1)+(-5/24)</f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>(E761/D761)*100</f>
        <v>101.92000000000002</v>
      </c>
      <c r="R761" s="11">
        <f>Table1[[#This Row],[pledged]]/Table1[[#This Row],[backers_count]]</f>
        <v>51.474747474747474</v>
      </c>
      <c r="S761" t="s">
        <v>8322</v>
      </c>
      <c r="T761" t="s">
        <v>8324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>(((I762/60)/60)/24)+DATE(1970,1,1)+(-5/24)</f>
        <v>42700.597372685181</v>
      </c>
      <c r="K762">
        <v>1477592413</v>
      </c>
      <c r="L762" s="13">
        <f>(((K762/60)/60)/24)+DATE(1970,1,1)+(-5/24)</f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>(E762/D762)*100</f>
        <v>0</v>
      </c>
      <c r="R762" s="11" t="e">
        <f>Table1[[#This Row],[pledged]]/Table1[[#This Row],[backers_count]]</f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>(((I763/60)/60)/24)+DATE(1970,1,1)+(-5/24)</f>
        <v>41672.543124999997</v>
      </c>
      <c r="K763">
        <v>1388772126</v>
      </c>
      <c r="L763" s="13">
        <f>(((K763/60)/60)/24)+DATE(1970,1,1)+(-5/24)</f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>(E763/D763)*100</f>
        <v>4.7</v>
      </c>
      <c r="R763" s="11">
        <f>Table1[[#This Row],[pledged]]/Table1[[#This Row],[backers_count]]</f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>(((I764/60)/60)/24)+DATE(1970,1,1)+(-5/24)</f>
        <v>42708.041666666664</v>
      </c>
      <c r="K764">
        <v>1479328570</v>
      </c>
      <c r="L764" s="13">
        <f>(((K764/60)/60)/24)+DATE(1970,1,1)+(-5/24)</f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>(E764/D764)*100</f>
        <v>0</v>
      </c>
      <c r="R764" s="11" t="e">
        <f>Table1[[#This Row],[pledged]]/Table1[[#This Row],[backers_count]]</f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>(((I765/60)/60)/24)+DATE(1970,1,1)+(-5/24)</f>
        <v>41501.238518518512</v>
      </c>
      <c r="K765">
        <v>1373971408</v>
      </c>
      <c r="L765" s="13">
        <f>(((K765/60)/60)/24)+DATE(1970,1,1)+(-5/24)</f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>(E765/D765)*100</f>
        <v>0.11655011655011654</v>
      </c>
      <c r="R765" s="11">
        <f>Table1[[#This Row],[pledged]]/Table1[[#This Row],[backers_count]]</f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>(((I766/60)/60)/24)+DATE(1970,1,1)+(-5/24)</f>
        <v>42256.964826388888</v>
      </c>
      <c r="K766">
        <v>1439266161</v>
      </c>
      <c r="L766" s="13">
        <f>(((K766/60)/60)/24)+DATE(1970,1,1)+(-5/24)</f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>(E766/D766)*100</f>
        <v>0</v>
      </c>
      <c r="R766" s="11" t="e">
        <f>Table1[[#This Row],[pledged]]/Table1[[#This Row],[backers_count]]</f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>(((I767/60)/60)/24)+DATE(1970,1,1)+(-5/24)</f>
        <v>41931.334305555552</v>
      </c>
      <c r="K767">
        <v>1411131684</v>
      </c>
      <c r="L767" s="13">
        <f>(((K767/60)/60)/24)+DATE(1970,1,1)+(-5/24)</f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>(E767/D767)*100</f>
        <v>36.014285714285712</v>
      </c>
      <c r="R767" s="11">
        <f>Table1[[#This Row],[pledged]]/Table1[[#This Row],[backers_count]]</f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>(((I768/60)/60)/24)+DATE(1970,1,1)+(-5/24)</f>
        <v>42051.57503472222</v>
      </c>
      <c r="K768">
        <v>1421520483</v>
      </c>
      <c r="L768" s="13">
        <f>(((K768/60)/60)/24)+DATE(1970,1,1)+(-5/24)</f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>(E768/D768)*100</f>
        <v>0</v>
      </c>
      <c r="R768" s="11" t="e">
        <f>Table1[[#This Row],[pledged]]/Table1[[#This Row],[backers_count]]</f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>(((I769/60)/60)/24)+DATE(1970,1,1)+(-5/24)</f>
        <v>42144.935300925928</v>
      </c>
      <c r="K769">
        <v>1429586810</v>
      </c>
      <c r="L769" s="13">
        <f>(((K769/60)/60)/24)+DATE(1970,1,1)+(-5/24)</f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>(E769/D769)*100</f>
        <v>3.54</v>
      </c>
      <c r="R769" s="11">
        <f>Table1[[#This Row],[pledged]]/Table1[[#This Row],[backers_count]]</f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>(((I770/60)/60)/24)+DATE(1970,1,1)+(-5/24)</f>
        <v>41623.998726851853</v>
      </c>
      <c r="K770">
        <v>1384577890</v>
      </c>
      <c r="L770" s="13">
        <f>(((K770/60)/60)/24)+DATE(1970,1,1)+(-5/24)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>(E770/D770)*100</f>
        <v>0</v>
      </c>
      <c r="R770" s="11" t="e">
        <f>Table1[[#This Row],[pledged]]/Table1[[#This Row],[backers_count]]</f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>(((I771/60)/60)/24)+DATE(1970,1,1)+(-5/24)</f>
        <v>41634.788124999999</v>
      </c>
      <c r="K771">
        <v>1385510094</v>
      </c>
      <c r="L771" s="13">
        <f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>(E771/D771)*100</f>
        <v>41.4</v>
      </c>
      <c r="R771" s="11">
        <f>Table1[[#This Row],[pledged]]/Table1[[#This Row],[backers_count]]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>(((I772/60)/60)/24)+DATE(1970,1,1)+(-5/24)</f>
        <v>41329.791307870371</v>
      </c>
      <c r="K772">
        <v>1358294369</v>
      </c>
      <c r="L772" s="13">
        <f>(((K772/60)/60)/24)+DATE(1970,1,1)+(-5/24)</f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>(E772/D772)*100</f>
        <v>0</v>
      </c>
      <c r="R772" s="11" t="e">
        <f>Table1[[#This Row],[pledged]]/Table1[[#This Row],[backers_count]]</f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>(((I773/60)/60)/24)+DATE(1970,1,1)+(-5/24)</f>
        <v>42399.615763888891</v>
      </c>
      <c r="K773">
        <v>1449863202</v>
      </c>
      <c r="L773" s="13">
        <f>(((K773/60)/60)/24)+DATE(1970,1,1)+(-5/24)</f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>(E773/D773)*100</f>
        <v>2.6315789473684209E-2</v>
      </c>
      <c r="R773" s="11">
        <f>Table1[[#This Row],[pledged]]/Table1[[#This Row],[backers_count]]</f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>(((I774/60)/60)/24)+DATE(1970,1,1)+(-5/24)</f>
        <v>40117.957638888889</v>
      </c>
      <c r="K774">
        <v>1252718519</v>
      </c>
      <c r="L774" s="13">
        <f>(((K774/60)/60)/24)+DATE(1970,1,1)+(-5/24)</f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>(E774/D774)*100</f>
        <v>3.3333333333333335</v>
      </c>
      <c r="R774" s="11">
        <f>Table1[[#This Row],[pledged]]/Table1[[#This Row],[backers_count]]</f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>(((I775/60)/60)/24)+DATE(1970,1,1)+(-5/24)</f>
        <v>42134.750694444439</v>
      </c>
      <c r="K775">
        <v>1428341985</v>
      </c>
      <c r="L775" s="13">
        <f>(((K775/60)/60)/24)+DATE(1970,1,1)+(-5/24)</f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>(E775/D775)*100</f>
        <v>0.85129023676509719</v>
      </c>
      <c r="R775" s="11">
        <f>Table1[[#This Row],[pledged]]/Table1[[#This Row],[backers_count]]</f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>(((I776/60)/60)/24)+DATE(1970,1,1)+(-5/24)</f>
        <v>41693.571967592587</v>
      </c>
      <c r="K776">
        <v>1390589018</v>
      </c>
      <c r="L776" s="13">
        <f>(((K776/60)/60)/24)+DATE(1970,1,1)+(-5/24)</f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>(E776/D776)*100</f>
        <v>70.199999999999989</v>
      </c>
      <c r="R776" s="11">
        <f>Table1[[#This Row],[pledged]]/Table1[[#This Row],[backers_count]]</f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>(((I777/60)/60)/24)+DATE(1970,1,1)+(-5/24)</f>
        <v>40892.851793981477</v>
      </c>
      <c r="K777">
        <v>1321406795</v>
      </c>
      <c r="L777" s="13">
        <f>(((K777/60)/60)/24)+DATE(1970,1,1)+(-5/24)</f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>(E777/D777)*100</f>
        <v>1.7000000000000002</v>
      </c>
      <c r="R777" s="11">
        <f>Table1[[#This Row],[pledged]]/Table1[[#This Row],[backers_count]]</f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>(((I778/60)/60)/24)+DATE(1970,1,1)+(-5/24)</f>
        <v>42287.999999999993</v>
      </c>
      <c r="K778">
        <v>1441297645</v>
      </c>
      <c r="L778" s="13">
        <f>(((K778/60)/60)/24)+DATE(1970,1,1)+(-5/24)</f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>(E778/D778)*100</f>
        <v>51.4</v>
      </c>
      <c r="R778" s="11">
        <f>Table1[[#This Row],[pledged]]/Table1[[#This Row],[backers_count]]</f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>(((I779/60)/60)/24)+DATE(1970,1,1)+(-5/24)</f>
        <v>41486.772881944438</v>
      </c>
      <c r="K779">
        <v>1372721577</v>
      </c>
      <c r="L779" s="13">
        <f>(((K779/60)/60)/24)+DATE(1970,1,1)+(-5/24)</f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>(E779/D779)*100</f>
        <v>0.70000000000000007</v>
      </c>
      <c r="R779" s="11">
        <f>Table1[[#This Row],[pledged]]/Table1[[#This Row],[backers_count]]</f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>(((I780/60)/60)/24)+DATE(1970,1,1)+(-5/24)</f>
        <v>41759.493981481479</v>
      </c>
      <c r="K780">
        <v>1396284680</v>
      </c>
      <c r="L780" s="13">
        <f>(((K780/60)/60)/24)+DATE(1970,1,1)+(-5/24)</f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>(E780/D780)*100</f>
        <v>0.4</v>
      </c>
      <c r="R780" s="11">
        <f>Table1[[#This Row],[pledged]]/Table1[[#This Row],[backers_count]]</f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>(((I781/60)/60)/24)+DATE(1970,1,1)+(-5/24)</f>
        <v>40465.958333333328</v>
      </c>
      <c r="K781">
        <v>1284567905</v>
      </c>
      <c r="L781" s="13">
        <f>(((K781/60)/60)/24)+DATE(1970,1,1)+(-5/24)</f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>(E781/D781)*100</f>
        <v>2.666666666666667</v>
      </c>
      <c r="R781" s="11">
        <f>Table1[[#This Row],[pledged]]/Table1[[#This Row],[backers_count]]</f>
        <v>66.666666666666671</v>
      </c>
      <c r="S781" t="s">
        <v>8325</v>
      </c>
      <c r="T781" t="s">
        <v>8326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>(((I782/60)/60)/24)+DATE(1970,1,1)+(-5/24)</f>
        <v>40666.465567129628</v>
      </c>
      <c r="K782">
        <v>1301847025</v>
      </c>
      <c r="L782" s="13">
        <f>(((K782/60)/60)/24)+DATE(1970,1,1)+(-5/24)</f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>(E782/D782)*100</f>
        <v>104</v>
      </c>
      <c r="R782" s="11">
        <f>Table1[[#This Row],[pledged]]/Table1[[#This Row],[backers_count]]</f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>(((I783/60)/60)/24)+DATE(1970,1,1)+(-5/24)</f>
        <v>41432.792523148149</v>
      </c>
      <c r="K783">
        <v>1368057674</v>
      </c>
      <c r="L783" s="13">
        <f>(((K783/60)/60)/24)+DATE(1970,1,1)+(-5/24)</f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>(E783/D783)*100</f>
        <v>133.15375</v>
      </c>
      <c r="R783" s="11">
        <f>Table1[[#This Row],[pledged]]/Table1[[#This Row],[backers_count]]</f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>(((I784/60)/60)/24)+DATE(1970,1,1)+(-5/24)</f>
        <v>41146.549791666665</v>
      </c>
      <c r="K784">
        <v>1343326302</v>
      </c>
      <c r="L784" s="13">
        <f>(((K784/60)/60)/24)+DATE(1970,1,1)+(-5/24)</f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>(E784/D784)*100</f>
        <v>100</v>
      </c>
      <c r="R784" s="11">
        <f>Table1[[#This Row],[pledged]]/Table1[[#This Row],[backers_count]]</f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>(((I785/60)/60)/24)+DATE(1970,1,1)+(-5/24)</f>
        <v>41026.708333333328</v>
      </c>
      <c r="K785">
        <v>1332182049</v>
      </c>
      <c r="L785" s="13">
        <f>(((K785/60)/60)/24)+DATE(1970,1,1)+(-5/24)</f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>(E785/D785)*100</f>
        <v>148.13333333333333</v>
      </c>
      <c r="R785" s="11">
        <f>Table1[[#This Row],[pledged]]/Table1[[#This Row],[backers_count]]</f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>(((I786/60)/60)/24)+DATE(1970,1,1)+(-5/24)</f>
        <v>41714.899525462963</v>
      </c>
      <c r="K786">
        <v>1391571319</v>
      </c>
      <c r="L786" s="13">
        <f>(((K786/60)/60)/24)+DATE(1970,1,1)+(-5/24)</f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>(E786/D786)*100</f>
        <v>102.49999999999999</v>
      </c>
      <c r="R786" s="11">
        <f>Table1[[#This Row],[pledged]]/Table1[[#This Row],[backers_count]]</f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>(((I787/60)/60)/24)+DATE(1970,1,1)+(-5/24)</f>
        <v>41333.385590277772</v>
      </c>
      <c r="K787">
        <v>1359468915</v>
      </c>
      <c r="L787" s="13">
        <f>(((K787/60)/60)/24)+DATE(1970,1,1)+(-5/24)</f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>(E787/D787)*100</f>
        <v>180.62799999999999</v>
      </c>
      <c r="R787" s="11">
        <f>Table1[[#This Row],[pledged]]/Table1[[#This Row],[backers_count]]</f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>(((I788/60)/60)/24)+DATE(1970,1,1)+(-5/24)</f>
        <v>41040.44930555555</v>
      </c>
      <c r="K788">
        <v>1331774434</v>
      </c>
      <c r="L788" s="13">
        <f>(((K788/60)/60)/24)+DATE(1970,1,1)+(-5/24)</f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>(E788/D788)*100</f>
        <v>142.79999999999998</v>
      </c>
      <c r="R788" s="11">
        <f>Table1[[#This Row],[pledged]]/Table1[[#This Row],[backers_count]]</f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>(((I789/60)/60)/24)+DATE(1970,1,1)+(-5/24)</f>
        <v>41579.419282407405</v>
      </c>
      <c r="K789">
        <v>1380726226</v>
      </c>
      <c r="L789" s="13">
        <f>(((K789/60)/60)/24)+DATE(1970,1,1)+(-5/24)</f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>(E789/D789)*100</f>
        <v>114.16666666666666</v>
      </c>
      <c r="R789" s="11">
        <f>Table1[[#This Row],[pledged]]/Table1[[#This Row],[backers_count]]</f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>(((I790/60)/60)/24)+DATE(1970,1,1)+(-5/24)</f>
        <v>41096.957638888889</v>
      </c>
      <c r="K790">
        <v>1338336588</v>
      </c>
      <c r="L790" s="13">
        <f>(((K790/60)/60)/24)+DATE(1970,1,1)+(-5/24)</f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>(E790/D790)*100</f>
        <v>203.505</v>
      </c>
      <c r="R790" s="11">
        <f>Table1[[#This Row],[pledged]]/Table1[[#This Row],[backers_count]]</f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>(((I791/60)/60)/24)+DATE(1970,1,1)+(-5/24)</f>
        <v>41295.124305555553</v>
      </c>
      <c r="K791">
        <v>1357187280</v>
      </c>
      <c r="L791" s="13">
        <f>(((K791/60)/60)/24)+DATE(1970,1,1)+(-5/24)</f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>(E791/D791)*100</f>
        <v>109.41176470588236</v>
      </c>
      <c r="R791" s="11">
        <f>Table1[[#This Row],[pledged]]/Table1[[#This Row],[backers_count]]</f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>(((I792/60)/60)/24)+DATE(1970,1,1)+(-5/24)</f>
        <v>41305.839571759258</v>
      </c>
      <c r="K792">
        <v>1357088939</v>
      </c>
      <c r="L792" s="13">
        <f>(((K792/60)/60)/24)+DATE(1970,1,1)+(-5/24)</f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>(E792/D792)*100</f>
        <v>144.37459999999999</v>
      </c>
      <c r="R792" s="11">
        <f>Table1[[#This Row],[pledged]]/Table1[[#This Row],[backers_count]]</f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>(((I793/60)/60)/24)+DATE(1970,1,1)+(-5/24)</f>
        <v>41591.040972222218</v>
      </c>
      <c r="K793">
        <v>1381430646</v>
      </c>
      <c r="L793" s="13">
        <f>(((K793/60)/60)/24)+DATE(1970,1,1)+(-5/24)</f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>(E793/D793)*100</f>
        <v>103.86666666666666</v>
      </c>
      <c r="R793" s="11">
        <f>Table1[[#This Row],[pledged]]/Table1[[#This Row],[backers_count]]</f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>(((I794/60)/60)/24)+DATE(1970,1,1)+(-5/24)</f>
        <v>41585.706979166665</v>
      </c>
      <c r="K794">
        <v>1381265883</v>
      </c>
      <c r="L794" s="13">
        <f>(((K794/60)/60)/24)+DATE(1970,1,1)+(-5/24)</f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>(E794/D794)*100</f>
        <v>100.44440000000002</v>
      </c>
      <c r="R794" s="11">
        <f>Table1[[#This Row],[pledged]]/Table1[[#This Row],[backers_count]]</f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>(((I795/60)/60)/24)+DATE(1970,1,1)+(-5/24)</f>
        <v>41457.999305555553</v>
      </c>
      <c r="K795">
        <v>1371491244</v>
      </c>
      <c r="L795" s="13">
        <f>(((K795/60)/60)/24)+DATE(1970,1,1)+(-5/24)</f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>(E795/D795)*100</f>
        <v>102.77927272727271</v>
      </c>
      <c r="R795" s="11">
        <f>Table1[[#This Row],[pledged]]/Table1[[#This Row],[backers_count]]</f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>(((I796/60)/60)/24)+DATE(1970,1,1)+(-5/24)</f>
        <v>40791.504166666666</v>
      </c>
      <c r="K796">
        <v>1310438737</v>
      </c>
      <c r="L796" s="13">
        <f>(((K796/60)/60)/24)+DATE(1970,1,1)+(-5/24)</f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>(E796/D796)*100</f>
        <v>105.31250000000001</v>
      </c>
      <c r="R796" s="11">
        <f>Table1[[#This Row],[pledged]]/Table1[[#This Row],[backers_count]]</f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>(((I797/60)/60)/24)+DATE(1970,1,1)+(-5/24)</f>
        <v>41005.999305555553</v>
      </c>
      <c r="K797">
        <v>1330094566</v>
      </c>
      <c r="L797" s="13">
        <f>(((K797/60)/60)/24)+DATE(1970,1,1)+(-5/24)</f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>(E797/D797)*100</f>
        <v>111.78571428571429</v>
      </c>
      <c r="R797" s="11">
        <f>Table1[[#This Row],[pledged]]/Table1[[#This Row],[backers_count]]</f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>(((I798/60)/60)/24)+DATE(1970,1,1)+(-5/24)</f>
        <v>41532.673611111109</v>
      </c>
      <c r="K798">
        <v>1376687485</v>
      </c>
      <c r="L798" s="13">
        <f>(((K798/60)/60)/24)+DATE(1970,1,1)+(-5/24)</f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>(E798/D798)*100</f>
        <v>101.35000000000001</v>
      </c>
      <c r="R798" s="11">
        <f>Table1[[#This Row],[pledged]]/Table1[[#This Row],[backers_count]]</f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>(((I799/60)/60)/24)+DATE(1970,1,1)+(-5/24)</f>
        <v>41027.958333333328</v>
      </c>
      <c r="K799">
        <v>1332978688</v>
      </c>
      <c r="L799" s="13">
        <f>(((K799/60)/60)/24)+DATE(1970,1,1)+(-5/24)</f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>(E799/D799)*100</f>
        <v>107.53333333333333</v>
      </c>
      <c r="R799" s="11">
        <f>Table1[[#This Row],[pledged]]/Table1[[#This Row],[backers_count]]</f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>(((I800/60)/60)/24)+DATE(1970,1,1)+(-5/24)</f>
        <v>41912.381793981483</v>
      </c>
      <c r="K800">
        <v>1409494187</v>
      </c>
      <c r="L800" s="13">
        <f>(((K800/60)/60)/24)+DATE(1970,1,1)+(-5/24)</f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>(E800/D800)*100</f>
        <v>114.88571428571429</v>
      </c>
      <c r="R800" s="11">
        <f>Table1[[#This Row],[pledged]]/Table1[[#This Row],[backers_count]]</f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>(((I801/60)/60)/24)+DATE(1970,1,1)+(-5/24)</f>
        <v>41026.458865740737</v>
      </c>
      <c r="K801">
        <v>1332950446</v>
      </c>
      <c r="L801" s="13">
        <f>(((K801/60)/60)/24)+DATE(1970,1,1)+(-5/24)</f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>(E801/D801)*100</f>
        <v>100.02</v>
      </c>
      <c r="R801" s="11">
        <f>Table1[[#This Row],[pledged]]/Table1[[#This Row],[backers_count]]</f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>(((I802/60)/60)/24)+DATE(1970,1,1)+(-5/24)</f>
        <v>41893.225162037037</v>
      </c>
      <c r="K802">
        <v>1407839054</v>
      </c>
      <c r="L802" s="13">
        <f>(((K802/60)/60)/24)+DATE(1970,1,1)+(-5/24)</f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>(E802/D802)*100</f>
        <v>152.13333333333335</v>
      </c>
      <c r="R802" s="11">
        <f>Table1[[#This Row],[pledged]]/Table1[[#This Row],[backers_count]]</f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>(((I803/60)/60)/24)+DATE(1970,1,1)+(-5/24)</f>
        <v>40725.587037037032</v>
      </c>
      <c r="K803">
        <v>1306955120</v>
      </c>
      <c r="L803" s="13">
        <f>(((K803/60)/60)/24)+DATE(1970,1,1)+(-5/24)</f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>(E803/D803)*100</f>
        <v>111.52149999999999</v>
      </c>
      <c r="R803" s="11">
        <f>Table1[[#This Row],[pledged]]/Table1[[#This Row],[backers_count]]</f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>(((I804/60)/60)/24)+DATE(1970,1,1)+(-5/24)</f>
        <v>41168.961805555555</v>
      </c>
      <c r="K804">
        <v>1343867524</v>
      </c>
      <c r="L804" s="13">
        <f>(((K804/60)/60)/24)+DATE(1970,1,1)+(-5/24)</f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>(E804/D804)*100</f>
        <v>101.33333333333334</v>
      </c>
      <c r="R804" s="11">
        <f>Table1[[#This Row],[pledged]]/Table1[[#This Row],[backers_count]]</f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>(((I805/60)/60)/24)+DATE(1970,1,1)+(-5/24)</f>
        <v>40691.833333333328</v>
      </c>
      <c r="K805">
        <v>1304376478</v>
      </c>
      <c r="L805" s="13">
        <f>(((K805/60)/60)/24)+DATE(1970,1,1)+(-5/24)</f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>(E805/D805)*100</f>
        <v>123.2608695652174</v>
      </c>
      <c r="R805" s="11">
        <f>Table1[[#This Row],[pledged]]/Table1[[#This Row],[backers_count]]</f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>(((I806/60)/60)/24)+DATE(1970,1,1)+(-5/24)</f>
        <v>40746.957638888889</v>
      </c>
      <c r="K806">
        <v>1309919526</v>
      </c>
      <c r="L806" s="13">
        <f>(((K806/60)/60)/24)+DATE(1970,1,1)+(-5/24)</f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>(E806/D806)*100</f>
        <v>100</v>
      </c>
      <c r="R806" s="11">
        <f>Table1[[#This Row],[pledged]]/Table1[[#This Row],[backers_count]]</f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>(((I807/60)/60)/24)+DATE(1970,1,1)+(-5/24)</f>
        <v>40740.75</v>
      </c>
      <c r="K807">
        <v>1306525512</v>
      </c>
      <c r="L807" s="13">
        <f>(((K807/60)/60)/24)+DATE(1970,1,1)+(-5/24)</f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>(E807/D807)*100</f>
        <v>105</v>
      </c>
      <c r="R807" s="11">
        <f>Table1[[#This Row],[pledged]]/Table1[[#This Row],[backers_count]]</f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>(((I808/60)/60)/24)+DATE(1970,1,1)+(-5/24)</f>
        <v>40793.483090277776</v>
      </c>
      <c r="K808">
        <v>1312821339</v>
      </c>
      <c r="L808" s="13">
        <f>(((K808/60)/60)/24)+DATE(1970,1,1)+(-5/24)</f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>(E808/D808)*100</f>
        <v>104.4375</v>
      </c>
      <c r="R808" s="11">
        <f>Table1[[#This Row],[pledged]]/Table1[[#This Row],[backers_count]]</f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>(((I809/60)/60)/24)+DATE(1970,1,1)+(-5/24)</f>
        <v>42794.874999999993</v>
      </c>
      <c r="K809">
        <v>1485270311</v>
      </c>
      <c r="L809" s="13">
        <f>(((K809/60)/60)/24)+DATE(1970,1,1)+(-5/24)</f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>(E809/D809)*100</f>
        <v>105.125</v>
      </c>
      <c r="R809" s="11">
        <f>Table1[[#This Row],[pledged]]/Table1[[#This Row],[backers_count]]</f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>(((I810/60)/60)/24)+DATE(1970,1,1)+(-5/24)</f>
        <v>41994.999305555553</v>
      </c>
      <c r="K810">
        <v>1416363886</v>
      </c>
      <c r="L810" s="13">
        <f>(((K810/60)/60)/24)+DATE(1970,1,1)+(-5/24)</f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>(E810/D810)*100</f>
        <v>100</v>
      </c>
      <c r="R810" s="11">
        <f>Table1[[#This Row],[pledged]]/Table1[[#This Row],[backers_count]]</f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>(((I811/60)/60)/24)+DATE(1970,1,1)+(-5/24)</f>
        <v>41658.625347222223</v>
      </c>
      <c r="K811">
        <v>1387569630</v>
      </c>
      <c r="L811" s="13">
        <f>(((K811/60)/60)/24)+DATE(1970,1,1)+(-5/24)</f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>(E811/D811)*100</f>
        <v>103.77499999999999</v>
      </c>
      <c r="R811" s="11">
        <f>Table1[[#This Row],[pledged]]/Table1[[#This Row],[backers_count]]</f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>(((I812/60)/60)/24)+DATE(1970,1,1)+(-5/24)</f>
        <v>41152.847939814812</v>
      </c>
      <c r="K812">
        <v>1343870462</v>
      </c>
      <c r="L812" s="13">
        <f>(((K812/60)/60)/24)+DATE(1970,1,1)+(-5/24)</f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>(E812/D812)*100</f>
        <v>105</v>
      </c>
      <c r="R812" s="11">
        <f>Table1[[#This Row],[pledged]]/Table1[[#This Row],[backers_count]]</f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>(((I813/60)/60)/24)+DATE(1970,1,1)+(-5/24)</f>
        <v>41465.494444444441</v>
      </c>
      <c r="K813">
        <v>1371569202</v>
      </c>
      <c r="L813" s="13">
        <f>(((K813/60)/60)/24)+DATE(1970,1,1)+(-5/24)</f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>(E813/D813)*100</f>
        <v>104</v>
      </c>
      <c r="R813" s="11">
        <f>Table1[[#This Row],[pledged]]/Table1[[#This Row],[backers_count]]</f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>(((I814/60)/60)/24)+DATE(1970,1,1)+(-5/24)</f>
        <v>41334.373611111107</v>
      </c>
      <c r="K814">
        <v>1357604752</v>
      </c>
      <c r="L814" s="13">
        <f>(((K814/60)/60)/24)+DATE(1970,1,1)+(-5/24)</f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>(E814/D814)*100</f>
        <v>151.83333333333334</v>
      </c>
      <c r="R814" s="11">
        <f>Table1[[#This Row],[pledged]]/Table1[[#This Row],[backers_count]]</f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>(((I815/60)/60)/24)+DATE(1970,1,1)+(-5/24)</f>
        <v>41110.751909722218</v>
      </c>
      <c r="K815">
        <v>1340233365</v>
      </c>
      <c r="L815" s="13">
        <f>(((K815/60)/60)/24)+DATE(1970,1,1)+(-5/24)</f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>(E815/D815)*100</f>
        <v>159.99600000000001</v>
      </c>
      <c r="R815" s="11">
        <f>Table1[[#This Row],[pledged]]/Table1[[#This Row],[backers_count]]</f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>(((I816/60)/60)/24)+DATE(1970,1,1)+(-5/24)</f>
        <v>40694.544444444444</v>
      </c>
      <c r="K816">
        <v>1305568201</v>
      </c>
      <c r="L816" s="13">
        <f>(((K816/60)/60)/24)+DATE(1970,1,1)+(-5/24)</f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>(E816/D816)*100</f>
        <v>127.3</v>
      </c>
      <c r="R816" s="11">
        <f>Table1[[#This Row],[pledged]]/Table1[[#This Row],[backers_count]]</f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>(((I817/60)/60)/24)+DATE(1970,1,1)+(-5/24)</f>
        <v>41944.70952546296</v>
      </c>
      <c r="K817">
        <v>1412287303</v>
      </c>
      <c r="L817" s="13">
        <f>(((K817/60)/60)/24)+DATE(1970,1,1)+(-5/24)</f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>(E817/D817)*100</f>
        <v>107</v>
      </c>
      <c r="R817" s="11">
        <f>Table1[[#This Row],[pledged]]/Table1[[#This Row],[backers_count]]</f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>(((I818/60)/60)/24)+DATE(1970,1,1)+(-5/24)</f>
        <v>41373.0625</v>
      </c>
      <c r="K818">
        <v>1362776043</v>
      </c>
      <c r="L818" s="13">
        <f>(((K818/60)/60)/24)+DATE(1970,1,1)+(-5/24)</f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>(E818/D818)*100</f>
        <v>115.12214285714286</v>
      </c>
      <c r="R818" s="11">
        <f>Table1[[#This Row],[pledged]]/Table1[[#This Row],[backers_count]]</f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>(((I819/60)/60)/24)+DATE(1970,1,1)+(-5/24)</f>
        <v>40978.999305555553</v>
      </c>
      <c r="K819">
        <v>1326810211</v>
      </c>
      <c r="L819" s="13">
        <f>(((K819/60)/60)/24)+DATE(1970,1,1)+(-5/24)</f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>(E819/D819)*100</f>
        <v>137.11066666666665</v>
      </c>
      <c r="R819" s="11">
        <f>Table1[[#This Row],[pledged]]/Table1[[#This Row],[backers_count]]</f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>(((I820/60)/60)/24)+DATE(1970,1,1)+(-5/24)</f>
        <v>41128.500694444439</v>
      </c>
      <c r="K820">
        <v>1343682681</v>
      </c>
      <c r="L820" s="13">
        <f>(((K820/60)/60)/24)+DATE(1970,1,1)+(-5/24)</f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>(E820/D820)*100</f>
        <v>155.71428571428572</v>
      </c>
      <c r="R820" s="11">
        <f>Table1[[#This Row],[pledged]]/Table1[[#This Row],[backers_count]]</f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>(((I821/60)/60)/24)+DATE(1970,1,1)+(-5/24)</f>
        <v>41628.988888888889</v>
      </c>
      <c r="K821">
        <v>1386806254</v>
      </c>
      <c r="L821" s="13">
        <f>(((K821/60)/60)/24)+DATE(1970,1,1)+(-5/24)</f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>(E821/D821)*100</f>
        <v>108.74999999999999</v>
      </c>
      <c r="R821" s="11">
        <f>Table1[[#This Row],[pledged]]/Table1[[#This Row],[backers_count]]</f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>(((I822/60)/60)/24)+DATE(1970,1,1)+(-5/24)</f>
        <v>41799</v>
      </c>
      <c r="K822">
        <v>1399666342</v>
      </c>
      <c r="L822" s="13">
        <f>(((K822/60)/60)/24)+DATE(1970,1,1)+(-5/24)</f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>(E822/D822)*100</f>
        <v>134.05000000000001</v>
      </c>
      <c r="R822" s="11">
        <f>Table1[[#This Row],[pledged]]/Table1[[#This Row],[backers_count]]</f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>(((I823/60)/60)/24)+DATE(1970,1,1)+(-5/24)</f>
        <v>42127.959027777775</v>
      </c>
      <c r="K823">
        <v>1427753265</v>
      </c>
      <c r="L823" s="13">
        <f>(((K823/60)/60)/24)+DATE(1970,1,1)+(-5/24)</f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>(E823/D823)*100</f>
        <v>100</v>
      </c>
      <c r="R823" s="11">
        <f>Table1[[#This Row],[pledged]]/Table1[[#This Row],[backers_count]]</f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>(((I824/60)/60)/24)+DATE(1970,1,1)+(-5/24)</f>
        <v>41187.739004629628</v>
      </c>
      <c r="K824">
        <v>1346885050</v>
      </c>
      <c r="L824" s="13">
        <f>(((K824/60)/60)/24)+DATE(1970,1,1)+(-5/24)</f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>(E824/D824)*100</f>
        <v>119.16666666666667</v>
      </c>
      <c r="R824" s="11">
        <f>Table1[[#This Row],[pledged]]/Table1[[#This Row],[backers_count]]</f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>(((I825/60)/60)/24)+DATE(1970,1,1)+(-5/24)</f>
        <v>42085.722824074073</v>
      </c>
      <c r="K825">
        <v>1424474452</v>
      </c>
      <c r="L825" s="13">
        <f>(((K825/60)/60)/24)+DATE(1970,1,1)+(-5/24)</f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>(E825/D825)*100</f>
        <v>179.5</v>
      </c>
      <c r="R825" s="11">
        <f>Table1[[#This Row],[pledged]]/Table1[[#This Row],[backers_count]]</f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>(((I826/60)/60)/24)+DATE(1970,1,1)+(-5/24)</f>
        <v>40286.082638888889</v>
      </c>
      <c r="K826">
        <v>1268459318</v>
      </c>
      <c r="L826" s="13">
        <f>(((K826/60)/60)/24)+DATE(1970,1,1)+(-5/24)</f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>(E826/D826)*100</f>
        <v>134.38124999999999</v>
      </c>
      <c r="R826" s="11">
        <f>Table1[[#This Row],[pledged]]/Table1[[#This Row],[backers_count]]</f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>(((I827/60)/60)/24)+DATE(1970,1,1)+(-5/24)</f>
        <v>41211.098194444443</v>
      </c>
      <c r="K827">
        <v>1349335284</v>
      </c>
      <c r="L827" s="13">
        <f>(((K827/60)/60)/24)+DATE(1970,1,1)+(-5/24)</f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>(E827/D827)*100</f>
        <v>100.43200000000002</v>
      </c>
      <c r="R827" s="11">
        <f>Table1[[#This Row],[pledged]]/Table1[[#This Row],[backers_count]]</f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>(((I828/60)/60)/24)+DATE(1970,1,1)+(-5/24)</f>
        <v>40993.788541666661</v>
      </c>
      <c r="K828">
        <v>1330908930</v>
      </c>
      <c r="L828" s="13">
        <f>(((K828/60)/60)/24)+DATE(1970,1,1)+(-5/24)</f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>(E828/D828)*100</f>
        <v>101.45454545454547</v>
      </c>
      <c r="R828" s="11">
        <f>Table1[[#This Row],[pledged]]/Table1[[#This Row],[backers_count]]</f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>(((I829/60)/60)/24)+DATE(1970,1,1)+(-5/24)</f>
        <v>40953.617361111108</v>
      </c>
      <c r="K829">
        <v>1326972107</v>
      </c>
      <c r="L829" s="13">
        <f>(((K829/60)/60)/24)+DATE(1970,1,1)+(-5/24)</f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>(E829/D829)*100</f>
        <v>103.33333333333334</v>
      </c>
      <c r="R829" s="11">
        <f>Table1[[#This Row],[pledged]]/Table1[[#This Row],[backers_count]]</f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>(((I830/60)/60)/24)+DATE(1970,1,1)+(-5/24)</f>
        <v>41085.474999999999</v>
      </c>
      <c r="K830">
        <v>1339549982</v>
      </c>
      <c r="L830" s="13">
        <f>(((K830/60)/60)/24)+DATE(1970,1,1)+(-5/24)</f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>(E830/D830)*100</f>
        <v>107</v>
      </c>
      <c r="R830" s="11">
        <f>Table1[[#This Row],[pledged]]/Table1[[#This Row],[backers_count]]</f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>(((I831/60)/60)/24)+DATE(1970,1,1)+(-5/24)</f>
        <v>42564.593055555553</v>
      </c>
      <c r="K831">
        <v>1463253240</v>
      </c>
      <c r="L831" s="13">
        <f>(((K831/60)/60)/24)+DATE(1970,1,1)+(-5/24)</f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>(E831/D831)*100</f>
        <v>104</v>
      </c>
      <c r="R831" s="11">
        <f>Table1[[#This Row],[pledged]]/Table1[[#This Row],[backers_count]]</f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>(((I832/60)/60)/24)+DATE(1970,1,1)+(-5/24)</f>
        <v>41355.27575231481</v>
      </c>
      <c r="K832">
        <v>1361363825</v>
      </c>
      <c r="L832" s="13">
        <f>(((K832/60)/60)/24)+DATE(1970,1,1)+(-5/24)</f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>(E832/D832)*100</f>
        <v>107.83333333333334</v>
      </c>
      <c r="R832" s="11">
        <f>Table1[[#This Row],[pledged]]/Table1[[#This Row],[backers_count]]</f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>(((I833/60)/60)/24)+DATE(1970,1,1)+(-5/24)</f>
        <v>41026.438587962963</v>
      </c>
      <c r="K833">
        <v>1332948694</v>
      </c>
      <c r="L833" s="13">
        <f>(((K833/60)/60)/24)+DATE(1970,1,1)+(-5/24)</f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>(E833/D833)*100</f>
        <v>233.33333333333334</v>
      </c>
      <c r="R833" s="11">
        <f>Table1[[#This Row],[pledged]]/Table1[[#This Row],[backers_count]]</f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>(((I834/60)/60)/24)+DATE(1970,1,1)+(-5/24)</f>
        <v>40929.134027777778</v>
      </c>
      <c r="K834">
        <v>1321978335</v>
      </c>
      <c r="L834" s="13">
        <f>(((K834/60)/60)/24)+DATE(1970,1,1)+(-5/24)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>(E834/D834)*100</f>
        <v>100.60706666666665</v>
      </c>
      <c r="R834" s="11">
        <f>Table1[[#This Row],[pledged]]/Table1[[#This Row],[backers_count]]</f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>(((I835/60)/60)/24)+DATE(1970,1,1)+(-5/24)</f>
        <v>41748.669849537036</v>
      </c>
      <c r="K835">
        <v>1395349475</v>
      </c>
      <c r="L835" s="13">
        <f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>(E835/D835)*100</f>
        <v>101.66666666666666</v>
      </c>
      <c r="R835" s="11">
        <f>Table1[[#This Row],[pledged]]/Table1[[#This Row],[backers_count]]</f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>(((I836/60)/60)/24)+DATE(1970,1,1)+(-5/24)</f>
        <v>41455.957638888889</v>
      </c>
      <c r="K836">
        <v>1369770292</v>
      </c>
      <c r="L836" s="13">
        <f>(((K836/60)/60)/24)+DATE(1970,1,1)+(-5/24)</f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>(E836/D836)*100</f>
        <v>131.0181818181818</v>
      </c>
      <c r="R836" s="11">
        <f>Table1[[#This Row],[pledged]]/Table1[[#This Row],[backers_count]]</f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>(((I837/60)/60)/24)+DATE(1970,1,1)+(-5/24)</f>
        <v>41047.916666666664</v>
      </c>
      <c r="K837">
        <v>1333709958</v>
      </c>
      <c r="L837" s="13">
        <f>(((K837/60)/60)/24)+DATE(1970,1,1)+(-5/24)</f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>(E837/D837)*100</f>
        <v>117.25000000000001</v>
      </c>
      <c r="R837" s="11">
        <f>Table1[[#This Row],[pledged]]/Table1[[#This Row],[backers_count]]</f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>(((I838/60)/60)/24)+DATE(1970,1,1)+(-5/24)</f>
        <v>41553.848587962959</v>
      </c>
      <c r="K838">
        <v>1378516918</v>
      </c>
      <c r="L838" s="13">
        <f>(((K838/60)/60)/24)+DATE(1970,1,1)+(-5/24)</f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>(E838/D838)*100</f>
        <v>100.93039999999999</v>
      </c>
      <c r="R838" s="11">
        <f>Table1[[#This Row],[pledged]]/Table1[[#This Row],[backers_count]]</f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>(((I839/60)/60)/24)+DATE(1970,1,1)+(-5/24)</f>
        <v>41760.79006944444</v>
      </c>
      <c r="K839">
        <v>1396396662</v>
      </c>
      <c r="L839" s="13">
        <f>(((K839/60)/60)/24)+DATE(1970,1,1)+(-5/24)</f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>(E839/D839)*100</f>
        <v>121.8</v>
      </c>
      <c r="R839" s="11">
        <f>Table1[[#This Row],[pledged]]/Table1[[#This Row],[backers_count]]</f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>(((I840/60)/60)/24)+DATE(1970,1,1)+(-5/24)</f>
        <v>40925.689641203702</v>
      </c>
      <c r="K840">
        <v>1324243985</v>
      </c>
      <c r="L840" s="13">
        <f>(((K840/60)/60)/24)+DATE(1970,1,1)+(-5/24)</f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>(E840/D840)*100</f>
        <v>145.4</v>
      </c>
      <c r="R840" s="11">
        <f>Table1[[#This Row],[pledged]]/Table1[[#This Row],[backers_count]]</f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>(((I841/60)/60)/24)+DATE(1970,1,1)+(-5/24)</f>
        <v>41174.555046296293</v>
      </c>
      <c r="K841">
        <v>1345745956</v>
      </c>
      <c r="L841" s="13">
        <f>(((K841/60)/60)/24)+DATE(1970,1,1)+(-5/24)</f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>(E841/D841)*100</f>
        <v>116.61660000000001</v>
      </c>
      <c r="R841" s="11">
        <f>Table1[[#This Row],[pledged]]/Table1[[#This Row],[backers_count]]</f>
        <v>60.737812499999997</v>
      </c>
      <c r="S841" t="s">
        <v>8325</v>
      </c>
      <c r="T841" t="s">
        <v>8327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>(((I842/60)/60)/24)+DATE(1970,1,1)+(-5/24)</f>
        <v>42637.018368055556</v>
      </c>
      <c r="K842">
        <v>1472102787</v>
      </c>
      <c r="L842" s="13">
        <f>(((K842/60)/60)/24)+DATE(1970,1,1)+(-5/24)</f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>(E842/D842)*100</f>
        <v>120.4166</v>
      </c>
      <c r="R842" s="11">
        <f>Table1[[#This Row],[pledged]]/Table1[[#This Row],[backers_count]]</f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>(((I843/60)/60)/24)+DATE(1970,1,1)+(-5/24)</f>
        <v>41953.672025462954</v>
      </c>
      <c r="K843">
        <v>1413058063</v>
      </c>
      <c r="L843" s="13">
        <f>(((K843/60)/60)/24)+DATE(1970,1,1)+(-5/24)</f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>(E843/D843)*100</f>
        <v>101.32000000000001</v>
      </c>
      <c r="R843" s="11">
        <f>Table1[[#This Row],[pledged]]/Table1[[#This Row],[backers_count]]</f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>(((I844/60)/60)/24)+DATE(1970,1,1)+(-5/24)</f>
        <v>41560.957638888889</v>
      </c>
      <c r="K844">
        <v>1378735983</v>
      </c>
      <c r="L844" s="13">
        <f>(((K844/60)/60)/24)+DATE(1970,1,1)+(-5/24)</f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>(E844/D844)*100</f>
        <v>104.32</v>
      </c>
      <c r="R844" s="11">
        <f>Table1[[#This Row],[pledged]]/Table1[[#This Row],[backers_count]]</f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>(((I845/60)/60)/24)+DATE(1970,1,1)+(-5/24)</f>
        <v>42712.124999999993</v>
      </c>
      <c r="K845">
        <v>1479708680</v>
      </c>
      <c r="L845" s="13">
        <f>(((K845/60)/60)/24)+DATE(1970,1,1)+(-5/24)</f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>(E845/D845)*100</f>
        <v>267.13333333333333</v>
      </c>
      <c r="R845" s="11">
        <f>Table1[[#This Row],[pledged]]/Table1[[#This Row],[backers_count]]</f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>(((I846/60)/60)/24)+DATE(1970,1,1)+(-5/24)</f>
        <v>41943.999305555553</v>
      </c>
      <c r="K846">
        <v>1411489552</v>
      </c>
      <c r="L846" s="13">
        <f>(((K846/60)/60)/24)+DATE(1970,1,1)+(-5/24)</f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>(E846/D846)*100</f>
        <v>194.13333333333333</v>
      </c>
      <c r="R846" s="11">
        <f>Table1[[#This Row],[pledged]]/Table1[[#This Row],[backers_count]]</f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>(((I847/60)/60)/24)+DATE(1970,1,1)+(-5/24)</f>
        <v>42617.957638888889</v>
      </c>
      <c r="K847">
        <v>1469595396</v>
      </c>
      <c r="L847" s="13">
        <f>(((K847/60)/60)/24)+DATE(1970,1,1)+(-5/24)</f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>(E847/D847)*100</f>
        <v>120.3802</v>
      </c>
      <c r="R847" s="11">
        <f>Table1[[#This Row],[pledged]]/Table1[[#This Row],[backers_count]]</f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>(((I848/60)/60)/24)+DATE(1970,1,1)+(-5/24)</f>
        <v>41708.375</v>
      </c>
      <c r="K848">
        <v>1393233855</v>
      </c>
      <c r="L848" s="13">
        <f>(((K848/60)/60)/24)+DATE(1970,1,1)+(-5/24)</f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>(E848/D848)*100</f>
        <v>122.00090909090908</v>
      </c>
      <c r="R848" s="11">
        <f>Table1[[#This Row],[pledged]]/Table1[[#This Row],[backers_count]]</f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>(((I849/60)/60)/24)+DATE(1970,1,1)+(-5/24)</f>
        <v>42195.590000000004</v>
      </c>
      <c r="K849">
        <v>1433963376</v>
      </c>
      <c r="L849" s="13">
        <f>(((K849/60)/60)/24)+DATE(1970,1,1)+(-5/24)</f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>(E849/D849)*100</f>
        <v>100</v>
      </c>
      <c r="R849" s="11">
        <f>Table1[[#This Row],[pledged]]/Table1[[#This Row],[backers_count]]</f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>(((I850/60)/60)/24)+DATE(1970,1,1)+(-5/24)</f>
        <v>42108.583715277775</v>
      </c>
      <c r="K850">
        <v>1426446033</v>
      </c>
      <c r="L850" s="13">
        <f>(((K850/60)/60)/24)+DATE(1970,1,1)+(-5/24)</f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>(E850/D850)*100</f>
        <v>100</v>
      </c>
      <c r="R850" s="11">
        <f>Table1[[#This Row],[pledged]]/Table1[[#This Row],[backers_count]]</f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>(((I851/60)/60)/24)+DATE(1970,1,1)+(-5/24)</f>
        <v>42078.898888888885</v>
      </c>
      <c r="K851">
        <v>1424057664</v>
      </c>
      <c r="L851" s="13">
        <f>(((K851/60)/60)/24)+DATE(1970,1,1)+(-5/24)</f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>(E851/D851)*100</f>
        <v>119.9</v>
      </c>
      <c r="R851" s="11">
        <f>Table1[[#This Row],[pledged]]/Table1[[#This Row],[backers_count]]</f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>(((I852/60)/60)/24)+DATE(1970,1,1)+(-5/24)</f>
        <v>42484.999305555553</v>
      </c>
      <c r="K852">
        <v>1458762717</v>
      </c>
      <c r="L852" s="13">
        <f>(((K852/60)/60)/24)+DATE(1970,1,1)+(-5/24)</f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>(E852/D852)*100</f>
        <v>155.17499999999998</v>
      </c>
      <c r="R852" s="11">
        <f>Table1[[#This Row],[pledged]]/Table1[[#This Row],[backers_count]]</f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>(((I853/60)/60)/24)+DATE(1970,1,1)+(-5/24)</f>
        <v>42582.614583333336</v>
      </c>
      <c r="K853">
        <v>1464815253</v>
      </c>
      <c r="L853" s="13">
        <f>(((K853/60)/60)/24)+DATE(1970,1,1)+(-5/24)</f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>(E853/D853)*100</f>
        <v>130.44999999999999</v>
      </c>
      <c r="R853" s="11">
        <f>Table1[[#This Row],[pledged]]/Table1[[#This Row],[backers_count]]</f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>(((I854/60)/60)/24)+DATE(1970,1,1)+(-5/24)</f>
        <v>42667.666666666664</v>
      </c>
      <c r="K854">
        <v>1476386395</v>
      </c>
      <c r="L854" s="13">
        <f>(((K854/60)/60)/24)+DATE(1970,1,1)+(-5/24)</f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>(E854/D854)*100</f>
        <v>104.97142857142859</v>
      </c>
      <c r="R854" s="11">
        <f>Table1[[#This Row],[pledged]]/Table1[[#This Row],[backers_count]]</f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>(((I855/60)/60)/24)+DATE(1970,1,1)+(-5/24)</f>
        <v>42051.62394675926</v>
      </c>
      <c r="K855">
        <v>1421524709</v>
      </c>
      <c r="L855" s="13">
        <f>(((K855/60)/60)/24)+DATE(1970,1,1)+(-5/24)</f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>(E855/D855)*100</f>
        <v>100</v>
      </c>
      <c r="R855" s="11">
        <f>Table1[[#This Row],[pledged]]/Table1[[#This Row],[backers_count]]</f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>(((I856/60)/60)/24)+DATE(1970,1,1)+(-5/24)</f>
        <v>42732.004004629627</v>
      </c>
      <c r="K856">
        <v>1480309546</v>
      </c>
      <c r="L856" s="13">
        <f>(((K856/60)/60)/24)+DATE(1970,1,1)+(-5/24)</f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>(E856/D856)*100</f>
        <v>118.2205035971223</v>
      </c>
      <c r="R856" s="11">
        <f>Table1[[#This Row],[pledged]]/Table1[[#This Row],[backers_count]]</f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>(((I857/60)/60)/24)+DATE(1970,1,1)+(-5/24)</f>
        <v>42574.916863425926</v>
      </c>
      <c r="K857">
        <v>1466737217</v>
      </c>
      <c r="L857" s="13">
        <f>(((K857/60)/60)/24)+DATE(1970,1,1)+(-5/24)</f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>(E857/D857)*100</f>
        <v>103.44827586206897</v>
      </c>
      <c r="R857" s="11">
        <f>Table1[[#This Row],[pledged]]/Table1[[#This Row],[backers_count]]</f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>(((I858/60)/60)/24)+DATE(1970,1,1)+(-5/24)</f>
        <v>42668.583333333336</v>
      </c>
      <c r="K858">
        <v>1472282956</v>
      </c>
      <c r="L858" s="13">
        <f>(((K858/60)/60)/24)+DATE(1970,1,1)+(-5/24)</f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>(E858/D858)*100</f>
        <v>218.00000000000003</v>
      </c>
      <c r="R858" s="11">
        <f>Table1[[#This Row],[pledged]]/Table1[[#This Row],[backers_count]]</f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>(((I859/60)/60)/24)+DATE(1970,1,1)+(-5/24)</f>
        <v>42333.414710648147</v>
      </c>
      <c r="K859">
        <v>1444831031</v>
      </c>
      <c r="L859" s="13">
        <f>(((K859/60)/60)/24)+DATE(1970,1,1)+(-5/24)</f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>(E859/D859)*100</f>
        <v>100</v>
      </c>
      <c r="R859" s="11">
        <f>Table1[[#This Row],[pledged]]/Table1[[#This Row],[backers_count]]</f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>(((I860/60)/60)/24)+DATE(1970,1,1)+(-5/24)</f>
        <v>42109.749305555553</v>
      </c>
      <c r="K860">
        <v>1426528418</v>
      </c>
      <c r="L860" s="13">
        <f>(((K860/60)/60)/24)+DATE(1970,1,1)+(-5/24)</f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>(E860/D860)*100</f>
        <v>144.00583333333333</v>
      </c>
      <c r="R860" s="11">
        <f>Table1[[#This Row],[pledged]]/Table1[[#This Row],[backers_count]]</f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>(((I861/60)/60)/24)+DATE(1970,1,1)+(-5/24)</f>
        <v>42158.791666666664</v>
      </c>
      <c r="K861">
        <v>1430768468</v>
      </c>
      <c r="L861" s="13">
        <f>(((K861/60)/60)/24)+DATE(1970,1,1)+(-5/24)</f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>(E861/D861)*100</f>
        <v>104.67500000000001</v>
      </c>
      <c r="R861" s="11">
        <f>Table1[[#This Row],[pledged]]/Table1[[#This Row],[backers_count]]</f>
        <v>42.724489795918366</v>
      </c>
      <c r="S861" t="s">
        <v>8325</v>
      </c>
      <c r="T861" t="s">
        <v>8328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>(((I862/60)/60)/24)+DATE(1970,1,1)+(-5/24)</f>
        <v>41600.316122685181</v>
      </c>
      <c r="K862">
        <v>1382528113</v>
      </c>
      <c r="L862" s="13">
        <f>(((K862/60)/60)/24)+DATE(1970,1,1)+(-5/24)</f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>(E862/D862)*100</f>
        <v>18.142857142857142</v>
      </c>
      <c r="R862" s="11">
        <f>Table1[[#This Row],[pledged]]/Table1[[#This Row],[backers_count]]</f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>(((I863/60)/60)/24)+DATE(1970,1,1)+(-5/24)</f>
        <v>42629.756990740738</v>
      </c>
      <c r="K863">
        <v>1471475404</v>
      </c>
      <c r="L863" s="13">
        <f>(((K863/60)/60)/24)+DATE(1970,1,1)+(-5/24)</f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>(E863/D863)*100</f>
        <v>2.2444444444444445</v>
      </c>
      <c r="R863" s="11">
        <f>Table1[[#This Row],[pledged]]/Table1[[#This Row],[backers_count]]</f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>(((I864/60)/60)/24)+DATE(1970,1,1)+(-5/24)</f>
        <v>41589.388287037036</v>
      </c>
      <c r="K864">
        <v>1381583948</v>
      </c>
      <c r="L864" s="13">
        <f>(((K864/60)/60)/24)+DATE(1970,1,1)+(-5/24)</f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>(E864/D864)*100</f>
        <v>0.33999999999999997</v>
      </c>
      <c r="R864" s="11">
        <f>Table1[[#This Row],[pledged]]/Table1[[#This Row],[backers_count]]</f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>(((I865/60)/60)/24)+DATE(1970,1,1)+(-5/24)</f>
        <v>40950.909328703703</v>
      </c>
      <c r="K865">
        <v>1326422966</v>
      </c>
      <c r="L865" s="13">
        <f>(((K865/60)/60)/24)+DATE(1970,1,1)+(-5/24)</f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>(E865/D865)*100</f>
        <v>4.5</v>
      </c>
      <c r="R865" s="11">
        <f>Table1[[#This Row],[pledged]]/Table1[[#This Row],[backers_count]]</f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>(((I866/60)/60)/24)+DATE(1970,1,1)+(-5/24)</f>
        <v>41563.207638888889</v>
      </c>
      <c r="K866">
        <v>1379990038</v>
      </c>
      <c r="L866" s="13">
        <f>(((K866/60)/60)/24)+DATE(1970,1,1)+(-5/24)</f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>(E866/D866)*100</f>
        <v>41.53846153846154</v>
      </c>
      <c r="R866" s="11">
        <f>Table1[[#This Row],[pledged]]/Table1[[#This Row],[backers_count]]</f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>(((I867/60)/60)/24)+DATE(1970,1,1)+(-5/24)</f>
        <v>41290.564780092594</v>
      </c>
      <c r="K867">
        <v>1353177197</v>
      </c>
      <c r="L867" s="13">
        <f>(((K867/60)/60)/24)+DATE(1970,1,1)+(-5/24)</f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>(E867/D867)*100</f>
        <v>2.0454545454545454</v>
      </c>
      <c r="R867" s="11">
        <f>Table1[[#This Row],[pledged]]/Table1[[#This Row],[backers_count]]</f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>(((I868/60)/60)/24)+DATE(1970,1,1)+(-5/24)</f>
        <v>42063.423611111109</v>
      </c>
      <c r="K868">
        <v>1421853518</v>
      </c>
      <c r="L868" s="13">
        <f>(((K868/60)/60)/24)+DATE(1970,1,1)+(-5/24)</f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>(E868/D868)*100</f>
        <v>18.285714285714285</v>
      </c>
      <c r="R868" s="11">
        <f>Table1[[#This Row],[pledged]]/Table1[[#This Row],[backers_count]]</f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>(((I869/60)/60)/24)+DATE(1970,1,1)+(-5/24)</f>
        <v>40147.999305555553</v>
      </c>
      <c r="K869">
        <v>1254450706</v>
      </c>
      <c r="L869" s="13">
        <f>(((K869/60)/60)/24)+DATE(1970,1,1)+(-5/24)</f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>(E869/D869)*100</f>
        <v>24.02</v>
      </c>
      <c r="R869" s="11">
        <f>Table1[[#This Row],[pledged]]/Table1[[#This Row],[backers_count]]</f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>(((I870/60)/60)/24)+DATE(1970,1,1)+(-5/24)</f>
        <v>41645.819421296292</v>
      </c>
      <c r="K870">
        <v>1386463198</v>
      </c>
      <c r="L870" s="13">
        <f>(((K870/60)/60)/24)+DATE(1970,1,1)+(-5/24)</f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>(E870/D870)*100</f>
        <v>0.1111111111111111</v>
      </c>
      <c r="R870" s="11">
        <f>Table1[[#This Row],[pledged]]/Table1[[#This Row],[backers_count]]</f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>(((I871/60)/60)/24)+DATE(1970,1,1)+(-5/24)</f>
        <v>41372.595567129625</v>
      </c>
      <c r="K871">
        <v>1362860257</v>
      </c>
      <c r="L871" s="13">
        <f>(((K871/60)/60)/24)+DATE(1970,1,1)+(-5/24)</f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>(E871/D871)*100</f>
        <v>11.818181818181818</v>
      </c>
      <c r="R871" s="11">
        <f>Table1[[#This Row],[pledged]]/Table1[[#This Row],[backers_count]]</f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>(((I872/60)/60)/24)+DATE(1970,1,1)+(-5/24)</f>
        <v>41517.813923611109</v>
      </c>
      <c r="K872">
        <v>1375403523</v>
      </c>
      <c r="L872" s="13">
        <f>(((K872/60)/60)/24)+DATE(1970,1,1)+(-5/24)</f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>(E872/D872)*100</f>
        <v>0.31</v>
      </c>
      <c r="R872" s="11">
        <f>Table1[[#This Row],[pledged]]/Table1[[#This Row],[backers_count]]</f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>(((I873/60)/60)/24)+DATE(1970,1,1)+(-5/24)</f>
        <v>41607.39461805555</v>
      </c>
      <c r="K873">
        <v>1383139695</v>
      </c>
      <c r="L873" s="13">
        <f>(((K873/60)/60)/24)+DATE(1970,1,1)+(-5/24)</f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>(E873/D873)*100</f>
        <v>5.416666666666667</v>
      </c>
      <c r="R873" s="11">
        <f>Table1[[#This Row],[pledged]]/Table1[[#This Row],[backers_count]]</f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>(((I874/60)/60)/24)+DATE(1970,1,1)+(-5/24)</f>
        <v>40612.617210648146</v>
      </c>
      <c r="K874">
        <v>1295898527</v>
      </c>
      <c r="L874" s="13">
        <f>(((K874/60)/60)/24)+DATE(1970,1,1)+(-5/24)</f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>(E874/D874)*100</f>
        <v>0.8125</v>
      </c>
      <c r="R874" s="11">
        <f>Table1[[#This Row],[pledged]]/Table1[[#This Row],[backers_count]]</f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>(((I875/60)/60)/24)+DATE(1970,1,1)+(-5/24)</f>
        <v>41224.000462962962</v>
      </c>
      <c r="K875">
        <v>1349150440</v>
      </c>
      <c r="L875" s="13">
        <f>(((K875/60)/60)/24)+DATE(1970,1,1)+(-5/24)</f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>(E875/D875)*100</f>
        <v>1.2857142857142856</v>
      </c>
      <c r="R875" s="11">
        <f>Table1[[#This Row],[pledged]]/Table1[[#This Row],[backers_count]]</f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>(((I876/60)/60)/24)+DATE(1970,1,1)+(-5/24)</f>
        <v>41398.375393518516</v>
      </c>
      <c r="K876">
        <v>1365084034</v>
      </c>
      <c r="L876" s="13">
        <f>(((K876/60)/60)/24)+DATE(1970,1,1)+(-5/24)</f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>(E876/D876)*100</f>
        <v>24.333333333333336</v>
      </c>
      <c r="R876" s="11">
        <f>Table1[[#This Row],[pledged]]/Table1[[#This Row],[backers_count]]</f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>(((I877/60)/60)/24)+DATE(1970,1,1)+(-5/24)</f>
        <v>42268.515405092585</v>
      </c>
      <c r="K877">
        <v>1441128131</v>
      </c>
      <c r="L877" s="13">
        <f>(((K877/60)/60)/24)+DATE(1970,1,1)+(-5/24)</f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>(E877/D877)*100</f>
        <v>0</v>
      </c>
      <c r="R877" s="11" t="e">
        <f>Table1[[#This Row],[pledged]]/Table1[[#This Row],[backers_count]]</f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>(((I878/60)/60)/24)+DATE(1970,1,1)+(-5/24)</f>
        <v>41309.288506944438</v>
      </c>
      <c r="K878">
        <v>1357127727</v>
      </c>
      <c r="L878" s="13">
        <f>(((K878/60)/60)/24)+DATE(1970,1,1)+(-5/24)</f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>(E878/D878)*100</f>
        <v>40.799492385786799</v>
      </c>
      <c r="R878" s="11">
        <f>Table1[[#This Row],[pledged]]/Table1[[#This Row],[backers_count]]</f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>(((I879/60)/60)/24)+DATE(1970,1,1)+(-5/24)</f>
        <v>41627.580555555556</v>
      </c>
      <c r="K879">
        <v>1384887360</v>
      </c>
      <c r="L879" s="13">
        <f>(((K879/60)/60)/24)+DATE(1970,1,1)+(-5/24)</f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>(E879/D879)*100</f>
        <v>67.55</v>
      </c>
      <c r="R879" s="11">
        <f>Table1[[#This Row],[pledged]]/Table1[[#This Row],[backers_count]]</f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>(((I880/60)/60)/24)+DATE(1970,1,1)+(-5/24)</f>
        <v>40535.024583333332</v>
      </c>
      <c r="K880">
        <v>1290490524</v>
      </c>
      <c r="L880" s="13">
        <f>(((K880/60)/60)/24)+DATE(1970,1,1)+(-5/24)</f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>(E880/D880)*100</f>
        <v>1.3</v>
      </c>
      <c r="R880" s="11">
        <f>Table1[[#This Row],[pledged]]/Table1[[#This Row],[backers_count]]</f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>(((I881/60)/60)/24)+DATE(1970,1,1)+(-5/24)</f>
        <v>41058.621585648143</v>
      </c>
      <c r="K881">
        <v>1336506905</v>
      </c>
      <c r="L881" s="13">
        <f>(((K881/60)/60)/24)+DATE(1970,1,1)+(-5/24)</f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>(E881/D881)*100</f>
        <v>30.666666666666664</v>
      </c>
      <c r="R881" s="11">
        <f>Table1[[#This Row],[pledged]]/Table1[[#This Row],[backers_count]]</f>
        <v>21.466666666666665</v>
      </c>
      <c r="S881" t="s">
        <v>8325</v>
      </c>
      <c r="T881" t="s">
        <v>8329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>(((I882/60)/60)/24)+DATE(1970,1,1)+(-5/24)</f>
        <v>41212.112708333334</v>
      </c>
      <c r="K882">
        <v>1348731738</v>
      </c>
      <c r="L882" s="13">
        <f>(((K882/60)/60)/24)+DATE(1970,1,1)+(-5/24)</f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>(E882/D882)*100</f>
        <v>2.9894179894179893</v>
      </c>
      <c r="R882" s="11">
        <f>Table1[[#This Row],[pledged]]/Table1[[#This Row],[backers_count]]</f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>(((I883/60)/60)/24)+DATE(1970,1,1)+(-5/24)</f>
        <v>40922.042662037034</v>
      </c>
      <c r="K883">
        <v>1322632886</v>
      </c>
      <c r="L883" s="13">
        <f>(((K883/60)/60)/24)+DATE(1970,1,1)+(-5/24)</f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>(E883/D883)*100</f>
        <v>0.8</v>
      </c>
      <c r="R883" s="11">
        <f>Table1[[#This Row],[pledged]]/Table1[[#This Row],[backers_count]]</f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>(((I884/60)/60)/24)+DATE(1970,1,1)+(-5/24)</f>
        <v>40792.652199074073</v>
      </c>
      <c r="K884">
        <v>1312490350</v>
      </c>
      <c r="L884" s="13">
        <f>(((K884/60)/60)/24)+DATE(1970,1,1)+(-5/24)</f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>(E884/D884)*100</f>
        <v>20.133333333333333</v>
      </c>
      <c r="R884" s="11">
        <f>Table1[[#This Row],[pledged]]/Table1[[#This Row],[backers_count]]</f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>(((I885/60)/60)/24)+DATE(1970,1,1)+(-5/24)</f>
        <v>42431.727256944439</v>
      </c>
      <c r="K885">
        <v>1451773635</v>
      </c>
      <c r="L885" s="13">
        <f>(((K885/60)/60)/24)+DATE(1970,1,1)+(-5/24)</f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>(E885/D885)*100</f>
        <v>40.020000000000003</v>
      </c>
      <c r="R885" s="11">
        <f>Table1[[#This Row],[pledged]]/Table1[[#This Row],[backers_count]]</f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>(((I886/60)/60)/24)+DATE(1970,1,1)+(-5/24)</f>
        <v>41040.896527777775</v>
      </c>
      <c r="K886">
        <v>1331666146</v>
      </c>
      <c r="L886" s="13">
        <f>(((K886/60)/60)/24)+DATE(1970,1,1)+(-5/24)</f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>(E886/D886)*100</f>
        <v>1</v>
      </c>
      <c r="R886" s="11">
        <f>Table1[[#This Row],[pledged]]/Table1[[#This Row],[backers_count]]</f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>(((I887/60)/60)/24)+DATE(1970,1,1)+(-5/24)</f>
        <v>42734.732766203706</v>
      </c>
      <c r="K887">
        <v>1481322911</v>
      </c>
      <c r="L887" s="13">
        <f>(((K887/60)/60)/24)+DATE(1970,1,1)+(-5/24)</f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>(E887/D887)*100</f>
        <v>75</v>
      </c>
      <c r="R887" s="11">
        <f>Table1[[#This Row],[pledged]]/Table1[[#This Row],[backers_count]]</f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>(((I888/60)/60)/24)+DATE(1970,1,1)+(-5/24)</f>
        <v>42628.662187499998</v>
      </c>
      <c r="K888">
        <v>1471812813</v>
      </c>
      <c r="L888" s="13">
        <f>(((K888/60)/60)/24)+DATE(1970,1,1)+(-5/24)</f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>(E888/D888)*100</f>
        <v>41</v>
      </c>
      <c r="R888" s="11">
        <f>Table1[[#This Row],[pledged]]/Table1[[#This Row],[backers_count]]</f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>(((I889/60)/60)/24)+DATE(1970,1,1)+(-5/24)</f>
        <v>41056.75063657407</v>
      </c>
      <c r="K889">
        <v>1335567655</v>
      </c>
      <c r="L889" s="13">
        <f>(((K889/60)/60)/24)+DATE(1970,1,1)+(-5/24)</f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>(E889/D889)*100</f>
        <v>0</v>
      </c>
      <c r="R889" s="11" t="e">
        <f>Table1[[#This Row],[pledged]]/Table1[[#This Row],[backers_count]]</f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>(((I890/60)/60)/24)+DATE(1970,1,1)+(-5/24)</f>
        <v>40787.041666666664</v>
      </c>
      <c r="K890">
        <v>1311789885</v>
      </c>
      <c r="L890" s="13">
        <f>(((K890/60)/60)/24)+DATE(1970,1,1)+(-5/24)</f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>(E890/D890)*100</f>
        <v>7.1999999999999993</v>
      </c>
      <c r="R890" s="11">
        <f>Table1[[#This Row],[pledged]]/Table1[[#This Row],[backers_count]]</f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>(((I891/60)/60)/24)+DATE(1970,1,1)+(-5/24)</f>
        <v>41917.575729166667</v>
      </c>
      <c r="K891">
        <v>1409942943</v>
      </c>
      <c r="L891" s="13">
        <f>(((K891/60)/60)/24)+DATE(1970,1,1)+(-5/24)</f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>(E891/D891)*100</f>
        <v>9.4412800000000008</v>
      </c>
      <c r="R891" s="11">
        <f>Table1[[#This Row],[pledged]]/Table1[[#This Row],[backers_count]]</f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>(((I892/60)/60)/24)+DATE(1970,1,1)+(-5/24)</f>
        <v>41599.532164351847</v>
      </c>
      <c r="K892">
        <v>1382460379</v>
      </c>
      <c r="L892" s="13">
        <f>(((K892/60)/60)/24)+DATE(1970,1,1)+(-5/24)</f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>(E892/D892)*100</f>
        <v>4.1666666666666661</v>
      </c>
      <c r="R892" s="11">
        <f>Table1[[#This Row],[pledged]]/Table1[[#This Row],[backers_count]]</f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>(((I893/60)/60)/24)+DATE(1970,1,1)+(-5/24)</f>
        <v>41871.823263888888</v>
      </c>
      <c r="K893">
        <v>1405989930</v>
      </c>
      <c r="L893" s="13">
        <f>(((K893/60)/60)/24)+DATE(1970,1,1)+(-5/24)</f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>(E893/D893)*100</f>
        <v>3.25</v>
      </c>
      <c r="R893" s="11">
        <f>Table1[[#This Row],[pledged]]/Table1[[#This Row],[backers_count]]</f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>(((I894/60)/60)/24)+DATE(1970,1,1)+(-5/24)</f>
        <v>40390.958333333328</v>
      </c>
      <c r="K894">
        <v>1273121283</v>
      </c>
      <c r="L894" s="13">
        <f>(((K894/60)/60)/24)+DATE(1970,1,1)+(-5/24)</f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>(E894/D894)*100</f>
        <v>40.75</v>
      </c>
      <c r="R894" s="11">
        <f>Table1[[#This Row],[pledged]]/Table1[[#This Row],[backers_count]]</f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>(((I895/60)/60)/24)+DATE(1970,1,1)+(-5/24)</f>
        <v>42095.647719907407</v>
      </c>
      <c r="K895">
        <v>1425331963</v>
      </c>
      <c r="L895" s="13">
        <f>(((K895/60)/60)/24)+DATE(1970,1,1)+(-5/24)</f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>(E895/D895)*100</f>
        <v>10</v>
      </c>
      <c r="R895" s="11">
        <f>Table1[[#This Row],[pledged]]/Table1[[#This Row],[backers_count]]</f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>(((I896/60)/60)/24)+DATE(1970,1,1)+(-5/24)</f>
        <v>42526.773263888892</v>
      </c>
      <c r="K896">
        <v>1462577610</v>
      </c>
      <c r="L896" s="13">
        <f>(((K896/60)/60)/24)+DATE(1970,1,1)+(-5/24)</f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>(E896/D896)*100</f>
        <v>39.17</v>
      </c>
      <c r="R896" s="11">
        <f>Table1[[#This Row],[pledged]]/Table1[[#This Row],[backers_count]]</f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>(((I897/60)/60)/24)+DATE(1970,1,1)+(-5/24)</f>
        <v>40475.919317129628</v>
      </c>
      <c r="K897">
        <v>1284087829</v>
      </c>
      <c r="L897" s="13">
        <f>(((K897/60)/60)/24)+DATE(1970,1,1)+(-5/24)</f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>(E897/D897)*100</f>
        <v>2.4375</v>
      </c>
      <c r="R897" s="11">
        <f>Table1[[#This Row],[pledged]]/Table1[[#This Row],[backers_count]]</f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>(((I898/60)/60)/24)+DATE(1970,1,1)+(-5/24)</f>
        <v>42243.958333333336</v>
      </c>
      <c r="K898">
        <v>1438549026</v>
      </c>
      <c r="L898" s="13">
        <f>(((K898/60)/60)/24)+DATE(1970,1,1)+(-5/24)</f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>(E898/D898)*100</f>
        <v>40</v>
      </c>
      <c r="R898" s="11">
        <f>Table1[[#This Row],[pledged]]/Table1[[#This Row],[backers_count]]</f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>(((I899/60)/60)/24)+DATE(1970,1,1)+(-5/24)</f>
        <v>41241.52208333333</v>
      </c>
      <c r="K899">
        <v>1351528308</v>
      </c>
      <c r="L899" s="13">
        <f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>(E899/D899)*100</f>
        <v>0</v>
      </c>
      <c r="R899" s="11" t="e">
        <f>Table1[[#This Row],[pledged]]/Table1[[#This Row],[backers_count]]</f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>(((I900/60)/60)/24)+DATE(1970,1,1)+(-5/24)</f>
        <v>40923.549884259257</v>
      </c>
      <c r="K900">
        <v>1322763110</v>
      </c>
      <c r="L900" s="13">
        <f>(((K900/60)/60)/24)+DATE(1970,1,1)+(-5/24)</f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>(E900/D900)*100</f>
        <v>2.8000000000000003</v>
      </c>
      <c r="R900" s="11">
        <f>Table1[[#This Row],[pledged]]/Table1[[#This Row],[backers_count]]</f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>(((I901/60)/60)/24)+DATE(1970,1,1)+(-5/24)</f>
        <v>40690.890763888885</v>
      </c>
      <c r="K901">
        <v>1302661362</v>
      </c>
      <c r="L901" s="13">
        <f>(((K901/60)/60)/24)+DATE(1970,1,1)+(-5/24)</f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>(E901/D901)*100</f>
        <v>37.333333333333336</v>
      </c>
      <c r="R901" s="11">
        <f>Table1[[#This Row],[pledged]]/Table1[[#This Row],[backers_count]]</f>
        <v>35</v>
      </c>
      <c r="S901" t="s">
        <v>8325</v>
      </c>
      <c r="T901" t="s">
        <v>8328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>(((I902/60)/60)/24)+DATE(1970,1,1)+(-5/24)</f>
        <v>42459.599560185183</v>
      </c>
      <c r="K902">
        <v>1456777402</v>
      </c>
      <c r="L902" s="13">
        <f>(((K902/60)/60)/24)+DATE(1970,1,1)+(-5/24)</f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>(E902/D902)*100</f>
        <v>0.42</v>
      </c>
      <c r="R902" s="11">
        <f>Table1[[#This Row],[pledged]]/Table1[[#This Row],[backers_count]]</f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>(((I903/60)/60)/24)+DATE(1970,1,1)+(-5/24)</f>
        <v>40337.59097222222</v>
      </c>
      <c r="K903">
        <v>1272050914</v>
      </c>
      <c r="L903" s="13">
        <f>(((K903/60)/60)/24)+DATE(1970,1,1)+(-5/24)</f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>(E903/D903)*100</f>
        <v>0</v>
      </c>
      <c r="R903" s="11" t="e">
        <f>Table1[[#This Row],[pledged]]/Table1[[#This Row],[backers_count]]</f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>(((I904/60)/60)/24)+DATE(1970,1,1)+(-5/24)</f>
        <v>41881.4375</v>
      </c>
      <c r="K904">
        <v>1404947422</v>
      </c>
      <c r="L904" s="13">
        <f>(((K904/60)/60)/24)+DATE(1970,1,1)+(-5/24)</f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>(E904/D904)*100</f>
        <v>0.3</v>
      </c>
      <c r="R904" s="11">
        <f>Table1[[#This Row],[pledged]]/Table1[[#This Row],[backers_count]]</f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>(((I905/60)/60)/24)+DATE(1970,1,1)+(-5/24)</f>
        <v>41174.892361111109</v>
      </c>
      <c r="K905">
        <v>1346180780</v>
      </c>
      <c r="L905" s="13">
        <f>(((K905/60)/60)/24)+DATE(1970,1,1)+(-5/24)</f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>(E905/D905)*100</f>
        <v>3.2</v>
      </c>
      <c r="R905" s="11">
        <f>Table1[[#This Row],[pledged]]/Table1[[#This Row],[backers_count]]</f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>(((I906/60)/60)/24)+DATE(1970,1,1)+(-5/24)</f>
        <v>42371.87195601852</v>
      </c>
      <c r="K906">
        <v>1449194137</v>
      </c>
      <c r="L906" s="13">
        <f>(((K906/60)/60)/24)+DATE(1970,1,1)+(-5/24)</f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>(E906/D906)*100</f>
        <v>0.30199999999999999</v>
      </c>
      <c r="R906" s="11">
        <f>Table1[[#This Row],[pledged]]/Table1[[#This Row],[backers_count]]</f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>(((I907/60)/60)/24)+DATE(1970,1,1)+(-5/24)</f>
        <v>40567.031550925924</v>
      </c>
      <c r="K907">
        <v>1290663926</v>
      </c>
      <c r="L907" s="13">
        <f>(((K907/60)/60)/24)+DATE(1970,1,1)+(-5/24)</f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>(E907/D907)*100</f>
        <v>3.0153846153846153</v>
      </c>
      <c r="R907" s="11">
        <f>Table1[[#This Row],[pledged]]/Table1[[#This Row],[backers_count]]</f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>(((I908/60)/60)/24)+DATE(1970,1,1)+(-5/24)</f>
        <v>41710.939699074072</v>
      </c>
      <c r="K908">
        <v>1392093190</v>
      </c>
      <c r="L908" s="13">
        <f>(((K908/60)/60)/24)+DATE(1970,1,1)+(-5/24)</f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>(E908/D908)*100</f>
        <v>0</v>
      </c>
      <c r="R908" s="11" t="e">
        <f>Table1[[#This Row],[pledged]]/Table1[[#This Row],[backers_count]]</f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>(((I909/60)/60)/24)+DATE(1970,1,1)+(-5/24)</f>
        <v>40796.9840625</v>
      </c>
      <c r="K909">
        <v>1313123823</v>
      </c>
      <c r="L909" s="13">
        <f>(((K909/60)/60)/24)+DATE(1970,1,1)+(-5/24)</f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>(E909/D909)*100</f>
        <v>0</v>
      </c>
      <c r="R909" s="11" t="e">
        <f>Table1[[#This Row],[pledged]]/Table1[[#This Row],[backers_count]]</f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>(((I910/60)/60)/24)+DATE(1970,1,1)+(-5/24)</f>
        <v>40385.999305555553</v>
      </c>
      <c r="K910">
        <v>1276283655</v>
      </c>
      <c r="L910" s="13">
        <f>(((K910/60)/60)/24)+DATE(1970,1,1)+(-5/24)</f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>(E910/D910)*100</f>
        <v>0</v>
      </c>
      <c r="R910" s="11" t="e">
        <f>Table1[[#This Row],[pledged]]/Table1[[#This Row],[backers_count]]</f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>(((I911/60)/60)/24)+DATE(1970,1,1)+(-5/24)</f>
        <v>41112.958333333328</v>
      </c>
      <c r="K911">
        <v>1340296440</v>
      </c>
      <c r="L911" s="13">
        <f>(((K911/60)/60)/24)+DATE(1970,1,1)+(-5/24)</f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>(E911/D911)*100</f>
        <v>3.25</v>
      </c>
      <c r="R911" s="11">
        <f>Table1[[#This Row],[pledged]]/Table1[[#This Row],[backers_count]]</f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>(((I912/60)/60)/24)+DATE(1970,1,1)+(-5/24)</f>
        <v>42797.337025462963</v>
      </c>
      <c r="K912">
        <v>1483362319</v>
      </c>
      <c r="L912" s="13">
        <f>(((K912/60)/60)/24)+DATE(1970,1,1)+(-5/24)</f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>(E912/D912)*100</f>
        <v>22.363636363636363</v>
      </c>
      <c r="R912" s="11">
        <f>Table1[[#This Row],[pledged]]/Table1[[#This Row],[backers_count]]</f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>(((I913/60)/60)/24)+DATE(1970,1,1)+(-5/24)</f>
        <v>41662.796817129631</v>
      </c>
      <c r="K913">
        <v>1388707645</v>
      </c>
      <c r="L913" s="13">
        <f>(((K913/60)/60)/24)+DATE(1970,1,1)+(-5/24)</f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>(E913/D913)*100</f>
        <v>0</v>
      </c>
      <c r="R913" s="11" t="e">
        <f>Table1[[#This Row],[pledged]]/Table1[[#This Row],[backers_count]]</f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>(((I914/60)/60)/24)+DATE(1970,1,1)+(-5/24)</f>
        <v>41253.942673611105</v>
      </c>
      <c r="K914">
        <v>1350009447</v>
      </c>
      <c r="L914" s="13">
        <f>(((K914/60)/60)/24)+DATE(1970,1,1)+(-5/24)</f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>(E914/D914)*100</f>
        <v>0.85714285714285721</v>
      </c>
      <c r="R914" s="11">
        <f>Table1[[#This Row],[pledged]]/Table1[[#This Row],[backers_count]]</f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>(((I915/60)/60)/24)+DATE(1970,1,1)+(-5/24)</f>
        <v>41033.930775462963</v>
      </c>
      <c r="K915">
        <v>1333596019</v>
      </c>
      <c r="L915" s="13">
        <f>(((K915/60)/60)/24)+DATE(1970,1,1)+(-5/24)</f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>(E915/D915)*100</f>
        <v>6.6066666666666665</v>
      </c>
      <c r="R915" s="11">
        <f>Table1[[#This Row],[pledged]]/Table1[[#This Row],[backers_count]]</f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>(((I916/60)/60)/24)+DATE(1970,1,1)+(-5/24)</f>
        <v>41146.554942129631</v>
      </c>
      <c r="K916">
        <v>1343326747</v>
      </c>
      <c r="L916" s="13">
        <f>(((K916/60)/60)/24)+DATE(1970,1,1)+(-5/24)</f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>(E916/D916)*100</f>
        <v>0</v>
      </c>
      <c r="R916" s="11" t="e">
        <f>Table1[[#This Row],[pledged]]/Table1[[#This Row],[backers_count]]</f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>(((I917/60)/60)/24)+DATE(1970,1,1)+(-5/24)</f>
        <v>40968.999305555553</v>
      </c>
      <c r="K917">
        <v>1327853914</v>
      </c>
      <c r="L917" s="13">
        <f>(((K917/60)/60)/24)+DATE(1970,1,1)+(-5/24)</f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>(E917/D917)*100</f>
        <v>5.7692307692307692</v>
      </c>
      <c r="R917" s="11">
        <f>Table1[[#This Row],[pledged]]/Table1[[#This Row],[backers_count]]</f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>(((I918/60)/60)/24)+DATE(1970,1,1)+(-5/24)</f>
        <v>40473</v>
      </c>
      <c r="K918">
        <v>1284409734</v>
      </c>
      <c r="L918" s="13">
        <f>(((K918/60)/60)/24)+DATE(1970,1,1)+(-5/24)</f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>(E918/D918)*100</f>
        <v>0</v>
      </c>
      <c r="R918" s="11" t="e">
        <f>Table1[[#This Row],[pledged]]/Table1[[#This Row],[backers_count]]</f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>(((I919/60)/60)/24)+DATE(1970,1,1)+(-5/24)</f>
        <v>41833.895833333328</v>
      </c>
      <c r="K919">
        <v>1402612730</v>
      </c>
      <c r="L919" s="13">
        <f>(((K919/60)/60)/24)+DATE(1970,1,1)+(-5/24)</f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>(E919/D919)*100</f>
        <v>0.6</v>
      </c>
      <c r="R919" s="11">
        <f>Table1[[#This Row],[pledged]]/Table1[[#This Row],[backers_count]]</f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>(((I920/60)/60)/24)+DATE(1970,1,1)+(-5/24)</f>
        <v>41974.749548611107</v>
      </c>
      <c r="K920">
        <v>1414879161</v>
      </c>
      <c r="L920" s="13">
        <f>(((K920/60)/60)/24)+DATE(1970,1,1)+(-5/24)</f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>(E920/D920)*100</f>
        <v>5.0256410256410255</v>
      </c>
      <c r="R920" s="11">
        <f>Table1[[#This Row],[pledged]]/Table1[[#This Row],[backers_count]]</f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>(((I921/60)/60)/24)+DATE(1970,1,1)+(-5/24)</f>
        <v>41262.433391203704</v>
      </c>
      <c r="K921">
        <v>1352906645</v>
      </c>
      <c r="L921" s="13">
        <f>(((K921/60)/60)/24)+DATE(1970,1,1)+(-5/24)</f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>(E921/D921)*100</f>
        <v>0.5</v>
      </c>
      <c r="R921" s="11">
        <f>Table1[[#This Row],[pledged]]/Table1[[#This Row],[backers_count]]</f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>(((I922/60)/60)/24)+DATE(1970,1,1)+(-5/24)</f>
        <v>41592.504884259259</v>
      </c>
      <c r="K922">
        <v>1381853222</v>
      </c>
      <c r="L922" s="13">
        <f>(((K922/60)/60)/24)+DATE(1970,1,1)+(-5/24)</f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>(E922/D922)*100</f>
        <v>0</v>
      </c>
      <c r="R922" s="11" t="e">
        <f>Table1[[#This Row],[pledged]]/Table1[[#This Row],[backers_count]]</f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>(((I923/60)/60)/24)+DATE(1970,1,1)+(-5/24)</f>
        <v>40889.004351851851</v>
      </c>
      <c r="K923">
        <v>1320033976</v>
      </c>
      <c r="L923" s="13">
        <f>(((K923/60)/60)/24)+DATE(1970,1,1)+(-5/24)</f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>(E923/D923)*100</f>
        <v>30.9</v>
      </c>
      <c r="R923" s="11">
        <f>Table1[[#This Row],[pledged]]/Table1[[#This Row],[backers_count]]</f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>(((I924/60)/60)/24)+DATE(1970,1,1)+(-5/24)</f>
        <v>41913.32167824074</v>
      </c>
      <c r="K924">
        <v>1409143393</v>
      </c>
      <c r="L924" s="13">
        <f>(((K924/60)/60)/24)+DATE(1970,1,1)+(-5/24)</f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>(E924/D924)*100</f>
        <v>21.037037037037038</v>
      </c>
      <c r="R924" s="11">
        <f>Table1[[#This Row],[pledged]]/Table1[[#This Row],[backers_count]]</f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>(((I925/60)/60)/24)+DATE(1970,1,1)+(-5/24)</f>
        <v>41964.793090277781</v>
      </c>
      <c r="K925">
        <v>1414018923</v>
      </c>
      <c r="L925" s="13">
        <f>(((K925/60)/60)/24)+DATE(1970,1,1)+(-5/24)</f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>(E925/D925)*100</f>
        <v>2.1999999999999997</v>
      </c>
      <c r="R925" s="11">
        <f>Table1[[#This Row],[pledged]]/Table1[[#This Row],[backers_count]]</f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>(((I926/60)/60)/24)+DATE(1970,1,1)+(-5/24)</f>
        <v>41318.734594907408</v>
      </c>
      <c r="K926">
        <v>1358203069</v>
      </c>
      <c r="L926" s="13">
        <f>(((K926/60)/60)/24)+DATE(1970,1,1)+(-5/24)</f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>(E926/D926)*100</f>
        <v>10.9</v>
      </c>
      <c r="R926" s="11">
        <f>Table1[[#This Row],[pledged]]/Table1[[#This Row],[backers_count]]</f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>(((I927/60)/60)/24)+DATE(1970,1,1)+(-5/24)</f>
        <v>41605.71424768518</v>
      </c>
      <c r="K927">
        <v>1382994511</v>
      </c>
      <c r="L927" s="13">
        <f>(((K927/60)/60)/24)+DATE(1970,1,1)+(-5/24)</f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>(E927/D927)*100</f>
        <v>2.666666666666667</v>
      </c>
      <c r="R927" s="11">
        <f>Table1[[#This Row],[pledged]]/Table1[[#This Row],[backers_count]]</f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>(((I928/60)/60)/24)+DATE(1970,1,1)+(-5/24)</f>
        <v>40367.736111111109</v>
      </c>
      <c r="K928">
        <v>1276043330</v>
      </c>
      <c r="L928" s="13">
        <f>(((K928/60)/60)/24)+DATE(1970,1,1)+(-5/24)</f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>(E928/D928)*100</f>
        <v>0</v>
      </c>
      <c r="R928" s="11" t="e">
        <f>Table1[[#This Row],[pledged]]/Table1[[#This Row],[backers_count]]</f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>(((I929/60)/60)/24)+DATE(1970,1,1)+(-5/24)</f>
        <v>41043.614525462959</v>
      </c>
      <c r="K929">
        <v>1334432695</v>
      </c>
      <c r="L929" s="13">
        <f>(((K929/60)/60)/24)+DATE(1970,1,1)+(-5/24)</f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>(E929/D929)*100</f>
        <v>0</v>
      </c>
      <c r="R929" s="11" t="e">
        <f>Table1[[#This Row],[pledged]]/Table1[[#This Row],[backers_count]]</f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>(((I930/60)/60)/24)+DATE(1970,1,1)+(-5/24)</f>
        <v>41230.791666666664</v>
      </c>
      <c r="K930">
        <v>1348864913</v>
      </c>
      <c r="L930" s="13">
        <f>(((K930/60)/60)/24)+DATE(1970,1,1)+(-5/24)</f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>(E930/D930)*100</f>
        <v>10.86206896551724</v>
      </c>
      <c r="R930" s="11">
        <f>Table1[[#This Row],[pledged]]/Table1[[#This Row],[backers_count]]</f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>(((I931/60)/60)/24)+DATE(1970,1,1)+(-5/24)</f>
        <v>41007.988067129627</v>
      </c>
      <c r="K931">
        <v>1331358169</v>
      </c>
      <c r="L931" s="13">
        <f>(((K931/60)/60)/24)+DATE(1970,1,1)+(-5/24)</f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>(E931/D931)*100</f>
        <v>0</v>
      </c>
      <c r="R931" s="11" t="e">
        <f>Table1[[#This Row],[pledged]]/Table1[[#This Row],[backers_count]]</f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>(((I932/60)/60)/24)+DATE(1970,1,1)+(-5/24)</f>
        <v>40354.688888888886</v>
      </c>
      <c r="K932">
        <v>1273874306</v>
      </c>
      <c r="L932" s="13">
        <f>(((K932/60)/60)/24)+DATE(1970,1,1)+(-5/24)</f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>(E932/D932)*100</f>
        <v>38.333333333333336</v>
      </c>
      <c r="R932" s="11">
        <f>Table1[[#This Row],[pledged]]/Table1[[#This Row],[backers_count]]</f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>(((I933/60)/60)/24)+DATE(1970,1,1)+(-5/24)</f>
        <v>41714.708333333328</v>
      </c>
      <c r="K933">
        <v>1392021502</v>
      </c>
      <c r="L933" s="13">
        <f>(((K933/60)/60)/24)+DATE(1970,1,1)+(-5/24)</f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>(E933/D933)*100</f>
        <v>6.5500000000000007</v>
      </c>
      <c r="R933" s="11">
        <f>Table1[[#This Row],[pledged]]/Table1[[#This Row],[backers_count]]</f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>(((I934/60)/60)/24)+DATE(1970,1,1)+(-5/24)</f>
        <v>41355.719270833331</v>
      </c>
      <c r="K934">
        <v>1360106145</v>
      </c>
      <c r="L934" s="13">
        <f>(((K934/60)/60)/24)+DATE(1970,1,1)+(-5/24)</f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>(E934/D934)*100</f>
        <v>14.536842105263158</v>
      </c>
      <c r="R934" s="11">
        <f>Table1[[#This Row],[pledged]]/Table1[[#This Row],[backers_count]]</f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>(((I935/60)/60)/24)+DATE(1970,1,1)+(-5/24)</f>
        <v>41770.960752314815</v>
      </c>
      <c r="K935">
        <v>1394683409</v>
      </c>
      <c r="L935" s="13">
        <f>(((K935/60)/60)/24)+DATE(1970,1,1)+(-5/24)</f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>(E935/D935)*100</f>
        <v>6</v>
      </c>
      <c r="R935" s="11">
        <f>Table1[[#This Row],[pledged]]/Table1[[#This Row],[backers_count]]</f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>(((I936/60)/60)/24)+DATE(1970,1,1)+(-5/24)</f>
        <v>41763.041666666664</v>
      </c>
      <c r="K936">
        <v>1396633284</v>
      </c>
      <c r="L936" s="13">
        <f>(((K936/60)/60)/24)+DATE(1970,1,1)+(-5/24)</f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>(E936/D936)*100</f>
        <v>30.4</v>
      </c>
      <c r="R936" s="11">
        <f>Table1[[#This Row],[pledged]]/Table1[[#This Row],[backers_count]]</f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>(((I937/60)/60)/24)+DATE(1970,1,1)+(-5/24)</f>
        <v>42398.125335648147</v>
      </c>
      <c r="K937">
        <v>1451462429</v>
      </c>
      <c r="L937" s="13">
        <f>(((K937/60)/60)/24)+DATE(1970,1,1)+(-5/24)</f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>(E937/D937)*100</f>
        <v>1.4285714285714286</v>
      </c>
      <c r="R937" s="11">
        <f>Table1[[#This Row],[pledged]]/Table1[[#This Row],[backers_count]]</f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>(((I938/60)/60)/24)+DATE(1970,1,1)+(-5/24)</f>
        <v>40926.625</v>
      </c>
      <c r="K938">
        <v>1323131689</v>
      </c>
      <c r="L938" s="13">
        <f>(((K938/60)/60)/24)+DATE(1970,1,1)+(-5/24)</f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>(E938/D938)*100</f>
        <v>0</v>
      </c>
      <c r="R938" s="11" t="e">
        <f>Table1[[#This Row],[pledged]]/Table1[[#This Row],[backers_count]]</f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>(((I939/60)/60)/24)+DATE(1970,1,1)+(-5/24)</f>
        <v>41581.63144675926</v>
      </c>
      <c r="K939">
        <v>1380913757</v>
      </c>
      <c r="L939" s="13">
        <f>(((K939/60)/60)/24)+DATE(1970,1,1)+(-5/24)</f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>(E939/D939)*100</f>
        <v>1.1428571428571428</v>
      </c>
      <c r="R939" s="11">
        <f>Table1[[#This Row],[pledged]]/Table1[[#This Row],[backers_count]]</f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>(((I940/60)/60)/24)+DATE(1970,1,1)+(-5/24)</f>
        <v>41154.27138888889</v>
      </c>
      <c r="K940">
        <v>1343993448</v>
      </c>
      <c r="L940" s="13">
        <f>(((K940/60)/60)/24)+DATE(1970,1,1)+(-5/24)</f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>(E940/D940)*100</f>
        <v>0.35714285714285715</v>
      </c>
      <c r="R940" s="11">
        <f>Table1[[#This Row],[pledged]]/Table1[[#This Row],[backers_count]]</f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>(((I941/60)/60)/24)+DATE(1970,1,1)+(-5/24)</f>
        <v>41455.623611111107</v>
      </c>
      <c r="K941">
        <v>1369246738</v>
      </c>
      <c r="L941" s="13">
        <f>(((K941/60)/60)/24)+DATE(1970,1,1)+(-5/24)</f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>(E941/D941)*100</f>
        <v>1.4545454545454546</v>
      </c>
      <c r="R941" s="11">
        <f>Table1[[#This Row],[pledged]]/Table1[[#This Row],[backers_count]]</f>
        <v>20</v>
      </c>
      <c r="S941" t="s">
        <v>8319</v>
      </c>
      <c r="T941" t="s">
        <v>8321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>(((I942/60)/60)/24)+DATE(1970,1,1)+(-5/24)</f>
        <v>42226.800069444442</v>
      </c>
      <c r="K942">
        <v>1435363926</v>
      </c>
      <c r="L942" s="13">
        <f>(((K942/60)/60)/24)+DATE(1970,1,1)+(-5/24)</f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>(E942/D942)*100</f>
        <v>17.155555555555555</v>
      </c>
      <c r="R942" s="11">
        <f>Table1[[#This Row],[pledged]]/Table1[[#This Row],[backers_count]]</f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>(((I943/60)/60)/24)+DATE(1970,1,1)+(-5/24)</f>
        <v>42775.888252314813</v>
      </c>
      <c r="K943">
        <v>1484101145</v>
      </c>
      <c r="L943" s="13">
        <f>(((K943/60)/60)/24)+DATE(1970,1,1)+(-5/24)</f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>(E943/D943)*100</f>
        <v>2.3220000000000001</v>
      </c>
      <c r="R943" s="11">
        <f>Table1[[#This Row],[pledged]]/Table1[[#This Row],[backers_count]]</f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>(((I944/60)/60)/24)+DATE(1970,1,1)+(-5/24)</f>
        <v>42418.634953703695</v>
      </c>
      <c r="K944">
        <v>1452716060</v>
      </c>
      <c r="L944" s="13">
        <f>(((K944/60)/60)/24)+DATE(1970,1,1)+(-5/24)</f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>(E944/D944)*100</f>
        <v>8.9066666666666663</v>
      </c>
      <c r="R944" s="11">
        <f>Table1[[#This Row],[pledged]]/Table1[[#This Row],[backers_count]]</f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>(((I945/60)/60)/24)+DATE(1970,1,1)+(-5/24)</f>
        <v>42703.501215277771</v>
      </c>
      <c r="K945">
        <v>1477843305</v>
      </c>
      <c r="L945" s="13">
        <f>(((K945/60)/60)/24)+DATE(1970,1,1)+(-5/24)</f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>(E945/D945)*100</f>
        <v>9.6333333333333346</v>
      </c>
      <c r="R945" s="11">
        <f>Table1[[#This Row],[pledged]]/Table1[[#This Row],[backers_count]]</f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>(((I946/60)/60)/24)+DATE(1970,1,1)+(-5/24)</f>
        <v>42478.374999999993</v>
      </c>
      <c r="K946">
        <v>1458050450</v>
      </c>
      <c r="L946" s="13">
        <f>(((K946/60)/60)/24)+DATE(1970,1,1)+(-5/24)</f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>(E946/D946)*100</f>
        <v>13.325999999999999</v>
      </c>
      <c r="R946" s="11">
        <f>Table1[[#This Row],[pledged]]/Table1[[#This Row],[backers_count]]</f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>(((I947/60)/60)/24)+DATE(1970,1,1)+(-5/24)</f>
        <v>42784.790972222218</v>
      </c>
      <c r="K947">
        <v>1482958626</v>
      </c>
      <c r="L947" s="13">
        <f>(((K947/60)/60)/24)+DATE(1970,1,1)+(-5/24)</f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>(E947/D947)*100</f>
        <v>2.484</v>
      </c>
      <c r="R947" s="11">
        <f>Table1[[#This Row],[pledged]]/Table1[[#This Row],[backers_count]]</f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>(((I948/60)/60)/24)+DATE(1970,1,1)+(-5/24)</f>
        <v>42622.542222222219</v>
      </c>
      <c r="K948">
        <v>1470852048</v>
      </c>
      <c r="L948" s="13">
        <f>(((K948/60)/60)/24)+DATE(1970,1,1)+(-5/24)</f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>(E948/D948)*100</f>
        <v>1.9066666666666665</v>
      </c>
      <c r="R948" s="11">
        <f>Table1[[#This Row],[pledged]]/Table1[[#This Row],[backers_count]]</f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>(((I949/60)/60)/24)+DATE(1970,1,1)+(-5/24)</f>
        <v>42551.57298611111</v>
      </c>
      <c r="K949">
        <v>1462128306</v>
      </c>
      <c r="L949" s="13">
        <f>(((K949/60)/60)/24)+DATE(1970,1,1)+(-5/24)</f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>(E949/D949)*100</f>
        <v>0</v>
      </c>
      <c r="R949" s="11" t="e">
        <f>Table1[[#This Row],[pledged]]/Table1[[#This Row],[backers_count]]</f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>(((I950/60)/60)/24)+DATE(1970,1,1)+(-5/24)</f>
        <v>42441.619953703703</v>
      </c>
      <c r="K950">
        <v>1455220364</v>
      </c>
      <c r="L950" s="13">
        <f>(((K950/60)/60)/24)+DATE(1970,1,1)+(-5/24)</f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>(E950/D950)*100</f>
        <v>12</v>
      </c>
      <c r="R950" s="11">
        <f>Table1[[#This Row],[pledged]]/Table1[[#This Row],[backers_count]]</f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>(((I951/60)/60)/24)+DATE(1970,1,1)+(-5/24)</f>
        <v>42420.835370370369</v>
      </c>
      <c r="K951">
        <v>1450832576</v>
      </c>
      <c r="L951" s="13">
        <f>(((K951/60)/60)/24)+DATE(1970,1,1)+(-5/24)</f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>(E951/D951)*100</f>
        <v>1.365</v>
      </c>
      <c r="R951" s="11">
        <f>Table1[[#This Row],[pledged]]/Table1[[#This Row],[backers_count]]</f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>(((I952/60)/60)/24)+DATE(1970,1,1)+(-5/24)</f>
        <v>42386.54237268518</v>
      </c>
      <c r="K952">
        <v>1450461661</v>
      </c>
      <c r="L952" s="13">
        <f>(((K952/60)/60)/24)+DATE(1970,1,1)+(-5/24)</f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>(E952/D952)*100</f>
        <v>28.04</v>
      </c>
      <c r="R952" s="11">
        <f>Table1[[#This Row],[pledged]]/Table1[[#This Row],[backers_count]]</f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>(((I953/60)/60)/24)+DATE(1970,1,1)+(-5/24)</f>
        <v>42525.44527777777</v>
      </c>
      <c r="K953">
        <v>1461166872</v>
      </c>
      <c r="L953" s="13">
        <f>(((K953/60)/60)/24)+DATE(1970,1,1)+(-5/24)</f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>(E953/D953)*100</f>
        <v>38.39</v>
      </c>
      <c r="R953" s="11">
        <f>Table1[[#This Row],[pledged]]/Table1[[#This Row],[backers_count]]</f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>(((I954/60)/60)/24)+DATE(1970,1,1)+(-5/24)</f>
        <v>42692.446898148148</v>
      </c>
      <c r="K954">
        <v>1476888212</v>
      </c>
      <c r="L954" s="13">
        <f>(((K954/60)/60)/24)+DATE(1970,1,1)+(-5/24)</f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>(E954/D954)*100</f>
        <v>39.942857142857143</v>
      </c>
      <c r="R954" s="11">
        <f>Table1[[#This Row],[pledged]]/Table1[[#This Row],[backers_count]]</f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>(((I955/60)/60)/24)+DATE(1970,1,1)+(-5/24)</f>
        <v>42028.956006944441</v>
      </c>
      <c r="K955">
        <v>1419566199</v>
      </c>
      <c r="L955" s="13">
        <f>(((K955/60)/60)/24)+DATE(1970,1,1)+(-5/24)</f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>(E955/D955)*100</f>
        <v>0.84</v>
      </c>
      <c r="R955" s="11">
        <f>Table1[[#This Row],[pledged]]/Table1[[#This Row],[backers_count]]</f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>(((I956/60)/60)/24)+DATE(1970,1,1)+(-5/24)</f>
        <v>42236.625451388885</v>
      </c>
      <c r="K956">
        <v>1436472039</v>
      </c>
      <c r="L956" s="13">
        <f>(((K956/60)/60)/24)+DATE(1970,1,1)+(-5/24)</f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>(E956/D956)*100</f>
        <v>43.406666666666666</v>
      </c>
      <c r="R956" s="11">
        <f>Table1[[#This Row],[pledged]]/Table1[[#This Row],[backers_count]]</f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>(((I957/60)/60)/24)+DATE(1970,1,1)+(-5/24)</f>
        <v>42626.086805555555</v>
      </c>
      <c r="K957">
        <v>1470294300</v>
      </c>
      <c r="L957" s="13">
        <f>(((K957/60)/60)/24)+DATE(1970,1,1)+(-5/24)</f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>(E957/D957)*100</f>
        <v>5.6613333333333333</v>
      </c>
      <c r="R957" s="11">
        <f>Table1[[#This Row],[pledged]]/Table1[[#This Row],[backers_count]]</f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>(((I958/60)/60)/24)+DATE(1970,1,1)+(-5/24)</f>
        <v>42120.663877314808</v>
      </c>
      <c r="K958">
        <v>1424901359</v>
      </c>
      <c r="L958" s="13">
        <f>(((K958/60)/60)/24)+DATE(1970,1,1)+(-5/24)</f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>(E958/D958)*100</f>
        <v>1.722</v>
      </c>
      <c r="R958" s="11">
        <f>Table1[[#This Row],[pledged]]/Table1[[#This Row],[backers_count]]</f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>(((I959/60)/60)/24)+DATE(1970,1,1)+(-5/24)</f>
        <v>42691.385798611103</v>
      </c>
      <c r="K959">
        <v>1476710133</v>
      </c>
      <c r="L959" s="13">
        <f>(((K959/60)/60)/24)+DATE(1970,1,1)+(-5/24)</f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>(E959/D959)*100</f>
        <v>1.9416666666666664</v>
      </c>
      <c r="R959" s="11">
        <f>Table1[[#This Row],[pledged]]/Table1[[#This Row],[backers_count]]</f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>(((I960/60)/60)/24)+DATE(1970,1,1)+(-5/24)</f>
        <v>42103.999305555553</v>
      </c>
      <c r="K960">
        <v>1426792563</v>
      </c>
      <c r="L960" s="13">
        <f>(((K960/60)/60)/24)+DATE(1970,1,1)+(-5/24)</f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>(E960/D960)*100</f>
        <v>11.328275684711327</v>
      </c>
      <c r="R960" s="11">
        <f>Table1[[#This Row],[pledged]]/Table1[[#This Row],[backers_count]]</f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>(((I961/60)/60)/24)+DATE(1970,1,1)+(-5/24)</f>
        <v>42022.96603009259</v>
      </c>
      <c r="K961">
        <v>1419048665</v>
      </c>
      <c r="L961" s="13">
        <f>(((K961/60)/60)/24)+DATE(1970,1,1)+(-5/24)</f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>(E961/D961)*100</f>
        <v>38.86</v>
      </c>
      <c r="R961" s="11">
        <f>Table1[[#This Row],[pledged]]/Table1[[#This Row],[backers_count]]</f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>(((I962/60)/60)/24)+DATE(1970,1,1)+(-5/24)</f>
        <v>42808.376793981479</v>
      </c>
      <c r="K962">
        <v>1485874955</v>
      </c>
      <c r="L962" s="13">
        <f>(((K962/60)/60)/24)+DATE(1970,1,1)+(-5/24)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>(E962/D962)*100</f>
        <v>46.100628930817614</v>
      </c>
      <c r="R962" s="11">
        <f>Table1[[#This Row],[pledged]]/Table1[[#This Row],[backers_count]]</f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>(((I963/60)/60)/24)+DATE(1970,1,1)+(-5/24)</f>
        <v>42786.583333333336</v>
      </c>
      <c r="K963">
        <v>1483634335</v>
      </c>
      <c r="L963" s="13">
        <f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>(E963/D963)*100</f>
        <v>42.188421052631583</v>
      </c>
      <c r="R963" s="11">
        <f>Table1[[#This Row],[pledged]]/Table1[[#This Row],[backers_count]]</f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>(((I964/60)/60)/24)+DATE(1970,1,1)+(-5/24)</f>
        <v>42411.504085648143</v>
      </c>
      <c r="K964">
        <v>1451927153</v>
      </c>
      <c r="L964" s="13">
        <f>(((K964/60)/60)/24)+DATE(1970,1,1)+(-5/24)</f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>(E964/D964)*100</f>
        <v>28.48</v>
      </c>
      <c r="R964" s="11">
        <f>Table1[[#This Row],[pledged]]/Table1[[#This Row],[backers_count]]</f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>(((I965/60)/60)/24)+DATE(1970,1,1)+(-5/24)</f>
        <v>42660.427303240744</v>
      </c>
      <c r="K965">
        <v>1473693319</v>
      </c>
      <c r="L965" s="13">
        <f>(((K965/60)/60)/24)+DATE(1970,1,1)+(-5/24)</f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>(E965/D965)*100</f>
        <v>1.077142857142857</v>
      </c>
      <c r="R965" s="11">
        <f>Table1[[#This Row],[pledged]]/Table1[[#This Row],[backers_count]]</f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>(((I966/60)/60)/24)+DATE(1970,1,1)+(-5/24)</f>
        <v>42248.420358796291</v>
      </c>
      <c r="K966">
        <v>1437663919</v>
      </c>
      <c r="L966" s="13">
        <f>(((K966/60)/60)/24)+DATE(1970,1,1)+(-5/24)</f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>(E966/D966)*100</f>
        <v>0.79909090909090907</v>
      </c>
      <c r="R966" s="11">
        <f>Table1[[#This Row],[pledged]]/Table1[[#This Row],[backers_count]]</f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>(((I967/60)/60)/24)+DATE(1970,1,1)+(-5/24)</f>
        <v>42668.957638888889</v>
      </c>
      <c r="K967">
        <v>1474676646</v>
      </c>
      <c r="L967" s="13">
        <f>(((K967/60)/60)/24)+DATE(1970,1,1)+(-5/24)</f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>(E967/D967)*100</f>
        <v>1.1919999999999999</v>
      </c>
      <c r="R967" s="11">
        <f>Table1[[#This Row],[pledged]]/Table1[[#This Row],[backers_count]]</f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>(((I968/60)/60)/24)+DATE(1970,1,1)+(-5/24)</f>
        <v>42649.427453703705</v>
      </c>
      <c r="K968">
        <v>1473174932</v>
      </c>
      <c r="L968" s="13">
        <f>(((K968/60)/60)/24)+DATE(1970,1,1)+(-5/24)</f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>(E968/D968)*100</f>
        <v>14.799999999999999</v>
      </c>
      <c r="R968" s="11">
        <f>Table1[[#This Row],[pledged]]/Table1[[#This Row],[backers_count]]</f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>(((I969/60)/60)/24)+DATE(1970,1,1)+(-5/24)</f>
        <v>42482.004328703704</v>
      </c>
      <c r="K969">
        <v>1456121174</v>
      </c>
      <c r="L969" s="13">
        <f>(((K969/60)/60)/24)+DATE(1970,1,1)+(-5/24)</f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>(E969/D969)*100</f>
        <v>17.810000000000002</v>
      </c>
      <c r="R969" s="11">
        <f>Table1[[#This Row],[pledged]]/Table1[[#This Row],[backers_count]]</f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>(((I970/60)/60)/24)+DATE(1970,1,1)+(-5/24)</f>
        <v>41866.639282407406</v>
      </c>
      <c r="K970">
        <v>1405542034</v>
      </c>
      <c r="L970" s="13">
        <f>(((K970/60)/60)/24)+DATE(1970,1,1)+(-5/24)</f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>(E970/D970)*100</f>
        <v>1.325</v>
      </c>
      <c r="R970" s="11">
        <f>Table1[[#This Row],[pledged]]/Table1[[#This Row],[backers_count]]</f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>(((I971/60)/60)/24)+DATE(1970,1,1)+(-5/24)</f>
        <v>42775.094988425924</v>
      </c>
      <c r="K971">
        <v>1483773407</v>
      </c>
      <c r="L971" s="13">
        <f>(((K971/60)/60)/24)+DATE(1970,1,1)+(-5/24)</f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>(E971/D971)*100</f>
        <v>46.666666666666664</v>
      </c>
      <c r="R971" s="11">
        <f>Table1[[#This Row],[pledged]]/Table1[[#This Row],[backers_count]]</f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>(((I972/60)/60)/24)+DATE(1970,1,1)+(-5/24)</f>
        <v>42757.999305555553</v>
      </c>
      <c r="K972">
        <v>1481951853</v>
      </c>
      <c r="L972" s="13">
        <f>(((K972/60)/60)/24)+DATE(1970,1,1)+(-5/24)</f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>(E972/D972)*100</f>
        <v>45.92</v>
      </c>
      <c r="R972" s="11">
        <f>Table1[[#This Row],[pledged]]/Table1[[#This Row],[backers_count]]</f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>(((I973/60)/60)/24)+DATE(1970,1,1)+(-5/24)</f>
        <v>42156.500694444439</v>
      </c>
      <c r="K973">
        <v>1429290060</v>
      </c>
      <c r="L973" s="13">
        <f>(((K973/60)/60)/24)+DATE(1970,1,1)+(-5/24)</f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>(E973/D973)*100</f>
        <v>0.22599999999999998</v>
      </c>
      <c r="R973" s="11">
        <f>Table1[[#This Row],[pledged]]/Table1[[#This Row],[backers_count]]</f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>(((I974/60)/60)/24)+DATE(1970,1,1)+(-5/24)</f>
        <v>41886.082638888889</v>
      </c>
      <c r="K974">
        <v>1407271598</v>
      </c>
      <c r="L974" s="13">
        <f>(((K974/60)/60)/24)+DATE(1970,1,1)+(-5/24)</f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>(E974/D974)*100</f>
        <v>34.625</v>
      </c>
      <c r="R974" s="11">
        <f>Table1[[#This Row],[pledged]]/Table1[[#This Row],[backers_count]]</f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>(((I975/60)/60)/24)+DATE(1970,1,1)+(-5/24)</f>
        <v>42316.848298611112</v>
      </c>
      <c r="K975">
        <v>1441844493</v>
      </c>
      <c r="L975" s="13">
        <f>(((K975/60)/60)/24)+DATE(1970,1,1)+(-5/24)</f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>(E975/D975)*100</f>
        <v>2.0549999999999997</v>
      </c>
      <c r="R975" s="11">
        <f>Table1[[#This Row],[pledged]]/Table1[[#This Row],[backers_count]]</f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>(((I976/60)/60)/24)+DATE(1970,1,1)+(-5/24)</f>
        <v>42454.499490740738</v>
      </c>
      <c r="K976">
        <v>1456336756</v>
      </c>
      <c r="L976" s="13">
        <f>(((K976/60)/60)/24)+DATE(1970,1,1)+(-5/24)</f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>(E976/D976)*100</f>
        <v>0.55999999999999994</v>
      </c>
      <c r="R976" s="11">
        <f>Table1[[#This Row],[pledged]]/Table1[[#This Row],[backers_count]]</f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>(((I977/60)/60)/24)+DATE(1970,1,1)+(-5/24)</f>
        <v>42549.488252314812</v>
      </c>
      <c r="K977">
        <v>1461948185</v>
      </c>
      <c r="L977" s="13">
        <f>(((K977/60)/60)/24)+DATE(1970,1,1)+(-5/24)</f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>(E977/D977)*100</f>
        <v>2.6069999999999998</v>
      </c>
      <c r="R977" s="11">
        <f>Table1[[#This Row],[pledged]]/Table1[[#This Row],[backers_count]]</f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>(((I978/60)/60)/24)+DATE(1970,1,1)+(-5/24)</f>
        <v>42229.850659722222</v>
      </c>
      <c r="K978">
        <v>1435627497</v>
      </c>
      <c r="L978" s="13">
        <f>(((K978/60)/60)/24)+DATE(1970,1,1)+(-5/24)</f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>(E978/D978)*100</f>
        <v>1.9259999999999999</v>
      </c>
      <c r="R978" s="11">
        <f>Table1[[#This Row],[pledged]]/Table1[[#This Row],[backers_count]]</f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>(((I979/60)/60)/24)+DATE(1970,1,1)+(-5/24)</f>
        <v>42421.733761574076</v>
      </c>
      <c r="K979">
        <v>1453502197</v>
      </c>
      <c r="L979" s="13">
        <f>(((K979/60)/60)/24)+DATE(1970,1,1)+(-5/24)</f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>(E979/D979)*100</f>
        <v>33.666666666666664</v>
      </c>
      <c r="R979" s="11">
        <f>Table1[[#This Row],[pledged]]/Table1[[#This Row],[backers_count]]</f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>(((I980/60)/60)/24)+DATE(1970,1,1)+(-5/24)</f>
        <v>42425.100706018515</v>
      </c>
      <c r="K980">
        <v>1453793101</v>
      </c>
      <c r="L980" s="13">
        <f>(((K980/60)/60)/24)+DATE(1970,1,1)+(-5/24)</f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>(E980/D980)*100</f>
        <v>56.263267182990241</v>
      </c>
      <c r="R980" s="11">
        <f>Table1[[#This Row],[pledged]]/Table1[[#This Row],[backers_count]]</f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>(((I981/60)/60)/24)+DATE(1970,1,1)+(-5/24)</f>
        <v>42541.582638888889</v>
      </c>
      <c r="K981">
        <v>1463392828</v>
      </c>
      <c r="L981" s="13">
        <f>(((K981/60)/60)/24)+DATE(1970,1,1)+(-5/24)</f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>(E981/D981)*100</f>
        <v>82.817599999999999</v>
      </c>
      <c r="R981" s="11">
        <f>Table1[[#This Row],[pledged]]/Table1[[#This Row],[backers_count]]</f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>(((I982/60)/60)/24)+DATE(1970,1,1)+(-5/24)</f>
        <v>41973.737523148149</v>
      </c>
      <c r="K982">
        <v>1413495722</v>
      </c>
      <c r="L982" s="13">
        <f>(((K982/60)/60)/24)+DATE(1970,1,1)+(-5/24)</f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>(E982/D982)*100</f>
        <v>14.860000000000001</v>
      </c>
      <c r="R982" s="11">
        <f>Table1[[#This Row],[pledged]]/Table1[[#This Row],[backers_count]]</f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>(((I983/60)/60)/24)+DATE(1970,1,1)+(-5/24)</f>
        <v>41860.738680555551</v>
      </c>
      <c r="K983">
        <v>1405032222</v>
      </c>
      <c r="L983" s="13">
        <f>(((K983/60)/60)/24)+DATE(1970,1,1)+(-5/24)</f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>(E983/D983)*100</f>
        <v>1.2375123751237513E-2</v>
      </c>
      <c r="R983" s="11">
        <f>Table1[[#This Row],[pledged]]/Table1[[#This Row],[backers_count]]</f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>(((I984/60)/60)/24)+DATE(1970,1,1)+(-5/24)</f>
        <v>42645.544976851852</v>
      </c>
      <c r="K984">
        <v>1472839486</v>
      </c>
      <c r="L984" s="13">
        <f>(((K984/60)/60)/24)+DATE(1970,1,1)+(-5/24)</f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>(E984/D984)*100</f>
        <v>1.7142857142857144E-2</v>
      </c>
      <c r="R984" s="11">
        <f>Table1[[#This Row],[pledged]]/Table1[[#This Row],[backers_count]]</f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>(((I985/60)/60)/24)+DATE(1970,1,1)+(-5/24)</f>
        <v>42605.662499999999</v>
      </c>
      <c r="K985">
        <v>1469289685</v>
      </c>
      <c r="L985" s="13">
        <f>(((K985/60)/60)/24)+DATE(1970,1,1)+(-5/24)</f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>(E985/D985)*100</f>
        <v>29.506136117214709</v>
      </c>
      <c r="R985" s="11">
        <f>Table1[[#This Row],[pledged]]/Table1[[#This Row],[backers_count]]</f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>(((I986/60)/60)/24)+DATE(1970,1,1)+(-5/24)</f>
        <v>42090.865833333337</v>
      </c>
      <c r="K986">
        <v>1424918808</v>
      </c>
      <c r="L986" s="13">
        <f>(((K986/60)/60)/24)+DATE(1970,1,1)+(-5/24)</f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>(E986/D986)*100</f>
        <v>1.06</v>
      </c>
      <c r="R986" s="11">
        <f>Table1[[#This Row],[pledged]]/Table1[[#This Row],[backers_count]]</f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>(((I987/60)/60)/24)+DATE(1970,1,1)+(-5/24)</f>
        <v>42369.749999999993</v>
      </c>
      <c r="K987">
        <v>1449011610</v>
      </c>
      <c r="L987" s="13">
        <f>(((K987/60)/60)/24)+DATE(1970,1,1)+(-5/24)</f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>(E987/D987)*100</f>
        <v>6.293333333333333</v>
      </c>
      <c r="R987" s="11">
        <f>Table1[[#This Row],[pledged]]/Table1[[#This Row],[backers_count]]</f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>(((I988/60)/60)/24)+DATE(1970,1,1)+(-5/24)</f>
        <v>42378.791666666664</v>
      </c>
      <c r="K988">
        <v>1447698300</v>
      </c>
      <c r="L988" s="13">
        <f>(((K988/60)/60)/24)+DATE(1970,1,1)+(-5/24)</f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>(E988/D988)*100</f>
        <v>12.75</v>
      </c>
      <c r="R988" s="11">
        <f>Table1[[#This Row],[pledged]]/Table1[[#This Row],[backers_count]]</f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>(((I989/60)/60)/24)+DATE(1970,1,1)+(-5/24)</f>
        <v>41813.086226851847</v>
      </c>
      <c r="K989">
        <v>1400051050</v>
      </c>
      <c r="L989" s="13">
        <f>(((K989/60)/60)/24)+DATE(1970,1,1)+(-5/24)</f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>(E989/D989)*100</f>
        <v>13.22</v>
      </c>
      <c r="R989" s="11">
        <f>Table1[[#This Row],[pledged]]/Table1[[#This Row],[backers_count]]</f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>(((I990/60)/60)/24)+DATE(1970,1,1)+(-5/24)</f>
        <v>42644.148437499993</v>
      </c>
      <c r="K990">
        <v>1472718825</v>
      </c>
      <c r="L990" s="13">
        <f>(((K990/60)/60)/24)+DATE(1970,1,1)+(-5/24)</f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>(E990/D990)*100</f>
        <v>0</v>
      </c>
      <c r="R990" s="11" t="e">
        <f>Table1[[#This Row],[pledged]]/Table1[[#This Row],[backers_count]]</f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>(((I991/60)/60)/24)+DATE(1970,1,1)+(-5/24)</f>
        <v>42641.725636574069</v>
      </c>
      <c r="K991">
        <v>1472509495</v>
      </c>
      <c r="L991" s="13">
        <f>(((K991/60)/60)/24)+DATE(1970,1,1)+(-5/24)</f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>(E991/D991)*100</f>
        <v>16.77</v>
      </c>
      <c r="R991" s="11">
        <f>Table1[[#This Row],[pledged]]/Table1[[#This Row],[backers_count]]</f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>(((I992/60)/60)/24)+DATE(1970,1,1)+(-5/24)</f>
        <v>41885.575972222221</v>
      </c>
      <c r="K992">
        <v>1407178164</v>
      </c>
      <c r="L992" s="13">
        <f>(((K992/60)/60)/24)+DATE(1970,1,1)+(-5/24)</f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>(E992/D992)*100</f>
        <v>0.104</v>
      </c>
      <c r="R992" s="11">
        <f>Table1[[#This Row],[pledged]]/Table1[[#This Row],[backers_count]]</f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>(((I993/60)/60)/24)+DATE(1970,1,1)+(-5/24)</f>
        <v>42563.57708333333</v>
      </c>
      <c r="K993">
        <v>1466186988</v>
      </c>
      <c r="L993" s="13">
        <f>(((K993/60)/60)/24)+DATE(1970,1,1)+(-5/24)</f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>(E993/D993)*100</f>
        <v>4.24</v>
      </c>
      <c r="R993" s="11">
        <f>Table1[[#This Row],[pledged]]/Table1[[#This Row],[backers_count]]</f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>(((I994/60)/60)/24)+DATE(1970,1,1)+(-5/24)</f>
        <v>42497.674988425926</v>
      </c>
      <c r="K994">
        <v>1457475119</v>
      </c>
      <c r="L994" s="13">
        <f>(((K994/60)/60)/24)+DATE(1970,1,1)+(-5/24)</f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>(E994/D994)*100</f>
        <v>0.46699999999999997</v>
      </c>
      <c r="R994" s="11">
        <f>Table1[[#This Row],[pledged]]/Table1[[#This Row],[backers_count]]</f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>(((I995/60)/60)/24)+DATE(1970,1,1)+(-5/24)</f>
        <v>42685.999999999993</v>
      </c>
      <c r="K995">
        <v>1476054568</v>
      </c>
      <c r="L995" s="13">
        <f>(((K995/60)/60)/24)+DATE(1970,1,1)+(-5/24)</f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>(E995/D995)*100</f>
        <v>25.087142857142858</v>
      </c>
      <c r="R995" s="11">
        <f>Table1[[#This Row],[pledged]]/Table1[[#This Row],[backers_count]]</f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>(((I996/60)/60)/24)+DATE(1970,1,1)+(-5/24)</f>
        <v>41973.749305555553</v>
      </c>
      <c r="K996">
        <v>1412835530</v>
      </c>
      <c r="L996" s="13">
        <f>(((K996/60)/60)/24)+DATE(1970,1,1)+(-5/24)</f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>(E996/D996)*100</f>
        <v>2.3345000000000002</v>
      </c>
      <c r="R996" s="11">
        <f>Table1[[#This Row],[pledged]]/Table1[[#This Row],[backers_count]]</f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>(((I997/60)/60)/24)+DATE(1970,1,1)+(-5/24)</f>
        <v>41972.458333333336</v>
      </c>
      <c r="K997">
        <v>1415140480</v>
      </c>
      <c r="L997" s="13">
        <f>(((K997/60)/60)/24)+DATE(1970,1,1)+(-5/24)</f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>(E997/D997)*100</f>
        <v>7.26</v>
      </c>
      <c r="R997" s="11">
        <f>Table1[[#This Row],[pledged]]/Table1[[#This Row],[backers_count]]</f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>(((I998/60)/60)/24)+DATE(1970,1,1)+(-5/24)</f>
        <v>41847.435416666667</v>
      </c>
      <c r="K998">
        <v>1403902060</v>
      </c>
      <c r="L998" s="13">
        <f>(((K998/60)/60)/24)+DATE(1970,1,1)+(-5/24)</f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>(E998/D998)*100</f>
        <v>1.625</v>
      </c>
      <c r="R998" s="11">
        <f>Table1[[#This Row],[pledged]]/Table1[[#This Row],[backers_count]]</f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>(((I999/60)/60)/24)+DATE(1970,1,1)+(-5/24)</f>
        <v>41970.936307870368</v>
      </c>
      <c r="K999">
        <v>1414549697</v>
      </c>
      <c r="L999" s="13">
        <f>(((K999/60)/60)/24)+DATE(1970,1,1)+(-5/24)</f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>(E999/D999)*100</f>
        <v>1.3</v>
      </c>
      <c r="R999" s="11">
        <f>Table1[[#This Row],[pledged]]/Table1[[#This Row],[backers_count]]</f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>(((I1000/60)/60)/24)+DATE(1970,1,1)+(-5/24)</f>
        <v>42327.002326388887</v>
      </c>
      <c r="K1000">
        <v>1444017801</v>
      </c>
      <c r="L1000" s="13">
        <f>(((K1000/60)/60)/24)+DATE(1970,1,1)+(-5/24)</f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>(E1000/D1000)*100</f>
        <v>58.558333333333337</v>
      </c>
      <c r="R1000" s="11">
        <f>Table1[[#This Row],[pledged]]/Table1[[#This Row],[backers_count]]</f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>(((I1001/60)/60)/24)+DATE(1970,1,1)+(-5/24)</f>
        <v>41956.126388888886</v>
      </c>
      <c r="K1001">
        <v>1413270690</v>
      </c>
      <c r="L1001" s="13">
        <f>(((K1001/60)/60)/24)+DATE(1970,1,1)+(-5/24)</f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>(E1001/D1001)*100</f>
        <v>7.7886666666666677</v>
      </c>
      <c r="R1001" s="11">
        <f>Table1[[#This Row],[pledged]]/Table1[[#This Row],[backers_count]]</f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>(((I1002/60)/60)/24)+DATE(1970,1,1)+(-5/24)</f>
        <v>42808.80972222222</v>
      </c>
      <c r="K1002">
        <v>1484357160</v>
      </c>
      <c r="L1002" s="13">
        <f>(((K1002/60)/60)/24)+DATE(1970,1,1)+(-5/24)</f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>(E1002/D1002)*100</f>
        <v>2.2157147647256061</v>
      </c>
      <c r="R1002" s="11">
        <f>Table1[[#This Row],[pledged]]/Table1[[#This Row],[backers_count]]</f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>(((I1003/60)/60)/24)+DATE(1970,1,1)+(-5/24)</f>
        <v>42765.511724537035</v>
      </c>
      <c r="K1003">
        <v>1481908613</v>
      </c>
      <c r="L1003" s="13">
        <f>(((K1003/60)/60)/24)+DATE(1970,1,1)+(-5/24)</f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>(E1003/D1003)*100</f>
        <v>104</v>
      </c>
      <c r="R1003" s="11">
        <f>Table1[[#This Row],[pledged]]/Table1[[#This Row],[backers_count]]</f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>(((I1004/60)/60)/24)+DATE(1970,1,1)+(-5/24)</f>
        <v>42355.040972222218</v>
      </c>
      <c r="K1004">
        <v>1447777514</v>
      </c>
      <c r="L1004" s="13">
        <f>(((K1004/60)/60)/24)+DATE(1970,1,1)+(-5/24)</f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>(E1004/D1004)*100</f>
        <v>29.6029602960296</v>
      </c>
      <c r="R1004" s="11">
        <f>Table1[[#This Row],[pledged]]/Table1[[#This Row],[backers_count]]</f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>(((I1005/60)/60)/24)+DATE(1970,1,1)+(-5/24)</f>
        <v>42810.459039351852</v>
      </c>
      <c r="K1005">
        <v>1487091661</v>
      </c>
      <c r="L1005" s="13">
        <f>(((K1005/60)/60)/24)+DATE(1970,1,1)+(-5/24)</f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>(E1005/D1005)*100</f>
        <v>16.055</v>
      </c>
      <c r="R1005" s="11">
        <f>Table1[[#This Row],[pledged]]/Table1[[#This Row],[backers_count]]</f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>(((I1006/60)/60)/24)+DATE(1970,1,1)+(-5/24)</f>
        <v>42418.5003125</v>
      </c>
      <c r="K1006">
        <v>1453222827</v>
      </c>
      <c r="L1006" s="13">
        <f>(((K1006/60)/60)/24)+DATE(1970,1,1)+(-5/24)</f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>(E1006/D1006)*100</f>
        <v>82.207999999999998</v>
      </c>
      <c r="R1006" s="11">
        <f>Table1[[#This Row],[pledged]]/Table1[[#This Row],[backers_count]]</f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>(((I1007/60)/60)/24)+DATE(1970,1,1)+(-5/24)</f>
        <v>42307.416469907403</v>
      </c>
      <c r="K1007">
        <v>1443538783</v>
      </c>
      <c r="L1007" s="13">
        <f>(((K1007/60)/60)/24)+DATE(1970,1,1)+(-5/24)</f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>(E1007/D1007)*100</f>
        <v>75.051000000000002</v>
      </c>
      <c r="R1007" s="11">
        <f>Table1[[#This Row],[pledged]]/Table1[[#This Row],[backers_count]]</f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>(((I1008/60)/60)/24)+DATE(1970,1,1)+(-5/24)</f>
        <v>41985.09097222222</v>
      </c>
      <c r="K1008">
        <v>1417654672</v>
      </c>
      <c r="L1008" s="13">
        <f>(((K1008/60)/60)/24)+DATE(1970,1,1)+(-5/24)</f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>(E1008/D1008)*100</f>
        <v>5.8500000000000005</v>
      </c>
      <c r="R1008" s="11">
        <f>Table1[[#This Row],[pledged]]/Table1[[#This Row],[backers_count]]</f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>(((I1009/60)/60)/24)+DATE(1970,1,1)+(-5/24)</f>
        <v>42718.416932870365</v>
      </c>
      <c r="K1009">
        <v>1478095223</v>
      </c>
      <c r="L1009" s="13">
        <f>(((K1009/60)/60)/24)+DATE(1970,1,1)+(-5/24)</f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>(E1009/D1009)*100</f>
        <v>44.32</v>
      </c>
      <c r="R1009" s="11">
        <f>Table1[[#This Row],[pledged]]/Table1[[#This Row],[backers_count]]</f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>(((I1010/60)/60)/24)+DATE(1970,1,1)+(-5/24)</f>
        <v>42732.600868055553</v>
      </c>
      <c r="K1010">
        <v>1480361115</v>
      </c>
      <c r="L1010" s="13">
        <f>(((K1010/60)/60)/24)+DATE(1970,1,1)+(-5/24)</f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>(E1010/D1010)*100</f>
        <v>0.26737967914438499</v>
      </c>
      <c r="R1010" s="11">
        <f>Table1[[#This Row],[pledged]]/Table1[[#This Row],[backers_count]]</f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>(((I1011/60)/60)/24)+DATE(1970,1,1)+(-5/24)</f>
        <v>42540.396365740737</v>
      </c>
      <c r="K1011">
        <v>1463754646</v>
      </c>
      <c r="L1011" s="13">
        <f>(((K1011/60)/60)/24)+DATE(1970,1,1)+(-5/24)</f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>(E1011/D1011)*100</f>
        <v>13.13</v>
      </c>
      <c r="R1011" s="11">
        <f>Table1[[#This Row],[pledged]]/Table1[[#This Row],[backers_count]]</f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>(((I1012/60)/60)/24)+DATE(1970,1,1)+(-5/24)</f>
        <v>42617.915972222218</v>
      </c>
      <c r="K1012">
        <v>1468180462</v>
      </c>
      <c r="L1012" s="13">
        <f>(((K1012/60)/60)/24)+DATE(1970,1,1)+(-5/24)</f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>(E1012/D1012)*100</f>
        <v>0.19088937093275488</v>
      </c>
      <c r="R1012" s="11">
        <f>Table1[[#This Row],[pledged]]/Table1[[#This Row],[backers_count]]</f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>(((I1013/60)/60)/24)+DATE(1970,1,1)+(-5/24)</f>
        <v>41991.689756944441</v>
      </c>
      <c r="K1013">
        <v>1415050395</v>
      </c>
      <c r="L1013" s="13">
        <f>(((K1013/60)/60)/24)+DATE(1970,1,1)+(-5/24)</f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>(E1013/D1013)*100</f>
        <v>0.375</v>
      </c>
      <c r="R1013" s="11">
        <f>Table1[[#This Row],[pledged]]/Table1[[#This Row],[backers_count]]</f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>(((I1014/60)/60)/24)+DATE(1970,1,1)+(-5/24)</f>
        <v>42759.232083333329</v>
      </c>
      <c r="K1014">
        <v>1481366052</v>
      </c>
      <c r="L1014" s="13">
        <f>(((K1014/60)/60)/24)+DATE(1970,1,1)+(-5/24)</f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>(E1014/D1014)*100</f>
        <v>21535.021000000001</v>
      </c>
      <c r="R1014" s="11">
        <f>Table1[[#This Row],[pledged]]/Table1[[#This Row],[backers_count]]</f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>(((I1015/60)/60)/24)+DATE(1970,1,1)+(-5/24)</f>
        <v>42367.624999999993</v>
      </c>
      <c r="K1015">
        <v>1449000056</v>
      </c>
      <c r="L1015" s="13">
        <f>(((K1015/60)/60)/24)+DATE(1970,1,1)+(-5/24)</f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>(E1015/D1015)*100</f>
        <v>34.527999999999999</v>
      </c>
      <c r="R1015" s="11">
        <f>Table1[[#This Row],[pledged]]/Table1[[#This Row],[backers_count]]</f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>(((I1016/60)/60)/24)+DATE(1970,1,1)+(-5/24)</f>
        <v>42004.79415509259</v>
      </c>
      <c r="K1016">
        <v>1415750615</v>
      </c>
      <c r="L1016" s="13">
        <f>(((K1016/60)/60)/24)+DATE(1970,1,1)+(-5/24)</f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>(E1016/D1016)*100</f>
        <v>30.599999999999998</v>
      </c>
      <c r="R1016" s="11">
        <f>Table1[[#This Row],[pledged]]/Table1[[#This Row],[backers_count]]</f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>(((I1017/60)/60)/24)+DATE(1970,1,1)+(-5/24)</f>
        <v>42333.711747685178</v>
      </c>
      <c r="K1017">
        <v>1445893495</v>
      </c>
      <c r="L1017" s="13">
        <f>(((K1017/60)/60)/24)+DATE(1970,1,1)+(-5/24)</f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>(E1017/D1017)*100</f>
        <v>2.666666666666667</v>
      </c>
      <c r="R1017" s="11">
        <f>Table1[[#This Row],[pledged]]/Table1[[#This Row],[backers_count]]</f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>(((I1018/60)/60)/24)+DATE(1970,1,1)+(-5/24)</f>
        <v>42466.857129629621</v>
      </c>
      <c r="K1018">
        <v>1456108456</v>
      </c>
      <c r="L1018" s="13">
        <f>(((K1018/60)/60)/24)+DATE(1970,1,1)+(-5/24)</f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>(E1018/D1018)*100</f>
        <v>2.8420000000000001</v>
      </c>
      <c r="R1018" s="11">
        <f>Table1[[#This Row],[pledged]]/Table1[[#This Row],[backers_count]]</f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>(((I1019/60)/60)/24)+DATE(1970,1,1)+(-5/24)</f>
        <v>42329.508506944439</v>
      </c>
      <c r="K1019">
        <v>1444666335</v>
      </c>
      <c r="L1019" s="13">
        <f>(((K1019/60)/60)/24)+DATE(1970,1,1)+(-5/24)</f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>(E1019/D1019)*100</f>
        <v>22.878799999999998</v>
      </c>
      <c r="R1019" s="11">
        <f>Table1[[#This Row],[pledged]]/Table1[[#This Row],[backers_count]]</f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>(((I1020/60)/60)/24)+DATE(1970,1,1)+(-5/24)</f>
        <v>42565.283946759257</v>
      </c>
      <c r="K1020">
        <v>1465904933</v>
      </c>
      <c r="L1020" s="13">
        <f>(((K1020/60)/60)/24)+DATE(1970,1,1)+(-5/24)</f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>(E1020/D1020)*100</f>
        <v>3.105</v>
      </c>
      <c r="R1020" s="11">
        <f>Table1[[#This Row],[pledged]]/Table1[[#This Row],[backers_count]]</f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>(((I1021/60)/60)/24)+DATE(1970,1,1)+(-5/24)</f>
        <v>42039.765613425923</v>
      </c>
      <c r="K1021">
        <v>1420500149</v>
      </c>
      <c r="L1021" s="13">
        <f>(((K1021/60)/60)/24)+DATE(1970,1,1)+(-5/24)</f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>(E1021/D1021)*100</f>
        <v>47.333333333333336</v>
      </c>
      <c r="R1021" s="11">
        <f>Table1[[#This Row],[pledged]]/Table1[[#This Row],[backers_count]]</f>
        <v>53.25</v>
      </c>
      <c r="S1021" t="s">
        <v>8325</v>
      </c>
      <c r="T1021" t="s">
        <v>8330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>(((I1022/60)/60)/24)+DATE(1970,1,1)+(-5/24)</f>
        <v>42156.824305555558</v>
      </c>
      <c r="K1022">
        <v>1430617209</v>
      </c>
      <c r="L1022" s="13">
        <f>(((K1022/60)/60)/24)+DATE(1970,1,1)+(-5/24)</f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>(E1022/D1022)*100</f>
        <v>205.54838709677421</v>
      </c>
      <c r="R1022" s="11">
        <f>Table1[[#This Row],[pledged]]/Table1[[#This Row],[backers_count]]</f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>(((I1023/60)/60)/24)+DATE(1970,1,1)+(-5/24)</f>
        <v>42293.958333333336</v>
      </c>
      <c r="K1023">
        <v>1443074571</v>
      </c>
      <c r="L1023" s="13">
        <f>(((K1023/60)/60)/24)+DATE(1970,1,1)+(-5/24)</f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>(E1023/D1023)*100</f>
        <v>351.80366666666669</v>
      </c>
      <c r="R1023" s="11">
        <f>Table1[[#This Row],[pledged]]/Table1[[#This Row],[backers_count]]</f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>(((I1024/60)/60)/24)+DATE(1970,1,1)+(-5/24)</f>
        <v>42141.438391203708</v>
      </c>
      <c r="K1024">
        <v>1429284677</v>
      </c>
      <c r="L1024" s="13">
        <f>(((K1024/60)/60)/24)+DATE(1970,1,1)+(-5/24)</f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>(E1024/D1024)*100</f>
        <v>114.9</v>
      </c>
      <c r="R1024" s="11">
        <f>Table1[[#This Row],[pledged]]/Table1[[#This Row],[backers_count]]</f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>(((I1025/60)/60)/24)+DATE(1970,1,1)+(-5/24)</f>
        <v>42175.711354166669</v>
      </c>
      <c r="K1025">
        <v>1432245861</v>
      </c>
      <c r="L1025" s="13">
        <f>(((K1025/60)/60)/24)+DATE(1970,1,1)+(-5/24)</f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>(E1025/D1025)*100</f>
        <v>237.15</v>
      </c>
      <c r="R1025" s="11">
        <f>Table1[[#This Row],[pledged]]/Table1[[#This Row],[backers_count]]</f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>(((I1026/60)/60)/24)+DATE(1970,1,1)+(-5/24)</f>
        <v>42400.372256944444</v>
      </c>
      <c r="K1026">
        <v>1451656563</v>
      </c>
      <c r="L1026" s="13">
        <f>(((K1026/60)/60)/24)+DATE(1970,1,1)+(-5/24)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>(E1026/D1026)*100</f>
        <v>118.63774999999998</v>
      </c>
      <c r="R1026" s="11">
        <f>Table1[[#This Row],[pledged]]/Table1[[#This Row],[backers_count]]</f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>(((I1027/60)/60)/24)+DATE(1970,1,1)+(-5/24)</f>
        <v>42079.583761574067</v>
      </c>
      <c r="K1027">
        <v>1423944037</v>
      </c>
      <c r="L1027" s="13">
        <f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>(E1027/D1027)*100</f>
        <v>109.92831428571431</v>
      </c>
      <c r="R1027" s="11">
        <f>Table1[[#This Row],[pledged]]/Table1[[#This Row],[backers_count]]</f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>(((I1028/60)/60)/24)+DATE(1970,1,1)+(-5/24)</f>
        <v>42460.157592592594</v>
      </c>
      <c r="K1028">
        <v>1456480016</v>
      </c>
      <c r="L1028" s="13">
        <f>(((K1028/60)/60)/24)+DATE(1970,1,1)+(-5/24)</f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>(E1028/D1028)*100</f>
        <v>100.00828571428571</v>
      </c>
      <c r="R1028" s="11">
        <f>Table1[[#This Row],[pledged]]/Table1[[#This Row],[backers_count]]</f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>(((I1029/60)/60)/24)+DATE(1970,1,1)+(-5/24)</f>
        <v>41934.825775462959</v>
      </c>
      <c r="K1029">
        <v>1411433347</v>
      </c>
      <c r="L1029" s="13">
        <f>(((K1029/60)/60)/24)+DATE(1970,1,1)+(-5/24)</f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>(E1029/D1029)*100</f>
        <v>103.09292094387415</v>
      </c>
      <c r="R1029" s="11">
        <f>Table1[[#This Row],[pledged]]/Table1[[#This Row],[backers_count]]</f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>(((I1030/60)/60)/24)+DATE(1970,1,1)+(-5/24)</f>
        <v>42800.624999999993</v>
      </c>
      <c r="K1030">
        <v>1484924605</v>
      </c>
      <c r="L1030" s="13">
        <f>(((K1030/60)/60)/24)+DATE(1970,1,1)+(-5/24)</f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>(E1030/D1030)*100</f>
        <v>117.27000000000001</v>
      </c>
      <c r="R1030" s="11">
        <f>Table1[[#This Row],[pledged]]/Table1[[#This Row],[backers_count]]</f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>(((I1031/60)/60)/24)+DATE(1970,1,1)+(-5/24)</f>
        <v>42098.707638888889</v>
      </c>
      <c r="K1031">
        <v>1423501507</v>
      </c>
      <c r="L1031" s="13">
        <f>(((K1031/60)/60)/24)+DATE(1970,1,1)+(-5/24)</f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>(E1031/D1031)*100</f>
        <v>111.75999999999999</v>
      </c>
      <c r="R1031" s="11">
        <f>Table1[[#This Row],[pledged]]/Table1[[#This Row],[backers_count]]</f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>(((I1032/60)/60)/24)+DATE(1970,1,1)+(-5/24)</f>
        <v>42625.274872685179</v>
      </c>
      <c r="K1032">
        <v>1472470549</v>
      </c>
      <c r="L1032" s="13">
        <f>(((K1032/60)/60)/24)+DATE(1970,1,1)+(-5/24)</f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>(E1032/D1032)*100</f>
        <v>342.09999999999997</v>
      </c>
      <c r="R1032" s="11">
        <f>Table1[[#This Row],[pledged]]/Table1[[#This Row],[backers_count]]</f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>(((I1033/60)/60)/24)+DATE(1970,1,1)+(-5/24)</f>
        <v>42354.555671296293</v>
      </c>
      <c r="K1033">
        <v>1447698010</v>
      </c>
      <c r="L1033" s="13">
        <f>(((K1033/60)/60)/24)+DATE(1970,1,1)+(-5/24)</f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>(E1033/D1033)*100</f>
        <v>107.4</v>
      </c>
      <c r="R1033" s="11">
        <f>Table1[[#This Row],[pledged]]/Table1[[#This Row],[backers_count]]</f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>(((I1034/60)/60)/24)+DATE(1970,1,1)+(-5/24)</f>
        <v>42544.458622685182</v>
      </c>
      <c r="K1034">
        <v>1464105625</v>
      </c>
      <c r="L1034" s="13">
        <f>(((K1034/60)/60)/24)+DATE(1970,1,1)+(-5/24)</f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>(E1034/D1034)*100</f>
        <v>108.49703703703703</v>
      </c>
      <c r="R1034" s="11">
        <f>Table1[[#This Row],[pledged]]/Table1[[#This Row],[backers_count]]</f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>(((I1035/60)/60)/24)+DATE(1970,1,1)+(-5/24)</f>
        <v>42716.524074074077</v>
      </c>
      <c r="K1035">
        <v>1479144880</v>
      </c>
      <c r="L1035" s="13">
        <f>(((K1035/60)/60)/24)+DATE(1970,1,1)+(-5/24)</f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>(E1035/D1035)*100</f>
        <v>102.86144578313252</v>
      </c>
      <c r="R1035" s="11">
        <f>Table1[[#This Row],[pledged]]/Table1[[#This Row],[backers_count]]</f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>(((I1036/60)/60)/24)+DATE(1970,1,1)+(-5/24)</f>
        <v>42586.957638888889</v>
      </c>
      <c r="K1036">
        <v>1467604804</v>
      </c>
      <c r="L1036" s="13">
        <f>(((K1036/60)/60)/24)+DATE(1970,1,1)+(-5/24)</f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>(E1036/D1036)*100</f>
        <v>130.0018</v>
      </c>
      <c r="R1036" s="11">
        <f>Table1[[#This Row],[pledged]]/Table1[[#This Row],[backers_count]]</f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>(((I1037/60)/60)/24)+DATE(1970,1,1)+(-5/24)</f>
        <v>42046.43310185185</v>
      </c>
      <c r="K1037">
        <v>1421076220</v>
      </c>
      <c r="L1037" s="13">
        <f>(((K1037/60)/60)/24)+DATE(1970,1,1)+(-5/24)</f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>(E1037/D1037)*100</f>
        <v>107.65217391304347</v>
      </c>
      <c r="R1037" s="11">
        <f>Table1[[#This Row],[pledged]]/Table1[[#This Row],[backers_count]]</f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>(((I1038/60)/60)/24)+DATE(1970,1,1)+(-5/24)</f>
        <v>41281.125</v>
      </c>
      <c r="K1038">
        <v>1354790790</v>
      </c>
      <c r="L1038" s="13">
        <f>(((K1038/60)/60)/24)+DATE(1970,1,1)+(-5/24)</f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>(E1038/D1038)*100</f>
        <v>112.36044444444444</v>
      </c>
      <c r="R1038" s="11">
        <f>Table1[[#This Row],[pledged]]/Table1[[#This Row],[backers_count]]</f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>(((I1039/60)/60)/24)+DATE(1970,1,1)+(-5/24)</f>
        <v>42141.999999999993</v>
      </c>
      <c r="K1039">
        <v>1429991062</v>
      </c>
      <c r="L1039" s="13">
        <f>(((K1039/60)/60)/24)+DATE(1970,1,1)+(-5/24)</f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>(E1039/D1039)*100</f>
        <v>102.1</v>
      </c>
      <c r="R1039" s="11">
        <f>Table1[[#This Row],[pledged]]/Table1[[#This Row],[backers_count]]</f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>(((I1040/60)/60)/24)+DATE(1970,1,1)+(-5/24)</f>
        <v>42447.981747685182</v>
      </c>
      <c r="K1040">
        <v>1455773623</v>
      </c>
      <c r="L1040" s="13">
        <f>(((K1040/60)/60)/24)+DATE(1970,1,1)+(-5/24)</f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>(E1040/D1040)*100</f>
        <v>145.33333333333334</v>
      </c>
      <c r="R1040" s="11">
        <f>Table1[[#This Row],[pledged]]/Table1[[#This Row],[backers_count]]</f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>(((I1041/60)/60)/24)+DATE(1970,1,1)+(-5/24)</f>
        <v>42717.124305555553</v>
      </c>
      <c r="K1041">
        <v>1479436646</v>
      </c>
      <c r="L1041" s="13">
        <f>(((K1041/60)/60)/24)+DATE(1970,1,1)+(-5/24)</f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>(E1041/D1041)*100</f>
        <v>128.19999999999999</v>
      </c>
      <c r="R1041" s="11">
        <f>Table1[[#This Row],[pledged]]/Table1[[#This Row],[backers_count]]</f>
        <v>21.366666666666667</v>
      </c>
      <c r="S1041" t="s">
        <v>8331</v>
      </c>
      <c r="T1041" t="s">
        <v>8332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>(((I1042/60)/60)/24)+DATE(1970,1,1)+(-5/24)</f>
        <v>42609.500104166662</v>
      </c>
      <c r="K1042">
        <v>1469725209</v>
      </c>
      <c r="L1042" s="13">
        <f>(((K1042/60)/60)/24)+DATE(1970,1,1)+(-5/24)</f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>(E1042/D1042)*100</f>
        <v>0.29411764705882354</v>
      </c>
      <c r="R1042" s="11">
        <f>Table1[[#This Row],[pledged]]/Table1[[#This Row],[backers_count]]</f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>(((I1043/60)/60)/24)+DATE(1970,1,1)+(-5/24)</f>
        <v>41850.851759259262</v>
      </c>
      <c r="K1043">
        <v>1405041992</v>
      </c>
      <c r="L1043" s="13">
        <f>(((K1043/60)/60)/24)+DATE(1970,1,1)+(-5/24)</f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>(E1043/D1043)*100</f>
        <v>0</v>
      </c>
      <c r="R1043" s="11" t="e">
        <f>Table1[[#This Row],[pledged]]/Table1[[#This Row],[backers_count]]</f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>(((I1044/60)/60)/24)+DATE(1970,1,1)+(-5/24)</f>
        <v>41894.208333333328</v>
      </c>
      <c r="K1044">
        <v>1406824948</v>
      </c>
      <c r="L1044" s="13">
        <f>(((K1044/60)/60)/24)+DATE(1970,1,1)+(-5/24)</f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>(E1044/D1044)*100</f>
        <v>1.5384615384615385</v>
      </c>
      <c r="R1044" s="11">
        <f>Table1[[#This Row],[pledged]]/Table1[[#This Row],[backers_count]]</f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>(((I1045/60)/60)/24)+DATE(1970,1,1)+(-5/24)</f>
        <v>42144.044618055552</v>
      </c>
      <c r="K1045">
        <v>1429509855</v>
      </c>
      <c r="L1045" s="13">
        <f>(((K1045/60)/60)/24)+DATE(1970,1,1)+(-5/24)</f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>(E1045/D1045)*100</f>
        <v>8.5370000000000008</v>
      </c>
      <c r="R1045" s="11">
        <f>Table1[[#This Row],[pledged]]/Table1[[#This Row],[backers_count]]</f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>(((I1046/60)/60)/24)+DATE(1970,1,1)+(-5/24)</f>
        <v>42068.643749999996</v>
      </c>
      <c r="K1046">
        <v>1420668801</v>
      </c>
      <c r="L1046" s="13">
        <f>(((K1046/60)/60)/24)+DATE(1970,1,1)+(-5/24)</f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>(E1046/D1046)*100</f>
        <v>8.5714285714285715E-2</v>
      </c>
      <c r="R1046" s="11">
        <f>Table1[[#This Row],[pledged]]/Table1[[#This Row],[backers_count]]</f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>(((I1047/60)/60)/24)+DATE(1970,1,1)+(-5/24)</f>
        <v>41874.666087962964</v>
      </c>
      <c r="K1047">
        <v>1406235550</v>
      </c>
      <c r="L1047" s="13">
        <f>(((K1047/60)/60)/24)+DATE(1970,1,1)+(-5/24)</f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>(E1047/D1047)*100</f>
        <v>2.6599999999999997</v>
      </c>
      <c r="R1047" s="11">
        <f>Table1[[#This Row],[pledged]]/Table1[[#This Row],[backers_count]]</f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>(((I1048/60)/60)/24)+DATE(1970,1,1)+(-5/24)</f>
        <v>42364.643055555549</v>
      </c>
      <c r="K1048">
        <v>1447273560</v>
      </c>
      <c r="L1048" s="13">
        <f>(((K1048/60)/60)/24)+DATE(1970,1,1)+(-5/24)</f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>(E1048/D1048)*100</f>
        <v>0</v>
      </c>
      <c r="R1048" s="11" t="e">
        <f>Table1[[#This Row],[pledged]]/Table1[[#This Row],[backers_count]]</f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>(((I1049/60)/60)/24)+DATE(1970,1,1)+(-5/24)</f>
        <v>41948.65179398148</v>
      </c>
      <c r="K1049">
        <v>1412624315</v>
      </c>
      <c r="L1049" s="13">
        <f>(((K1049/60)/60)/24)+DATE(1970,1,1)+(-5/24)</f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>(E1049/D1049)*100</f>
        <v>0.05</v>
      </c>
      <c r="R1049" s="11">
        <f>Table1[[#This Row],[pledged]]/Table1[[#This Row],[backers_count]]</f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>(((I1050/60)/60)/24)+DATE(1970,1,1)+(-5/24)</f>
        <v>42637.844780092586</v>
      </c>
      <c r="K1050">
        <v>1471310189</v>
      </c>
      <c r="L1050" s="13">
        <f>(((K1050/60)/60)/24)+DATE(1970,1,1)+(-5/24)</f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>(E1050/D1050)*100</f>
        <v>1.4133333333333333</v>
      </c>
      <c r="R1050" s="11">
        <f>Table1[[#This Row],[pledged]]/Table1[[#This Row],[backers_count]]</f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>(((I1051/60)/60)/24)+DATE(1970,1,1)+(-5/24)</f>
        <v>42412.222743055558</v>
      </c>
      <c r="K1051">
        <v>1452680445</v>
      </c>
      <c r="L1051" s="13">
        <f>(((K1051/60)/60)/24)+DATE(1970,1,1)+(-5/24)</f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>(E1051/D1051)*100</f>
        <v>0</v>
      </c>
      <c r="R1051" s="11" t="e">
        <f>Table1[[#This Row],[pledged]]/Table1[[#This Row],[backers_count]]</f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>(((I1052/60)/60)/24)+DATE(1970,1,1)+(-5/24)</f>
        <v>42261.588854166665</v>
      </c>
      <c r="K1052">
        <v>1439665677</v>
      </c>
      <c r="L1052" s="13">
        <f>(((K1052/60)/60)/24)+DATE(1970,1,1)+(-5/24)</f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>(E1052/D1052)*100</f>
        <v>0</v>
      </c>
      <c r="R1052" s="11" t="e">
        <f>Table1[[#This Row],[pledged]]/Table1[[#This Row],[backers_count]]</f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>(((I1053/60)/60)/24)+DATE(1970,1,1)+(-5/24)</f>
        <v>41877.805844907409</v>
      </c>
      <c r="K1053">
        <v>1406679625</v>
      </c>
      <c r="L1053" s="13">
        <f>(((K1053/60)/60)/24)+DATE(1970,1,1)+(-5/24)</f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>(E1053/D1053)*100</f>
        <v>0</v>
      </c>
      <c r="R1053" s="11" t="e">
        <f>Table1[[#This Row],[pledged]]/Table1[[#This Row],[backers_count]]</f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>(((I1054/60)/60)/24)+DATE(1970,1,1)+(-5/24)</f>
        <v>42527.631249999999</v>
      </c>
      <c r="K1054">
        <v>1461438495</v>
      </c>
      <c r="L1054" s="13">
        <f>(((K1054/60)/60)/24)+DATE(1970,1,1)+(-5/24)</f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>(E1054/D1054)*100</f>
        <v>0</v>
      </c>
      <c r="R1054" s="11" t="e">
        <f>Table1[[#This Row],[pledged]]/Table1[[#This Row],[backers_count]]</f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>(((I1055/60)/60)/24)+DATE(1970,1,1)+(-5/24)</f>
        <v>42799.964490740742</v>
      </c>
      <c r="K1055">
        <v>1486613332</v>
      </c>
      <c r="L1055" s="13">
        <f>(((K1055/60)/60)/24)+DATE(1970,1,1)+(-5/24)</f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>(E1055/D1055)*100</f>
        <v>1</v>
      </c>
      <c r="R1055" s="11">
        <f>Table1[[#This Row],[pledged]]/Table1[[#This Row],[backers_count]]</f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>(((I1056/60)/60)/24)+DATE(1970,1,1)+(-5/24)</f>
        <v>41861.708333333328</v>
      </c>
      <c r="K1056">
        <v>1405110399</v>
      </c>
      <c r="L1056" s="13">
        <f>(((K1056/60)/60)/24)+DATE(1970,1,1)+(-5/24)</f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>(E1056/D1056)*100</f>
        <v>0</v>
      </c>
      <c r="R1056" s="11" t="e">
        <f>Table1[[#This Row],[pledged]]/Table1[[#This Row],[backers_count]]</f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>(((I1057/60)/60)/24)+DATE(1970,1,1)+(-5/24)</f>
        <v>42436.784085648142</v>
      </c>
      <c r="K1057">
        <v>1454802545</v>
      </c>
      <c r="L1057" s="13">
        <f>(((K1057/60)/60)/24)+DATE(1970,1,1)+(-5/24)</f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>(E1057/D1057)*100</f>
        <v>0</v>
      </c>
      <c r="R1057" s="11" t="e">
        <f>Table1[[#This Row],[pledged]]/Table1[[#This Row],[backers_count]]</f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>(((I1058/60)/60)/24)+DATE(1970,1,1)+(-5/24)</f>
        <v>42118.469641203708</v>
      </c>
      <c r="K1058">
        <v>1424711777</v>
      </c>
      <c r="L1058" s="13">
        <f>(((K1058/60)/60)/24)+DATE(1970,1,1)+(-5/24)</f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>(E1058/D1058)*100</f>
        <v>0</v>
      </c>
      <c r="R1058" s="11" t="e">
        <f>Table1[[#This Row],[pledged]]/Table1[[#This Row],[backers_count]]</f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>(((I1059/60)/60)/24)+DATE(1970,1,1)+(-5/24)</f>
        <v>42708.704664351848</v>
      </c>
      <c r="K1059">
        <v>1478292883</v>
      </c>
      <c r="L1059" s="13">
        <f>(((K1059/60)/60)/24)+DATE(1970,1,1)+(-5/24)</f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>(E1059/D1059)*100</f>
        <v>0</v>
      </c>
      <c r="R1059" s="11" t="e">
        <f>Table1[[#This Row],[pledged]]/Table1[[#This Row],[backers_count]]</f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>(((I1060/60)/60)/24)+DATE(1970,1,1)+(-5/24)</f>
        <v>42088.791666666664</v>
      </c>
      <c r="K1060">
        <v>1423777043</v>
      </c>
      <c r="L1060" s="13">
        <f>(((K1060/60)/60)/24)+DATE(1970,1,1)+(-5/24)</f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>(E1060/D1060)*100</f>
        <v>0</v>
      </c>
      <c r="R1060" s="11" t="e">
        <f>Table1[[#This Row],[pledged]]/Table1[[#This Row],[backers_count]]</f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>(((I1061/60)/60)/24)+DATE(1970,1,1)+(-5/24)</f>
        <v>42076.54</v>
      </c>
      <c r="K1061">
        <v>1423681056</v>
      </c>
      <c r="L1061" s="13">
        <f>(((K1061/60)/60)/24)+DATE(1970,1,1)+(-5/24)</f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>(E1061/D1061)*100</f>
        <v>0</v>
      </c>
      <c r="R1061" s="11" t="e">
        <f>Table1[[#This Row],[pledged]]/Table1[[#This Row],[backers_count]]</f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>(((I1062/60)/60)/24)+DATE(1970,1,1)+(-5/24)</f>
        <v>42109.704780092587</v>
      </c>
      <c r="K1062">
        <v>1426542893</v>
      </c>
      <c r="L1062" s="13">
        <f>(((K1062/60)/60)/24)+DATE(1970,1,1)+(-5/24)</f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>(E1062/D1062)*100</f>
        <v>1</v>
      </c>
      <c r="R1062" s="11">
        <f>Table1[[#This Row],[pledged]]/Table1[[#This Row],[backers_count]]</f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>(((I1063/60)/60)/24)+DATE(1970,1,1)+(-5/24)</f>
        <v>42491.833333333336</v>
      </c>
      <c r="K1063">
        <v>1456987108</v>
      </c>
      <c r="L1063" s="13">
        <f>(((K1063/60)/60)/24)+DATE(1970,1,1)+(-5/24)</f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>(E1063/D1063)*100</f>
        <v>0</v>
      </c>
      <c r="R1063" s="11" t="e">
        <f>Table1[[#This Row],[pledged]]/Table1[[#This Row],[backers_count]]</f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>(((I1064/60)/60)/24)+DATE(1970,1,1)+(-5/24)</f>
        <v>42563.598854166667</v>
      </c>
      <c r="K1064">
        <v>1467746541</v>
      </c>
      <c r="L1064" s="13">
        <f>(((K1064/60)/60)/24)+DATE(1970,1,1)+(-5/24)</f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>(E1064/D1064)*100</f>
        <v>95.477386934673376</v>
      </c>
      <c r="R1064" s="11">
        <f>Table1[[#This Row],[pledged]]/Table1[[#This Row],[backers_count]]</f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>(((I1065/60)/60)/24)+DATE(1970,1,1)+(-5/24)</f>
        <v>42612.822476851848</v>
      </c>
      <c r="K1065">
        <v>1470012262</v>
      </c>
      <c r="L1065" s="13">
        <f>(((K1065/60)/60)/24)+DATE(1970,1,1)+(-5/24)</f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>(E1065/D1065)*100</f>
        <v>0</v>
      </c>
      <c r="R1065" s="11" t="e">
        <f>Table1[[#This Row],[pledged]]/Table1[[#This Row],[backers_count]]</f>
        <v>#DIV/0!</v>
      </c>
      <c r="S1065" t="s">
        <v>8333</v>
      </c>
      <c r="T1065" t="s">
        <v>8334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>(((I1066/60)/60)/24)+DATE(1970,1,1)+(-5/24)</f>
        <v>41462.019710648143</v>
      </c>
      <c r="K1066">
        <v>1369286903</v>
      </c>
      <c r="L1066" s="13">
        <f>(((K1066/60)/60)/24)+DATE(1970,1,1)+(-5/24)</f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>(E1066/D1066)*100</f>
        <v>8.974444444444444</v>
      </c>
      <c r="R1066" s="11">
        <f>Table1[[#This Row],[pledged]]/Table1[[#This Row],[backers_count]]</f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>(((I1067/60)/60)/24)+DATE(1970,1,1)+(-5/24)</f>
        <v>41689.172708333332</v>
      </c>
      <c r="K1067">
        <v>1390381722</v>
      </c>
      <c r="L1067" s="13">
        <f>(((K1067/60)/60)/24)+DATE(1970,1,1)+(-5/24)</f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>(E1067/D1067)*100</f>
        <v>2.7</v>
      </c>
      <c r="R1067" s="11">
        <f>Table1[[#This Row],[pledged]]/Table1[[#This Row],[backers_count]]</f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>(((I1068/60)/60)/24)+DATE(1970,1,1)+(-5/24)</f>
        <v>41490.754421296297</v>
      </c>
      <c r="K1068">
        <v>1371769582</v>
      </c>
      <c r="L1068" s="13">
        <f>(((K1068/60)/60)/24)+DATE(1970,1,1)+(-5/24)</f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>(E1068/D1068)*100</f>
        <v>3.3673333333333333</v>
      </c>
      <c r="R1068" s="11">
        <f>Table1[[#This Row],[pledged]]/Table1[[#This Row],[backers_count]]</f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>(((I1069/60)/60)/24)+DATE(1970,1,1)+(-5/24)</f>
        <v>41629.647349537037</v>
      </c>
      <c r="K1069">
        <v>1385065931</v>
      </c>
      <c r="L1069" s="13">
        <f>(((K1069/60)/60)/24)+DATE(1970,1,1)+(-5/24)</f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>(E1069/D1069)*100</f>
        <v>26</v>
      </c>
      <c r="R1069" s="11">
        <f>Table1[[#This Row],[pledged]]/Table1[[#This Row],[backers_count]]</f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>(((I1070/60)/60)/24)+DATE(1970,1,1)+(-5/24)</f>
        <v>42470.121111111112</v>
      </c>
      <c r="K1070">
        <v>1457686464</v>
      </c>
      <c r="L1070" s="13">
        <f>(((K1070/60)/60)/24)+DATE(1970,1,1)+(-5/24)</f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>(E1070/D1070)*100</f>
        <v>0.15</v>
      </c>
      <c r="R1070" s="11">
        <f>Table1[[#This Row],[pledged]]/Table1[[#This Row],[backers_count]]</f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>(((I1071/60)/60)/24)+DATE(1970,1,1)+(-5/24)</f>
        <v>41604.06318287037</v>
      </c>
      <c r="K1071">
        <v>1382679059</v>
      </c>
      <c r="L1071" s="13">
        <f>(((K1071/60)/60)/24)+DATE(1970,1,1)+(-5/24)</f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>(E1071/D1071)*100</f>
        <v>38.636363636363633</v>
      </c>
      <c r="R1071" s="11">
        <f>Table1[[#This Row],[pledged]]/Table1[[#This Row],[backers_count]]</f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>(((I1072/60)/60)/24)+DATE(1970,1,1)+(-5/24)</f>
        <v>41182.803495370368</v>
      </c>
      <c r="K1072">
        <v>1347322622</v>
      </c>
      <c r="L1072" s="13">
        <f>(((K1072/60)/60)/24)+DATE(1970,1,1)+(-5/24)</f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>(E1072/D1072)*100</f>
        <v>0.70000000000000007</v>
      </c>
      <c r="R1072" s="11">
        <f>Table1[[#This Row],[pledged]]/Table1[[#This Row],[backers_count]]</f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>(((I1073/60)/60)/24)+DATE(1970,1,1)+(-5/24)</f>
        <v>42325.586724537039</v>
      </c>
      <c r="K1073">
        <v>1445191493</v>
      </c>
      <c r="L1073" s="13">
        <f>(((K1073/60)/60)/24)+DATE(1970,1,1)+(-5/24)</f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>(E1073/D1073)*100</f>
        <v>0</v>
      </c>
      <c r="R1073" s="11" t="e">
        <f>Table1[[#This Row],[pledged]]/Table1[[#This Row],[backers_count]]</f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>(((I1074/60)/60)/24)+DATE(1970,1,1)+(-5/24)</f>
        <v>41675.623807870368</v>
      </c>
      <c r="K1074">
        <v>1389038297</v>
      </c>
      <c r="L1074" s="13">
        <f>(((K1074/60)/60)/24)+DATE(1970,1,1)+(-5/24)</f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>(E1074/D1074)*100</f>
        <v>6.8000000000000005E-2</v>
      </c>
      <c r="R1074" s="11">
        <f>Table1[[#This Row],[pledged]]/Table1[[#This Row],[backers_count]]</f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>(((I1075/60)/60)/24)+DATE(1970,1,1)+(-5/24)</f>
        <v>40832.756261574068</v>
      </c>
      <c r="K1075">
        <v>1316214541</v>
      </c>
      <c r="L1075" s="13">
        <f>(((K1075/60)/60)/24)+DATE(1970,1,1)+(-5/24)</f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>(E1075/D1075)*100</f>
        <v>1.3333333333333335</v>
      </c>
      <c r="R1075" s="11">
        <f>Table1[[#This Row],[pledged]]/Table1[[#This Row],[backers_count]]</f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>(((I1076/60)/60)/24)+DATE(1970,1,1)+(-5/24)</f>
        <v>41642.964641203704</v>
      </c>
      <c r="K1076">
        <v>1386216545</v>
      </c>
      <c r="L1076" s="13">
        <f>(((K1076/60)/60)/24)+DATE(1970,1,1)+(-5/24)</f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>(E1076/D1076)*100</f>
        <v>6.3092592592592585</v>
      </c>
      <c r="R1076" s="11">
        <f>Table1[[#This Row],[pledged]]/Table1[[#This Row],[backers_count]]</f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>(((I1077/60)/60)/24)+DATE(1970,1,1)+(-5/24)</f>
        <v>41035.695787037032</v>
      </c>
      <c r="K1077">
        <v>1333748516</v>
      </c>
      <c r="L1077" s="13">
        <f>(((K1077/60)/60)/24)+DATE(1970,1,1)+(-5/24)</f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>(E1077/D1077)*100</f>
        <v>4.5</v>
      </c>
      <c r="R1077" s="11">
        <f>Table1[[#This Row],[pledged]]/Table1[[#This Row],[backers_count]]</f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>(((I1078/60)/60)/24)+DATE(1970,1,1)+(-5/24)</f>
        <v>41893.169560185182</v>
      </c>
      <c r="K1078">
        <v>1405674250</v>
      </c>
      <c r="L1078" s="13">
        <f>(((K1078/60)/60)/24)+DATE(1970,1,1)+(-5/24)</f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>(E1078/D1078)*100</f>
        <v>62.765333333333331</v>
      </c>
      <c r="R1078" s="11">
        <f>Table1[[#This Row],[pledged]]/Table1[[#This Row],[backers_count]]</f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>(((I1079/60)/60)/24)+DATE(1970,1,1)+(-5/24)</f>
        <v>42382.958460648144</v>
      </c>
      <c r="K1079">
        <v>1450152011</v>
      </c>
      <c r="L1079" s="13">
        <f>(((K1079/60)/60)/24)+DATE(1970,1,1)+(-5/24)</f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>(E1079/D1079)*100</f>
        <v>29.376000000000001</v>
      </c>
      <c r="R1079" s="11">
        <f>Table1[[#This Row],[pledged]]/Table1[[#This Row],[backers_count]]</f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>(((I1080/60)/60)/24)+DATE(1970,1,1)+(-5/24)</f>
        <v>40745.987511574072</v>
      </c>
      <c r="K1080">
        <v>1307421721</v>
      </c>
      <c r="L1080" s="13">
        <f>(((K1080/60)/60)/24)+DATE(1970,1,1)+(-5/24)</f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>(E1080/D1080)*100</f>
        <v>7.5</v>
      </c>
      <c r="R1080" s="11">
        <f>Table1[[#This Row],[pledged]]/Table1[[#This Row],[backers_count]]</f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>(((I1081/60)/60)/24)+DATE(1970,1,1)+(-5/24)</f>
        <v>42504.35805555556</v>
      </c>
      <c r="K1081">
        <v>1461072936</v>
      </c>
      <c r="L1081" s="13">
        <f>(((K1081/60)/60)/24)+DATE(1970,1,1)+(-5/24)</f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>(E1081/D1081)*100</f>
        <v>2.6076923076923078</v>
      </c>
      <c r="R1081" s="11">
        <f>Table1[[#This Row],[pledged]]/Table1[[#This Row],[backers_count]]</f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>(((I1082/60)/60)/24)+DATE(1970,1,1)+(-5/24)</f>
        <v>41769.929780092592</v>
      </c>
      <c r="K1082">
        <v>1397186333</v>
      </c>
      <c r="L1082" s="13">
        <f>(((K1082/60)/60)/24)+DATE(1970,1,1)+(-5/24)</f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>(E1082/D1082)*100</f>
        <v>9.1050000000000004</v>
      </c>
      <c r="R1082" s="11">
        <f>Table1[[#This Row],[pledged]]/Table1[[#This Row],[backers_count]]</f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>(((I1083/60)/60)/24)+DATE(1970,1,1)+(-5/24)</f>
        <v>42032.718657407408</v>
      </c>
      <c r="K1083">
        <v>1419891292</v>
      </c>
      <c r="L1083" s="13">
        <f>(((K1083/60)/60)/24)+DATE(1970,1,1)+(-5/24)</f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>(E1083/D1083)*100</f>
        <v>1.7647058823529412E-2</v>
      </c>
      <c r="R1083" s="11">
        <f>Table1[[#This Row],[pledged]]/Table1[[#This Row],[backers_count]]</f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>(((I1084/60)/60)/24)+DATE(1970,1,1)+(-5/24)</f>
        <v>41131.697777777779</v>
      </c>
      <c r="K1084">
        <v>1342043088</v>
      </c>
      <c r="L1084" s="13">
        <f>(((K1084/60)/60)/24)+DATE(1970,1,1)+(-5/24)</f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>(E1084/D1084)*100</f>
        <v>0.55999999999999994</v>
      </c>
      <c r="R1084" s="11">
        <f>Table1[[#This Row],[pledged]]/Table1[[#This Row],[backers_count]]</f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>(((I1085/60)/60)/24)+DATE(1970,1,1)+(-5/24)</f>
        <v>41853.451192129629</v>
      </c>
      <c r="K1085">
        <v>1401810583</v>
      </c>
      <c r="L1085" s="13">
        <f>(((K1085/60)/60)/24)+DATE(1970,1,1)+(-5/24)</f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>(E1085/D1085)*100</f>
        <v>0.82000000000000006</v>
      </c>
      <c r="R1085" s="11">
        <f>Table1[[#This Row],[pledged]]/Table1[[#This Row],[backers_count]]</f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>(((I1086/60)/60)/24)+DATE(1970,1,1)+(-5/24)</f>
        <v>41859.703749999993</v>
      </c>
      <c r="K1086">
        <v>1404942804</v>
      </c>
      <c r="L1086" s="13">
        <f>(((K1086/60)/60)/24)+DATE(1970,1,1)+(-5/24)</f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>(E1086/D1086)*100</f>
        <v>0</v>
      </c>
      <c r="R1086" s="11" t="e">
        <f>Table1[[#This Row],[pledged]]/Table1[[#This Row],[backers_count]]</f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>(((I1087/60)/60)/24)+DATE(1970,1,1)+(-5/24)</f>
        <v>42443.421006944445</v>
      </c>
      <c r="K1087">
        <v>1455379575</v>
      </c>
      <c r="L1087" s="13">
        <f>(((K1087/60)/60)/24)+DATE(1970,1,1)+(-5/24)</f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>(E1087/D1087)*100</f>
        <v>3.42</v>
      </c>
      <c r="R1087" s="11">
        <f>Table1[[#This Row],[pledged]]/Table1[[#This Row],[backers_count]]</f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>(((I1088/60)/60)/24)+DATE(1970,1,1)+(-5/24)</f>
        <v>41875.658460648148</v>
      </c>
      <c r="K1088">
        <v>1406321291</v>
      </c>
      <c r="L1088" s="13">
        <f>(((K1088/60)/60)/24)+DATE(1970,1,1)+(-5/24)</f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>(E1088/D1088)*100</f>
        <v>8.3333333333333343E-2</v>
      </c>
      <c r="R1088" s="11">
        <f>Table1[[#This Row],[pledged]]/Table1[[#This Row],[backers_count]]</f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>(((I1089/60)/60)/24)+DATE(1970,1,1)+(-5/24)</f>
        <v>41805.505636574075</v>
      </c>
      <c r="K1089">
        <v>1400260087</v>
      </c>
      <c r="L1089" s="13">
        <f>(((K1089/60)/60)/24)+DATE(1970,1,1)+(-5/24)</f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>(E1089/D1089)*100</f>
        <v>0</v>
      </c>
      <c r="R1089" s="11" t="e">
        <f>Table1[[#This Row],[pledged]]/Table1[[#This Row],[backers_count]]</f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>(((I1090/60)/60)/24)+DATE(1970,1,1)+(-5/24)</f>
        <v>41753.591053240736</v>
      </c>
      <c r="K1090">
        <v>1395774667</v>
      </c>
      <c r="L1090" s="13">
        <f>(((K1090/60)/60)/24)+DATE(1970,1,1)+(-5/24)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>(E1090/D1090)*100</f>
        <v>14.182977777777777</v>
      </c>
      <c r="R1090" s="11">
        <f>Table1[[#This Row],[pledged]]/Table1[[#This Row],[backers_count]]</f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>(((I1091/60)/60)/24)+DATE(1970,1,1)+(-5/24)</f>
        <v>42180.981192129628</v>
      </c>
      <c r="K1091">
        <v>1432701175</v>
      </c>
      <c r="L1091" s="13">
        <f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>(E1091/D1091)*100</f>
        <v>7.8266666666666662</v>
      </c>
      <c r="R1091" s="11">
        <f>Table1[[#This Row],[pledged]]/Table1[[#This Row],[backers_count]]</f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>(((I1092/60)/60)/24)+DATE(1970,1,1)+(-5/24)</f>
        <v>42152.977465277778</v>
      </c>
      <c r="K1092">
        <v>1430281653</v>
      </c>
      <c r="L1092" s="13">
        <f>(((K1092/60)/60)/24)+DATE(1970,1,1)+(-5/24)</f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>(E1092/D1092)*100</f>
        <v>3.8464497269020695E-2</v>
      </c>
      <c r="R1092" s="11">
        <f>Table1[[#This Row],[pledged]]/Table1[[#This Row],[backers_count]]</f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>(((I1093/60)/60)/24)+DATE(1970,1,1)+(-5/24)</f>
        <v>42470.57027777777</v>
      </c>
      <c r="K1093">
        <v>1457725272</v>
      </c>
      <c r="L1093" s="13">
        <f>(((K1093/60)/60)/24)+DATE(1970,1,1)+(-5/24)</f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>(E1093/D1093)*100</f>
        <v>12.5</v>
      </c>
      <c r="R1093" s="11">
        <f>Table1[[#This Row],[pledged]]/Table1[[#This Row],[backers_count]]</f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>(((I1094/60)/60)/24)+DATE(1970,1,1)+(-5/24)</f>
        <v>41279.817569444444</v>
      </c>
      <c r="K1094">
        <v>1354840638</v>
      </c>
      <c r="L1094" s="13">
        <f>(((K1094/60)/60)/24)+DATE(1970,1,1)+(-5/24)</f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>(E1094/D1094)*100</f>
        <v>1.05</v>
      </c>
      <c r="R1094" s="11">
        <f>Table1[[#This Row],[pledged]]/Table1[[#This Row],[backers_count]]</f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>(((I1095/60)/60)/24)+DATE(1970,1,1)+(-5/24)</f>
        <v>42411.765474537031</v>
      </c>
      <c r="K1095">
        <v>1453936937</v>
      </c>
      <c r="L1095" s="13">
        <f>(((K1095/60)/60)/24)+DATE(1970,1,1)+(-5/24)</f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>(E1095/D1095)*100</f>
        <v>14.083333333333334</v>
      </c>
      <c r="R1095" s="11">
        <f>Table1[[#This Row],[pledged]]/Table1[[#This Row],[backers_count]]</f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>(((I1096/60)/60)/24)+DATE(1970,1,1)+(-5/24)</f>
        <v>40825.505011574067</v>
      </c>
      <c r="K1096">
        <v>1315588033</v>
      </c>
      <c r="L1096" s="13">
        <f>(((K1096/60)/60)/24)+DATE(1970,1,1)+(-5/24)</f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>(E1096/D1096)*100</f>
        <v>18.300055555555556</v>
      </c>
      <c r="R1096" s="11">
        <f>Table1[[#This Row],[pledged]]/Table1[[#This Row],[backers_count]]</f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>(((I1097/60)/60)/24)+DATE(1970,1,1)+(-5/24)</f>
        <v>41516.328935185185</v>
      </c>
      <c r="K1097">
        <v>1375275220</v>
      </c>
      <c r="L1097" s="13">
        <f>(((K1097/60)/60)/24)+DATE(1970,1,1)+(-5/24)</f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>(E1097/D1097)*100</f>
        <v>5.0347999999999997</v>
      </c>
      <c r="R1097" s="11">
        <f>Table1[[#This Row],[pledged]]/Table1[[#This Row],[backers_count]]</f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>(((I1098/60)/60)/24)+DATE(1970,1,1)+(-5/24)</f>
        <v>41915.9375</v>
      </c>
      <c r="K1098">
        <v>1409747154</v>
      </c>
      <c r="L1098" s="13">
        <f>(((K1098/60)/60)/24)+DATE(1970,1,1)+(-5/24)</f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>(E1098/D1098)*100</f>
        <v>17.933333333333334</v>
      </c>
      <c r="R1098" s="11">
        <f>Table1[[#This Row],[pledged]]/Table1[[#This Row],[backers_count]]</f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>(((I1099/60)/60)/24)+DATE(1970,1,1)+(-5/24)</f>
        <v>41700.584224537037</v>
      </c>
      <c r="K1099">
        <v>1390330877</v>
      </c>
      <c r="L1099" s="13">
        <f>(((K1099/60)/60)/24)+DATE(1970,1,1)+(-5/24)</f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>(E1099/D1099)*100</f>
        <v>4.7E-2</v>
      </c>
      <c r="R1099" s="11">
        <f>Table1[[#This Row],[pledged]]/Table1[[#This Row],[backers_count]]</f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>(((I1100/60)/60)/24)+DATE(1970,1,1)+(-5/24)</f>
        <v>41742.554340277777</v>
      </c>
      <c r="K1100">
        <v>1394821095</v>
      </c>
      <c r="L1100" s="13">
        <f>(((K1100/60)/60)/24)+DATE(1970,1,1)+(-5/24)</f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>(E1100/D1100)*100</f>
        <v>7.2120000000000006</v>
      </c>
      <c r="R1100" s="11">
        <f>Table1[[#This Row],[pledged]]/Table1[[#This Row],[backers_count]]</f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>(((I1101/60)/60)/24)+DATE(1970,1,1)+(-5/24)</f>
        <v>42137.628101851849</v>
      </c>
      <c r="K1101">
        <v>1428955468</v>
      </c>
      <c r="L1101" s="13">
        <f>(((K1101/60)/60)/24)+DATE(1970,1,1)+(-5/24)</f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>(E1101/D1101)*100</f>
        <v>0.5</v>
      </c>
      <c r="R1101" s="11">
        <f>Table1[[#This Row],[pledged]]/Table1[[#This Row],[backers_count]]</f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>(((I1102/60)/60)/24)+DATE(1970,1,1)+(-5/24)</f>
        <v>42413.902442129627</v>
      </c>
      <c r="K1102">
        <v>1452825571</v>
      </c>
      <c r="L1102" s="13">
        <f>(((K1102/60)/60)/24)+DATE(1970,1,1)+(-5/24)</f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>(E1102/D1102)*100</f>
        <v>2.5</v>
      </c>
      <c r="R1102" s="11">
        <f>Table1[[#This Row],[pledged]]/Table1[[#This Row],[backers_count]]</f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>(((I1103/60)/60)/24)+DATE(1970,1,1)+(-5/24)</f>
        <v>42565.549999999996</v>
      </c>
      <c r="K1103">
        <v>1466188338</v>
      </c>
      <c r="L1103" s="13">
        <f>(((K1103/60)/60)/24)+DATE(1970,1,1)+(-5/24)</f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>(E1103/D1103)*100</f>
        <v>4.1000000000000002E-2</v>
      </c>
      <c r="R1103" s="11">
        <f>Table1[[#This Row],[pledged]]/Table1[[#This Row],[backers_count]]</f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>(((I1104/60)/60)/24)+DATE(1970,1,1)+(-5/24)</f>
        <v>41617.040972222218</v>
      </c>
      <c r="K1104">
        <v>1383095125</v>
      </c>
      <c r="L1104" s="13">
        <f>(((K1104/60)/60)/24)+DATE(1970,1,1)+(-5/24)</f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>(E1104/D1104)*100</f>
        <v>5.3125</v>
      </c>
      <c r="R1104" s="11">
        <f>Table1[[#This Row],[pledged]]/Table1[[#This Row],[backers_count]]</f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>(((I1105/60)/60)/24)+DATE(1970,1,1)+(-5/24)</f>
        <v>42539.013773148145</v>
      </c>
      <c r="K1105">
        <v>1461043190</v>
      </c>
      <c r="L1105" s="13">
        <f>(((K1105/60)/60)/24)+DATE(1970,1,1)+(-5/24)</f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>(E1105/D1105)*100</f>
        <v>1.6199999999999999</v>
      </c>
      <c r="R1105" s="11">
        <f>Table1[[#This Row],[pledged]]/Table1[[#This Row],[backers_count]]</f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>(((I1106/60)/60)/24)+DATE(1970,1,1)+(-5/24)</f>
        <v>41801.201631944445</v>
      </c>
      <c r="K1106">
        <v>1399888221</v>
      </c>
      <c r="L1106" s="13">
        <f>(((K1106/60)/60)/24)+DATE(1970,1,1)+(-5/24)</f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>(E1106/D1106)*100</f>
        <v>4.9516666666666671</v>
      </c>
      <c r="R1106" s="11">
        <f>Table1[[#This Row],[pledged]]/Table1[[#This Row],[backers_count]]</f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>(((I1107/60)/60)/24)+DATE(1970,1,1)+(-5/24)</f>
        <v>41721.885729166665</v>
      </c>
      <c r="K1107">
        <v>1393038927</v>
      </c>
      <c r="L1107" s="13">
        <f>(((K1107/60)/60)/24)+DATE(1970,1,1)+(-5/24)</f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>(E1107/D1107)*100</f>
        <v>0.159</v>
      </c>
      <c r="R1107" s="11">
        <f>Table1[[#This Row],[pledged]]/Table1[[#This Row],[backers_count]]</f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>(((I1108/60)/60)/24)+DATE(1970,1,1)+(-5/24)</f>
        <v>41003.490451388883</v>
      </c>
      <c r="K1108">
        <v>1330969575</v>
      </c>
      <c r="L1108" s="13">
        <f>(((K1108/60)/60)/24)+DATE(1970,1,1)+(-5/24)</f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>(E1108/D1108)*100</f>
        <v>41.25</v>
      </c>
      <c r="R1108" s="11">
        <f>Table1[[#This Row],[pledged]]/Table1[[#This Row],[backers_count]]</f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>(((I1109/60)/60)/24)+DATE(1970,1,1)+(-5/24)</f>
        <v>41843.653055555551</v>
      </c>
      <c r="K1109">
        <v>1403556024</v>
      </c>
      <c r="L1109" s="13">
        <f>(((K1109/60)/60)/24)+DATE(1970,1,1)+(-5/24)</f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>(E1109/D1109)*100</f>
        <v>0</v>
      </c>
      <c r="R1109" s="11" t="e">
        <f>Table1[[#This Row],[pledged]]/Table1[[#This Row],[backers_count]]</f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>(((I1110/60)/60)/24)+DATE(1970,1,1)+(-5/24)</f>
        <v>41012.386979166666</v>
      </c>
      <c r="K1110">
        <v>1329146235</v>
      </c>
      <c r="L1110" s="13">
        <f>(((K1110/60)/60)/24)+DATE(1970,1,1)+(-5/24)</f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>(E1110/D1110)*100</f>
        <v>2.93</v>
      </c>
      <c r="R1110" s="11">
        <f>Table1[[#This Row],[pledged]]/Table1[[#This Row],[backers_count]]</f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>(((I1111/60)/60)/24)+DATE(1970,1,1)+(-5/24)</f>
        <v>42692.5855324074</v>
      </c>
      <c r="K1111">
        <v>1476900190</v>
      </c>
      <c r="L1111" s="13">
        <f>(((K1111/60)/60)/24)+DATE(1970,1,1)+(-5/24)</f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>(E1111/D1111)*100</f>
        <v>0.44999999999999996</v>
      </c>
      <c r="R1111" s="11">
        <f>Table1[[#This Row],[pledged]]/Table1[[#This Row],[backers_count]]</f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>(((I1112/60)/60)/24)+DATE(1970,1,1)+(-5/24)</f>
        <v>41250.72479166666</v>
      </c>
      <c r="K1112">
        <v>1352327022</v>
      </c>
      <c r="L1112" s="13">
        <f>(((K1112/60)/60)/24)+DATE(1970,1,1)+(-5/24)</f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>(E1112/D1112)*100</f>
        <v>0.51</v>
      </c>
      <c r="R1112" s="11">
        <f>Table1[[#This Row],[pledged]]/Table1[[#This Row],[backers_count]]</f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>(((I1113/60)/60)/24)+DATE(1970,1,1)+(-5/24)</f>
        <v>42376.995254629634</v>
      </c>
      <c r="K1113">
        <v>1449636790</v>
      </c>
      <c r="L1113" s="13">
        <f>(((K1113/60)/60)/24)+DATE(1970,1,1)+(-5/24)</f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>(E1113/D1113)*100</f>
        <v>0.04</v>
      </c>
      <c r="R1113" s="11">
        <f>Table1[[#This Row],[pledged]]/Table1[[#This Row],[backers_count]]</f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>(((I1114/60)/60)/24)+DATE(1970,1,1)+(-5/24)</f>
        <v>42023.145833333336</v>
      </c>
      <c r="K1114">
        <v>1416507211</v>
      </c>
      <c r="L1114" s="13">
        <f>(((K1114/60)/60)/24)+DATE(1970,1,1)+(-5/24)</f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>(E1114/D1114)*100</f>
        <v>35.537409090909087</v>
      </c>
      <c r="R1114" s="11">
        <f>Table1[[#This Row],[pledged]]/Table1[[#This Row],[backers_count]]</f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>(((I1115/60)/60)/24)+DATE(1970,1,1)+(-5/24)</f>
        <v>41865.768749999996</v>
      </c>
      <c r="K1115">
        <v>1405466820</v>
      </c>
      <c r="L1115" s="13">
        <f>(((K1115/60)/60)/24)+DATE(1970,1,1)+(-5/24)</f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>(E1115/D1115)*100</f>
        <v>0.5</v>
      </c>
      <c r="R1115" s="11">
        <f>Table1[[#This Row],[pledged]]/Table1[[#This Row],[backers_count]]</f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>(((I1116/60)/60)/24)+DATE(1970,1,1)+(-5/24)</f>
        <v>41556.13758101852</v>
      </c>
      <c r="K1116">
        <v>1378714687</v>
      </c>
      <c r="L1116" s="13">
        <f>(((K1116/60)/60)/24)+DATE(1970,1,1)+(-5/24)</f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>(E1116/D1116)*100</f>
        <v>0.16666666666666669</v>
      </c>
      <c r="R1116" s="11">
        <f>Table1[[#This Row],[pledged]]/Table1[[#This Row],[backers_count]]</f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>(((I1117/60)/60)/24)+DATE(1970,1,1)+(-5/24)</f>
        <v>42459.445543981477</v>
      </c>
      <c r="K1117">
        <v>1456764095</v>
      </c>
      <c r="L1117" s="13">
        <f>(((K1117/60)/60)/24)+DATE(1970,1,1)+(-5/24)</f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>(E1117/D1117)*100</f>
        <v>0.13250000000000001</v>
      </c>
      <c r="R1117" s="11">
        <f>Table1[[#This Row],[pledged]]/Table1[[#This Row],[backers_count]]</f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>(((I1118/60)/60)/24)+DATE(1970,1,1)+(-5/24)</f>
        <v>41069.638981481476</v>
      </c>
      <c r="K1118">
        <v>1334089208</v>
      </c>
      <c r="L1118" s="13">
        <f>(((K1118/60)/60)/24)+DATE(1970,1,1)+(-5/24)</f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>(E1118/D1118)*100</f>
        <v>3.5704000000000007E-2</v>
      </c>
      <c r="R1118" s="11">
        <f>Table1[[#This Row],[pledged]]/Table1[[#This Row],[backers_count]]</f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>(((I1119/60)/60)/24)+DATE(1970,1,1)+(-5/24)</f>
        <v>42363.390196759261</v>
      </c>
      <c r="K1119">
        <v>1448461313</v>
      </c>
      <c r="L1119" s="13">
        <f>(((K1119/60)/60)/24)+DATE(1970,1,1)+(-5/24)</f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>(E1119/D1119)*100</f>
        <v>8.3000000000000007</v>
      </c>
      <c r="R1119" s="11">
        <f>Table1[[#This Row],[pledged]]/Table1[[#This Row],[backers_count]]</f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>(((I1120/60)/60)/24)+DATE(1970,1,1)+(-5/24)</f>
        <v>41733.91642361111</v>
      </c>
      <c r="K1120">
        <v>1394078379</v>
      </c>
      <c r="L1120" s="13">
        <f>(((K1120/60)/60)/24)+DATE(1970,1,1)+(-5/24)</f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>(E1120/D1120)*100</f>
        <v>2.4222222222222221</v>
      </c>
      <c r="R1120" s="11">
        <f>Table1[[#This Row],[pledged]]/Table1[[#This Row],[backers_count]]</f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>(((I1121/60)/60)/24)+DATE(1970,1,1)+(-5/24)</f>
        <v>41735.584074074075</v>
      </c>
      <c r="K1121">
        <v>1395687664</v>
      </c>
      <c r="L1121" s="13">
        <f>(((K1121/60)/60)/24)+DATE(1970,1,1)+(-5/24)</f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>(E1121/D1121)*100</f>
        <v>0.23809523809523811</v>
      </c>
      <c r="R1121" s="11">
        <f>Table1[[#This Row],[pledged]]/Table1[[#This Row],[backers_count]]</f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>(((I1122/60)/60)/24)+DATE(1970,1,1)+(-5/24)</f>
        <v>40844.664351851847</v>
      </c>
      <c r="K1122">
        <v>1315947400</v>
      </c>
      <c r="L1122" s="13">
        <f>(((K1122/60)/60)/24)+DATE(1970,1,1)+(-5/24)</f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>(E1122/D1122)*100</f>
        <v>0</v>
      </c>
      <c r="R1122" s="11" t="e">
        <f>Table1[[#This Row],[pledged]]/Table1[[#This Row],[backers_count]]</f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>(((I1123/60)/60)/24)+DATE(1970,1,1)+(-5/24)</f>
        <v>42442.684212962959</v>
      </c>
      <c r="K1123">
        <v>1455315916</v>
      </c>
      <c r="L1123" s="13">
        <f>(((K1123/60)/60)/24)+DATE(1970,1,1)+(-5/24)</f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>(E1123/D1123)*100</f>
        <v>1.1599999999999999E-2</v>
      </c>
      <c r="R1123" s="11">
        <f>Table1[[#This Row],[pledged]]/Table1[[#This Row],[backers_count]]</f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>(((I1124/60)/60)/24)+DATE(1970,1,1)+(-5/24)</f>
        <v>41424.495659722219</v>
      </c>
      <c r="K1124">
        <v>1368723225</v>
      </c>
      <c r="L1124" s="13">
        <f>(((K1124/60)/60)/24)+DATE(1970,1,1)+(-5/24)</f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>(E1124/D1124)*100</f>
        <v>0</v>
      </c>
      <c r="R1124" s="11" t="e">
        <f>Table1[[#This Row],[pledged]]/Table1[[#This Row],[backers_count]]</f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>(((I1125/60)/60)/24)+DATE(1970,1,1)+(-5/24)</f>
        <v>41748.315370370365</v>
      </c>
      <c r="K1125">
        <v>1395318848</v>
      </c>
      <c r="L1125" s="13">
        <f>(((K1125/60)/60)/24)+DATE(1970,1,1)+(-5/24)</f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>(E1125/D1125)*100</f>
        <v>0.22</v>
      </c>
      <c r="R1125" s="11">
        <f>Table1[[#This Row],[pledged]]/Table1[[#This Row],[backers_count]]</f>
        <v>3.6666666666666665</v>
      </c>
      <c r="S1125" t="s">
        <v>8333</v>
      </c>
      <c r="T1125" t="s">
        <v>8335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>(((I1126/60)/60)/24)+DATE(1970,1,1)+(-5/24)</f>
        <v>42124.458923611113</v>
      </c>
      <c r="K1126">
        <v>1427817651</v>
      </c>
      <c r="L1126" s="13">
        <f>(((K1126/60)/60)/24)+DATE(1970,1,1)+(-5/24)</f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>(E1126/D1126)*100</f>
        <v>0.47222222222222221</v>
      </c>
      <c r="R1126" s="11">
        <f>Table1[[#This Row],[pledged]]/Table1[[#This Row],[backers_count]]</f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>(((I1127/60)/60)/24)+DATE(1970,1,1)+(-5/24)</f>
        <v>42272.415856481479</v>
      </c>
      <c r="K1127">
        <v>1438009130</v>
      </c>
      <c r="L1127" s="13">
        <f>(((K1127/60)/60)/24)+DATE(1970,1,1)+(-5/24)</f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>(E1127/D1127)*100</f>
        <v>0</v>
      </c>
      <c r="R1127" s="11" t="e">
        <f>Table1[[#This Row],[pledged]]/Table1[[#This Row],[backers_count]]</f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>(((I1128/60)/60)/24)+DATE(1970,1,1)+(-5/24)</f>
        <v>42565.11914351851</v>
      </c>
      <c r="K1128">
        <v>1465890694</v>
      </c>
      <c r="L1128" s="13">
        <f>(((K1128/60)/60)/24)+DATE(1970,1,1)+(-5/24)</f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>(E1128/D1128)*100</f>
        <v>0.5</v>
      </c>
      <c r="R1128" s="11">
        <f>Table1[[#This Row],[pledged]]/Table1[[#This Row],[backers_count]]</f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>(((I1129/60)/60)/24)+DATE(1970,1,1)+(-5/24)</f>
        <v>41957.687499999993</v>
      </c>
      <c r="K1129">
        <v>1413318600</v>
      </c>
      <c r="L1129" s="13">
        <f>(((K1129/60)/60)/24)+DATE(1970,1,1)+(-5/24)</f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>(E1129/D1129)*100</f>
        <v>1.6714285714285713</v>
      </c>
      <c r="R1129" s="11">
        <f>Table1[[#This Row],[pledged]]/Table1[[#This Row],[backers_count]]</f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>(((I1130/60)/60)/24)+DATE(1970,1,1)+(-5/24)</f>
        <v>41858.441168981481</v>
      </c>
      <c r="K1130">
        <v>1404833717</v>
      </c>
      <c r="L1130" s="13">
        <f>(((K1130/60)/60)/24)+DATE(1970,1,1)+(-5/24)</f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>(E1130/D1130)*100</f>
        <v>0.1</v>
      </c>
      <c r="R1130" s="11">
        <f>Table1[[#This Row],[pledged]]/Table1[[#This Row],[backers_count]]</f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>(((I1131/60)/60)/24)+DATE(1970,1,1)+(-5/24)</f>
        <v>42526.056631944441</v>
      </c>
      <c r="K1131">
        <v>1462515693</v>
      </c>
      <c r="L1131" s="13">
        <f>(((K1131/60)/60)/24)+DATE(1970,1,1)+(-5/24)</f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>(E1131/D1131)*100</f>
        <v>0.105</v>
      </c>
      <c r="R1131" s="11">
        <f>Table1[[#This Row],[pledged]]/Table1[[#This Row],[backers_count]]</f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>(((I1132/60)/60)/24)+DATE(1970,1,1)+(-5/24)</f>
        <v>41968.829861111109</v>
      </c>
      <c r="K1132">
        <v>1411775700</v>
      </c>
      <c r="L1132" s="13">
        <f>(((K1132/60)/60)/24)+DATE(1970,1,1)+(-5/24)</f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>(E1132/D1132)*100</f>
        <v>0.22</v>
      </c>
      <c r="R1132" s="11">
        <f>Table1[[#This Row],[pledged]]/Table1[[#This Row],[backers_count]]</f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>(((I1133/60)/60)/24)+DATE(1970,1,1)+(-5/24)</f>
        <v>42362.699861111112</v>
      </c>
      <c r="K1133">
        <v>1448401668</v>
      </c>
      <c r="L1133" s="13">
        <f>(((K1133/60)/60)/24)+DATE(1970,1,1)+(-5/24)</f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>(E1133/D1133)*100</f>
        <v>0</v>
      </c>
      <c r="R1133" s="11" t="e">
        <f>Table1[[#This Row],[pledged]]/Table1[[#This Row],[backers_count]]</f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>(((I1134/60)/60)/24)+DATE(1970,1,1)+(-5/24)</f>
        <v>42735.907071759262</v>
      </c>
      <c r="K1134">
        <v>1480646771</v>
      </c>
      <c r="L1134" s="13">
        <f>(((K1134/60)/60)/24)+DATE(1970,1,1)+(-5/24)</f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>(E1134/D1134)*100</f>
        <v>14.38</v>
      </c>
      <c r="R1134" s="11">
        <f>Table1[[#This Row],[pledged]]/Table1[[#This Row],[backers_count]]</f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>(((I1135/60)/60)/24)+DATE(1970,1,1)+(-5/24)</f>
        <v>41851.198854166665</v>
      </c>
      <c r="K1135">
        <v>1404207981</v>
      </c>
      <c r="L1135" s="13">
        <f>(((K1135/60)/60)/24)+DATE(1970,1,1)+(-5/24)</f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>(E1135/D1135)*100</f>
        <v>0.66666666666666674</v>
      </c>
      <c r="R1135" s="11">
        <f>Table1[[#This Row],[pledged]]/Table1[[#This Row],[backers_count]]</f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>(((I1136/60)/60)/24)+DATE(1970,1,1)+(-5/24)</f>
        <v>41971.981249999997</v>
      </c>
      <c r="K1136">
        <v>1416034228</v>
      </c>
      <c r="L1136" s="13">
        <f>(((K1136/60)/60)/24)+DATE(1970,1,1)+(-5/24)</f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>(E1136/D1136)*100</f>
        <v>4.0000000000000001E-3</v>
      </c>
      <c r="R1136" s="11">
        <f>Table1[[#This Row],[pledged]]/Table1[[#This Row],[backers_count]]</f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>(((I1137/60)/60)/24)+DATE(1970,1,1)+(-5/24)</f>
        <v>42588.781180555547</v>
      </c>
      <c r="K1137">
        <v>1467935094</v>
      </c>
      <c r="L1137" s="13">
        <f>(((K1137/60)/60)/24)+DATE(1970,1,1)+(-5/24)</f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>(E1137/D1137)*100</f>
        <v>5</v>
      </c>
      <c r="R1137" s="11">
        <f>Table1[[#This Row],[pledged]]/Table1[[#This Row],[backers_count]]</f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>(((I1138/60)/60)/24)+DATE(1970,1,1)+(-5/24)</f>
        <v>42357.463298611103</v>
      </c>
      <c r="K1138">
        <v>1447949229</v>
      </c>
      <c r="L1138" s="13">
        <f>(((K1138/60)/60)/24)+DATE(1970,1,1)+(-5/24)</f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>(E1138/D1138)*100</f>
        <v>6.4439140811455857</v>
      </c>
      <c r="R1138" s="11">
        <f>Table1[[#This Row],[pledged]]/Table1[[#This Row],[backers_count]]</f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>(((I1139/60)/60)/24)+DATE(1970,1,1)+(-5/24)</f>
        <v>42483.611354166664</v>
      </c>
      <c r="K1139">
        <v>1458848421</v>
      </c>
      <c r="L1139" s="13">
        <f>(((K1139/60)/60)/24)+DATE(1970,1,1)+(-5/24)</f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>(E1139/D1139)*100</f>
        <v>39.5</v>
      </c>
      <c r="R1139" s="11">
        <f>Table1[[#This Row],[pledged]]/Table1[[#This Row],[backers_count]]</f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>(((I1140/60)/60)/24)+DATE(1970,1,1)+(-5/24)</f>
        <v>42756.698275462964</v>
      </c>
      <c r="K1140">
        <v>1483307131</v>
      </c>
      <c r="L1140" s="13">
        <f>(((K1140/60)/60)/24)+DATE(1970,1,1)+(-5/24)</f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>(E1140/D1140)*100</f>
        <v>0.35714285714285715</v>
      </c>
      <c r="R1140" s="11">
        <f>Table1[[#This Row],[pledged]]/Table1[[#This Row],[backers_count]]</f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>(((I1141/60)/60)/24)+DATE(1970,1,1)+(-5/24)</f>
        <v>42005.139189814807</v>
      </c>
      <c r="K1141">
        <v>1417508426</v>
      </c>
      <c r="L1141" s="13">
        <f>(((K1141/60)/60)/24)+DATE(1970,1,1)+(-5/24)</f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>(E1141/D1141)*100</f>
        <v>6.25E-2</v>
      </c>
      <c r="R1141" s="11">
        <f>Table1[[#This Row],[pledged]]/Table1[[#This Row],[backers_count]]</f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>(((I1142/60)/60)/24)+DATE(1970,1,1)+(-5/24)</f>
        <v>42222.253715277773</v>
      </c>
      <c r="K1142">
        <v>1436267121</v>
      </c>
      <c r="L1142" s="13">
        <f>(((K1142/60)/60)/24)+DATE(1970,1,1)+(-5/24)</f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>(E1142/D1142)*100</f>
        <v>0</v>
      </c>
      <c r="R1142" s="11" t="e">
        <f>Table1[[#This Row],[pledged]]/Table1[[#This Row],[backers_count]]</f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>(((I1143/60)/60)/24)+DATE(1970,1,1)+(-5/24)</f>
        <v>42194.491319444445</v>
      </c>
      <c r="K1143">
        <v>1433868450</v>
      </c>
      <c r="L1143" s="13">
        <f>(((K1143/60)/60)/24)+DATE(1970,1,1)+(-5/24)</f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>(E1143/D1143)*100</f>
        <v>0</v>
      </c>
      <c r="R1143" s="11" t="e">
        <f>Table1[[#This Row],[pledged]]/Table1[[#This Row],[backers_count]]</f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>(((I1144/60)/60)/24)+DATE(1970,1,1)+(-5/24)</f>
        <v>42051.797766203708</v>
      </c>
      <c r="K1144">
        <v>1421539727</v>
      </c>
      <c r="L1144" s="13">
        <f>(((K1144/60)/60)/24)+DATE(1970,1,1)+(-5/24)</f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>(E1144/D1144)*100</f>
        <v>0</v>
      </c>
      <c r="R1144" s="11" t="e">
        <f>Table1[[#This Row],[pledged]]/Table1[[#This Row],[backers_count]]</f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>(((I1145/60)/60)/24)+DATE(1970,1,1)+(-5/24)</f>
        <v>42354.985254629624</v>
      </c>
      <c r="K1145">
        <v>1447735126</v>
      </c>
      <c r="L1145" s="13">
        <f>(((K1145/60)/60)/24)+DATE(1970,1,1)+(-5/24)</f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>(E1145/D1145)*100</f>
        <v>0.41333333333333333</v>
      </c>
      <c r="R1145" s="11">
        <f>Table1[[#This Row],[pledged]]/Table1[[#This Row],[backers_count]]</f>
        <v>23.25</v>
      </c>
      <c r="S1145" t="s">
        <v>8336</v>
      </c>
      <c r="T1145" t="s">
        <v>8337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>(((I1146/60)/60)/24)+DATE(1970,1,1)+(-5/24)</f>
        <v>42122.973611111105</v>
      </c>
      <c r="K1146">
        <v>1427689320</v>
      </c>
      <c r="L1146" s="13">
        <f>(((K1146/60)/60)/24)+DATE(1970,1,1)+(-5/24)</f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>(E1146/D1146)*100</f>
        <v>0</v>
      </c>
      <c r="R1146" s="11" t="e">
        <f>Table1[[#This Row],[pledged]]/Table1[[#This Row],[backers_count]]</f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>(((I1147/60)/60)/24)+DATE(1970,1,1)+(-5/24)</f>
        <v>41914.539259259262</v>
      </c>
      <c r="K1147">
        <v>1407088592</v>
      </c>
      <c r="L1147" s="13">
        <f>(((K1147/60)/60)/24)+DATE(1970,1,1)+(-5/24)</f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>(E1147/D1147)*100</f>
        <v>0.125</v>
      </c>
      <c r="R1147" s="11">
        <f>Table1[[#This Row],[pledged]]/Table1[[#This Row],[backers_count]]</f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>(((I1148/60)/60)/24)+DATE(1970,1,1)+(-5/24)</f>
        <v>41761.745057870365</v>
      </c>
      <c r="K1148">
        <v>1395787973</v>
      </c>
      <c r="L1148" s="13">
        <f>(((K1148/60)/60)/24)+DATE(1970,1,1)+(-5/24)</f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>(E1148/D1148)*100</f>
        <v>8.8333333333333339</v>
      </c>
      <c r="R1148" s="11">
        <f>Table1[[#This Row],[pledged]]/Table1[[#This Row],[backers_count]]</f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>(((I1149/60)/60)/24)+DATE(1970,1,1)+(-5/24)</f>
        <v>41931.763692129629</v>
      </c>
      <c r="K1149">
        <v>1408576783</v>
      </c>
      <c r="L1149" s="13">
        <f>(((K1149/60)/60)/24)+DATE(1970,1,1)+(-5/24)</f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>(E1149/D1149)*100</f>
        <v>0</v>
      </c>
      <c r="R1149" s="11" t="e">
        <f>Table1[[#This Row],[pledged]]/Table1[[#This Row],[backers_count]]</f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>(((I1150/60)/60)/24)+DATE(1970,1,1)+(-5/24)</f>
        <v>42705.00440972222</v>
      </c>
      <c r="K1150">
        <v>1477973181</v>
      </c>
      <c r="L1150" s="13">
        <f>(((K1150/60)/60)/24)+DATE(1970,1,1)+(-5/24)</f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>(E1150/D1150)*100</f>
        <v>0.48666666666666669</v>
      </c>
      <c r="R1150" s="11">
        <f>Table1[[#This Row],[pledged]]/Table1[[#This Row],[backers_count]]</f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>(((I1151/60)/60)/24)+DATE(1970,1,1)+(-5/24)</f>
        <v>42537.501921296294</v>
      </c>
      <c r="K1151">
        <v>1463504566</v>
      </c>
      <c r="L1151" s="13">
        <f>(((K1151/60)/60)/24)+DATE(1970,1,1)+(-5/24)</f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>(E1151/D1151)*100</f>
        <v>0.15</v>
      </c>
      <c r="R1151" s="11">
        <f>Table1[[#This Row],[pledged]]/Table1[[#This Row],[backers_count]]</f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>(((I1152/60)/60)/24)+DATE(1970,1,1)+(-5/24)</f>
        <v>42377.74623842592</v>
      </c>
      <c r="K1152">
        <v>1447109675</v>
      </c>
      <c r="L1152" s="13">
        <f>(((K1152/60)/60)/24)+DATE(1970,1,1)+(-5/24)</f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>(E1152/D1152)*100</f>
        <v>10.08</v>
      </c>
      <c r="R1152" s="11">
        <f>Table1[[#This Row],[pledged]]/Table1[[#This Row],[backers_count]]</f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>(((I1153/60)/60)/24)+DATE(1970,1,1)+(-5/24)</f>
        <v>42253.894247685181</v>
      </c>
      <c r="K1153">
        <v>1439000863</v>
      </c>
      <c r="L1153" s="13">
        <f>(((K1153/60)/60)/24)+DATE(1970,1,1)+(-5/24)</f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>(E1153/D1153)*100</f>
        <v>0</v>
      </c>
      <c r="R1153" s="11" t="e">
        <f>Table1[[#This Row],[pledged]]/Table1[[#This Row],[backers_count]]</f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>(((I1154/60)/60)/24)+DATE(1970,1,1)+(-5/24)</f>
        <v>42139.501296296294</v>
      </c>
      <c r="K1154">
        <v>1429117312</v>
      </c>
      <c r="L1154" s="13">
        <f>(((K1154/60)/60)/24)+DATE(1970,1,1)+(-5/24)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>(E1154/D1154)*100</f>
        <v>5.6937500000000005</v>
      </c>
      <c r="R1154" s="11">
        <f>Table1[[#This Row],[pledged]]/Table1[[#This Row],[backers_count]]</f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>(((I1155/60)/60)/24)+DATE(1970,1,1)+(-5/24)</f>
        <v>42173.505844907406</v>
      </c>
      <c r="K1155">
        <v>1432055305</v>
      </c>
      <c r="L1155" s="13">
        <f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>(E1155/D1155)*100</f>
        <v>0.625</v>
      </c>
      <c r="R1155" s="11">
        <f>Table1[[#This Row],[pledged]]/Table1[[#This Row],[backers_count]]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>(((I1156/60)/60)/24)+DATE(1970,1,1)+(-5/24)</f>
        <v>42252.900532407402</v>
      </c>
      <c r="K1156">
        <v>1438915006</v>
      </c>
      <c r="L1156" s="13">
        <f>(((K1156/60)/60)/24)+DATE(1970,1,1)+(-5/24)</f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>(E1156/D1156)*100</f>
        <v>6.5</v>
      </c>
      <c r="R1156" s="11">
        <f>Table1[[#This Row],[pledged]]/Table1[[#This Row],[backers_count]]</f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>(((I1157/60)/60)/24)+DATE(1970,1,1)+(-5/24)</f>
        <v>41865.555648148147</v>
      </c>
      <c r="K1157">
        <v>1405448408</v>
      </c>
      <c r="L1157" s="13">
        <f>(((K1157/60)/60)/24)+DATE(1970,1,1)+(-5/24)</f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>(E1157/D1157)*100</f>
        <v>0.752</v>
      </c>
      <c r="R1157" s="11">
        <f>Table1[[#This Row],[pledged]]/Table1[[#This Row],[backers_count]]</f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>(((I1158/60)/60)/24)+DATE(1970,1,1)+(-5/24)</f>
        <v>42058.862986111104</v>
      </c>
      <c r="K1158">
        <v>1422150162</v>
      </c>
      <c r="L1158" s="13">
        <f>(((K1158/60)/60)/24)+DATE(1970,1,1)+(-5/24)</f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>(E1158/D1158)*100</f>
        <v>0</v>
      </c>
      <c r="R1158" s="11" t="e">
        <f>Table1[[#This Row],[pledged]]/Table1[[#This Row],[backers_count]]</f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>(((I1159/60)/60)/24)+DATE(1970,1,1)+(-5/24)</f>
        <v>41978.461574074077</v>
      </c>
      <c r="K1159">
        <v>1412607880</v>
      </c>
      <c r="L1159" s="13">
        <f>(((K1159/60)/60)/24)+DATE(1970,1,1)+(-5/24)</f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>(E1159/D1159)*100</f>
        <v>1.51</v>
      </c>
      <c r="R1159" s="11">
        <f>Table1[[#This Row],[pledged]]/Table1[[#This Row],[backers_count]]</f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>(((I1160/60)/60)/24)+DATE(1970,1,1)+(-5/24)</f>
        <v>41981.883425925924</v>
      </c>
      <c r="K1160">
        <v>1415499128</v>
      </c>
      <c r="L1160" s="13">
        <f>(((K1160/60)/60)/24)+DATE(1970,1,1)+(-5/24)</f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>(E1160/D1160)*100</f>
        <v>0.46666666666666673</v>
      </c>
      <c r="R1160" s="11">
        <f>Table1[[#This Row],[pledged]]/Table1[[#This Row],[backers_count]]</f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>(((I1161/60)/60)/24)+DATE(1970,1,1)+(-5/24)</f>
        <v>42185.447916666664</v>
      </c>
      <c r="K1161">
        <v>1433006765</v>
      </c>
      <c r="L1161" s="13">
        <f>(((K1161/60)/60)/24)+DATE(1970,1,1)+(-5/24)</f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>(E1161/D1161)*100</f>
        <v>0</v>
      </c>
      <c r="R1161" s="11" t="e">
        <f>Table1[[#This Row],[pledged]]/Table1[[#This Row],[backers_count]]</f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>(((I1162/60)/60)/24)+DATE(1970,1,1)+(-5/24)</f>
        <v>42090.90493055556</v>
      </c>
      <c r="K1162">
        <v>1424922186</v>
      </c>
      <c r="L1162" s="13">
        <f>(((K1162/60)/60)/24)+DATE(1970,1,1)+(-5/24)</f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>(E1162/D1162)*100</f>
        <v>3.85</v>
      </c>
      <c r="R1162" s="11">
        <f>Table1[[#This Row],[pledged]]/Table1[[#This Row],[backers_count]]</f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>(((I1163/60)/60)/24)+DATE(1970,1,1)+(-5/24)</f>
        <v>42143.421168981477</v>
      </c>
      <c r="K1163">
        <v>1430233589</v>
      </c>
      <c r="L1163" s="13">
        <f>(((K1163/60)/60)/24)+DATE(1970,1,1)+(-5/24)</f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>(E1163/D1163)*100</f>
        <v>0</v>
      </c>
      <c r="R1163" s="11" t="e">
        <f>Table1[[#This Row],[pledged]]/Table1[[#This Row],[backers_count]]</f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>(((I1164/60)/60)/24)+DATE(1970,1,1)+(-5/24)</f>
        <v>41907.475277777776</v>
      </c>
      <c r="K1164">
        <v>1408983864</v>
      </c>
      <c r="L1164" s="13">
        <f>(((K1164/60)/60)/24)+DATE(1970,1,1)+(-5/24)</f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>(E1164/D1164)*100</f>
        <v>5.8333333333333341E-2</v>
      </c>
      <c r="R1164" s="11">
        <f>Table1[[#This Row],[pledged]]/Table1[[#This Row],[backers_count]]</f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>(((I1165/60)/60)/24)+DATE(1970,1,1)+(-5/24)</f>
        <v>41860.515277777777</v>
      </c>
      <c r="K1165">
        <v>1405012920</v>
      </c>
      <c r="L1165" s="13">
        <f>(((K1165/60)/60)/24)+DATE(1970,1,1)+(-5/24)</f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>(E1165/D1165)*100</f>
        <v>0</v>
      </c>
      <c r="R1165" s="11" t="e">
        <f>Table1[[#This Row],[pledged]]/Table1[[#This Row],[backers_count]]</f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>(((I1166/60)/60)/24)+DATE(1970,1,1)+(-5/24)</f>
        <v>42539.51599537037</v>
      </c>
      <c r="K1166">
        <v>1463678582</v>
      </c>
      <c r="L1166" s="13">
        <f>(((K1166/60)/60)/24)+DATE(1970,1,1)+(-5/24)</f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>(E1166/D1166)*100</f>
        <v>0</v>
      </c>
      <c r="R1166" s="11" t="e">
        <f>Table1[[#This Row],[pledged]]/Table1[[#This Row],[backers_count]]</f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>(((I1167/60)/60)/24)+DATE(1970,1,1)+(-5/24)</f>
        <v>41826.006134259253</v>
      </c>
      <c r="K1167">
        <v>1401685730</v>
      </c>
      <c r="L1167" s="13">
        <f>(((K1167/60)/60)/24)+DATE(1970,1,1)+(-5/24)</f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>(E1167/D1167)*100</f>
        <v>20.705000000000002</v>
      </c>
      <c r="R1167" s="11">
        <f>Table1[[#This Row],[pledged]]/Table1[[#This Row],[backers_count]]</f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>(((I1168/60)/60)/24)+DATE(1970,1,1)+(-5/24)</f>
        <v>42180.958333333336</v>
      </c>
      <c r="K1168">
        <v>1432640342</v>
      </c>
      <c r="L1168" s="13">
        <f>(((K1168/60)/60)/24)+DATE(1970,1,1)+(-5/24)</f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>(E1168/D1168)*100</f>
        <v>19.139999999999997</v>
      </c>
      <c r="R1168" s="11">
        <f>Table1[[#This Row],[pledged]]/Table1[[#This Row],[backers_count]]</f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>(((I1169/60)/60)/24)+DATE(1970,1,1)+(-5/24)</f>
        <v>41894.526562499996</v>
      </c>
      <c r="K1169">
        <v>1407865095</v>
      </c>
      <c r="L1169" s="13">
        <f>(((K1169/60)/60)/24)+DATE(1970,1,1)+(-5/24)</f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>(E1169/D1169)*100</f>
        <v>1.6316666666666666</v>
      </c>
      <c r="R1169" s="11">
        <f>Table1[[#This Row],[pledged]]/Table1[[#This Row],[backers_count]]</f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>(((I1170/60)/60)/24)+DATE(1970,1,1)+(-5/24)</f>
        <v>42634.845659722218</v>
      </c>
      <c r="K1170">
        <v>1471915065</v>
      </c>
      <c r="L1170" s="13">
        <f>(((K1170/60)/60)/24)+DATE(1970,1,1)+(-5/24)</f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>(E1170/D1170)*100</f>
        <v>5.6666666666666661</v>
      </c>
      <c r="R1170" s="11">
        <f>Table1[[#This Row],[pledged]]/Table1[[#This Row],[backers_count]]</f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>(((I1171/60)/60)/24)+DATE(1970,1,1)+(-5/24)</f>
        <v>42057.145405092589</v>
      </c>
      <c r="K1171">
        <v>1422001763</v>
      </c>
      <c r="L1171" s="13">
        <f>(((K1171/60)/60)/24)+DATE(1970,1,1)+(-5/24)</f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>(E1171/D1171)*100</f>
        <v>0.16999999999999998</v>
      </c>
      <c r="R1171" s="11">
        <f>Table1[[#This Row],[pledged]]/Table1[[#This Row],[backers_count]]</f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>(((I1172/60)/60)/24)+DATE(1970,1,1)+(-5/24)</f>
        <v>42154.684849537036</v>
      </c>
      <c r="K1172">
        <v>1430429171</v>
      </c>
      <c r="L1172" s="13">
        <f>(((K1172/60)/60)/24)+DATE(1970,1,1)+(-5/24)</f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>(E1172/D1172)*100</f>
        <v>0.4</v>
      </c>
      <c r="R1172" s="11">
        <f>Table1[[#This Row],[pledged]]/Table1[[#This Row],[backers_count]]</f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>(((I1173/60)/60)/24)+DATE(1970,1,1)+(-5/24)</f>
        <v>41956.638043981475</v>
      </c>
      <c r="K1173">
        <v>1414351127</v>
      </c>
      <c r="L1173" s="13">
        <f>(((K1173/60)/60)/24)+DATE(1970,1,1)+(-5/24)</f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>(E1173/D1173)*100</f>
        <v>0.1</v>
      </c>
      <c r="R1173" s="11">
        <f>Table1[[#This Row],[pledged]]/Table1[[#This Row],[backers_count]]</f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>(((I1174/60)/60)/24)+DATE(1970,1,1)+(-5/24)</f>
        <v>41871.473981481482</v>
      </c>
      <c r="K1174">
        <v>1405959752</v>
      </c>
      <c r="L1174" s="13">
        <f>(((K1174/60)/60)/24)+DATE(1970,1,1)+(-5/24)</f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>(E1174/D1174)*100</f>
        <v>0</v>
      </c>
      <c r="R1174" s="11" t="e">
        <f>Table1[[#This Row],[pledged]]/Table1[[#This Row],[backers_count]]</f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>(((I1175/60)/60)/24)+DATE(1970,1,1)+(-5/24)</f>
        <v>42218.97751157407</v>
      </c>
      <c r="K1175">
        <v>1435552057</v>
      </c>
      <c r="L1175" s="13">
        <f>(((K1175/60)/60)/24)+DATE(1970,1,1)+(-5/24)</f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>(E1175/D1175)*100</f>
        <v>2.4E-2</v>
      </c>
      <c r="R1175" s="11">
        <f>Table1[[#This Row],[pledged]]/Table1[[#This Row],[backers_count]]</f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>(((I1176/60)/60)/24)+DATE(1970,1,1)+(-5/24)</f>
        <v>42498.633414351854</v>
      </c>
      <c r="K1176">
        <v>1460146327</v>
      </c>
      <c r="L1176" s="13">
        <f>(((K1176/60)/60)/24)+DATE(1970,1,1)+(-5/24)</f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>(E1176/D1176)*100</f>
        <v>5.9066666666666672</v>
      </c>
      <c r="R1176" s="11">
        <f>Table1[[#This Row],[pledged]]/Table1[[#This Row],[backers_count]]</f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>(((I1177/60)/60)/24)+DATE(1970,1,1)+(-5/24)</f>
        <v>42200.520127314812</v>
      </c>
      <c r="K1177">
        <v>1434389339</v>
      </c>
      <c r="L1177" s="13">
        <f>(((K1177/60)/60)/24)+DATE(1970,1,1)+(-5/24)</f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>(E1177/D1177)*100</f>
        <v>2.9250000000000003</v>
      </c>
      <c r="R1177" s="11">
        <f>Table1[[#This Row],[pledged]]/Table1[[#This Row],[backers_count]]</f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>(((I1178/60)/60)/24)+DATE(1970,1,1)+(-5/24)</f>
        <v>42800.333333333336</v>
      </c>
      <c r="K1178">
        <v>1484094498</v>
      </c>
      <c r="L1178" s="13">
        <f>(((K1178/60)/60)/24)+DATE(1970,1,1)+(-5/24)</f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>(E1178/D1178)*100</f>
        <v>5.7142857142857143E-3</v>
      </c>
      <c r="R1178" s="11">
        <f>Table1[[#This Row],[pledged]]/Table1[[#This Row],[backers_count]]</f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>(((I1179/60)/60)/24)+DATE(1970,1,1)+(-5/24)</f>
        <v>41927.452499999999</v>
      </c>
      <c r="K1179">
        <v>1410796296</v>
      </c>
      <c r="L1179" s="13">
        <f>(((K1179/60)/60)/24)+DATE(1970,1,1)+(-5/24)</f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>(E1179/D1179)*100</f>
        <v>0</v>
      </c>
      <c r="R1179" s="11" t="e">
        <f>Table1[[#This Row],[pledged]]/Table1[[#This Row],[backers_count]]</f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>(((I1180/60)/60)/24)+DATE(1970,1,1)+(-5/24)</f>
        <v>41867.69736111111</v>
      </c>
      <c r="K1180">
        <v>1405633452</v>
      </c>
      <c r="L1180" s="13">
        <f>(((K1180/60)/60)/24)+DATE(1970,1,1)+(-5/24)</f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>(E1180/D1180)*100</f>
        <v>6.6666666666666671E-3</v>
      </c>
      <c r="R1180" s="11">
        <f>Table1[[#This Row],[pledged]]/Table1[[#This Row],[backers_count]]</f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>(((I1181/60)/60)/24)+DATE(1970,1,1)+(-5/24)</f>
        <v>42305.511886574073</v>
      </c>
      <c r="K1181">
        <v>1443460627</v>
      </c>
      <c r="L1181" s="13">
        <f>(((K1181/60)/60)/24)+DATE(1970,1,1)+(-5/24)</f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>(E1181/D1181)*100</f>
        <v>5.3333333333333339</v>
      </c>
      <c r="R1181" s="11">
        <f>Table1[[#This Row],[pledged]]/Table1[[#This Row],[backers_count]]</f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>(((I1182/60)/60)/24)+DATE(1970,1,1)+(-5/24)</f>
        <v>41818.598541666666</v>
      </c>
      <c r="K1182">
        <v>1400786514</v>
      </c>
      <c r="L1182" s="13">
        <f>(((K1182/60)/60)/24)+DATE(1970,1,1)+(-5/24)</f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>(E1182/D1182)*100</f>
        <v>11.75</v>
      </c>
      <c r="R1182" s="11">
        <f>Table1[[#This Row],[pledged]]/Table1[[#This Row],[backers_count]]</f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>(((I1183/60)/60)/24)+DATE(1970,1,1)+(-5/24)</f>
        <v>42064.131030092591</v>
      </c>
      <c r="K1183">
        <v>1422605321</v>
      </c>
      <c r="L1183" s="13">
        <f>(((K1183/60)/60)/24)+DATE(1970,1,1)+(-5/24)</f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>(E1183/D1183)*100</f>
        <v>8.0000000000000002E-3</v>
      </c>
      <c r="R1183" s="11">
        <f>Table1[[#This Row],[pledged]]/Table1[[#This Row],[backers_count]]</f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>(((I1184/60)/60)/24)+DATE(1970,1,1)+(-5/24)</f>
        <v>42747.487499999996</v>
      </c>
      <c r="K1184">
        <v>1482609088</v>
      </c>
      <c r="L1184" s="13">
        <f>(((K1184/60)/60)/24)+DATE(1970,1,1)+(-5/24)</f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>(E1184/D1184)*100</f>
        <v>4.2</v>
      </c>
      <c r="R1184" s="11">
        <f>Table1[[#This Row],[pledged]]/Table1[[#This Row],[backers_count]]</f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>(((I1185/60)/60)/24)+DATE(1970,1,1)+(-5/24)</f>
        <v>42675.957638888889</v>
      </c>
      <c r="K1185">
        <v>1476391223</v>
      </c>
      <c r="L1185" s="13">
        <f>(((K1185/60)/60)/24)+DATE(1970,1,1)+(-5/24)</f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>(E1185/D1185)*100</f>
        <v>4</v>
      </c>
      <c r="R1185" s="11">
        <f>Table1[[#This Row],[pledged]]/Table1[[#This Row],[backers_count]]</f>
        <v>33.333333333333336</v>
      </c>
      <c r="S1185" t="s">
        <v>8338</v>
      </c>
      <c r="T1185" t="s">
        <v>8339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>(((I1186/60)/60)/24)+DATE(1970,1,1)+(-5/24)</f>
        <v>42772.391331018516</v>
      </c>
      <c r="K1186">
        <v>1483712611</v>
      </c>
      <c r="L1186" s="13">
        <f>(((K1186/60)/60)/24)+DATE(1970,1,1)+(-5/24)</f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>(E1186/D1186)*100</f>
        <v>104.93636363636362</v>
      </c>
      <c r="R1186" s="11">
        <f>Table1[[#This Row],[pledged]]/Table1[[#This Row],[backers_count]]</f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>(((I1187/60)/60)/24)+DATE(1970,1,1)+(-5/24)</f>
        <v>42162.958333333336</v>
      </c>
      <c r="K1187">
        <v>1430945149</v>
      </c>
      <c r="L1187" s="13">
        <f>(((K1187/60)/60)/24)+DATE(1970,1,1)+(-5/24)</f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>(E1187/D1187)*100</f>
        <v>105.44</v>
      </c>
      <c r="R1187" s="11">
        <f>Table1[[#This Row],[pledged]]/Table1[[#This Row],[backers_count]]</f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>(((I1188/60)/60)/24)+DATE(1970,1,1)+(-5/24)</f>
        <v>42156.737499999996</v>
      </c>
      <c r="K1188">
        <v>1430340195</v>
      </c>
      <c r="L1188" s="13">
        <f>(((K1188/60)/60)/24)+DATE(1970,1,1)+(-5/24)</f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>(E1188/D1188)*100</f>
        <v>106.73333333333332</v>
      </c>
      <c r="R1188" s="11">
        <f>Table1[[#This Row],[pledged]]/Table1[[#This Row],[backers_count]]</f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>(((I1189/60)/60)/24)+DATE(1970,1,1)+(-5/24)</f>
        <v>42141.541666666664</v>
      </c>
      <c r="K1189">
        <v>1429133323</v>
      </c>
      <c r="L1189" s="13">
        <f>(((K1189/60)/60)/24)+DATE(1970,1,1)+(-5/24)</f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>(E1189/D1189)*100</f>
        <v>104.12571428571428</v>
      </c>
      <c r="R1189" s="11">
        <f>Table1[[#This Row],[pledged]]/Table1[[#This Row],[backers_count]]</f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>(((I1190/60)/60)/24)+DATE(1970,1,1)+(-5/24)</f>
        <v>42732.492361111108</v>
      </c>
      <c r="K1190">
        <v>1481129340</v>
      </c>
      <c r="L1190" s="13">
        <f>(((K1190/60)/60)/24)+DATE(1970,1,1)+(-5/24)</f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>(E1190/D1190)*100</f>
        <v>160.54999999999998</v>
      </c>
      <c r="R1190" s="11">
        <f>Table1[[#This Row],[pledged]]/Table1[[#This Row],[backers_count]]</f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>(((I1191/60)/60)/24)+DATE(1970,1,1)+(-5/24)</f>
        <v>42550.770775462959</v>
      </c>
      <c r="K1191">
        <v>1465428595</v>
      </c>
      <c r="L1191" s="13">
        <f>(((K1191/60)/60)/24)+DATE(1970,1,1)+(-5/24)</f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>(E1191/D1191)*100</f>
        <v>107.77777777777777</v>
      </c>
      <c r="R1191" s="11">
        <f>Table1[[#This Row],[pledged]]/Table1[[#This Row],[backers_count]]</f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>(((I1192/60)/60)/24)+DATE(1970,1,1)+(-5/24)</f>
        <v>41882.457465277774</v>
      </c>
      <c r="K1192">
        <v>1406908725</v>
      </c>
      <c r="L1192" s="13">
        <f>(((K1192/60)/60)/24)+DATE(1970,1,1)+(-5/24)</f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>(E1192/D1192)*100</f>
        <v>135</v>
      </c>
      <c r="R1192" s="11">
        <f>Table1[[#This Row],[pledged]]/Table1[[#This Row],[backers_count]]</f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>(((I1193/60)/60)/24)+DATE(1970,1,1)+(-5/24)</f>
        <v>42449.353703703695</v>
      </c>
      <c r="K1193">
        <v>1455892160</v>
      </c>
      <c r="L1193" s="13">
        <f>(((K1193/60)/60)/24)+DATE(1970,1,1)+(-5/24)</f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>(E1193/D1193)*100</f>
        <v>109.07407407407408</v>
      </c>
      <c r="R1193" s="11">
        <f>Table1[[#This Row],[pledged]]/Table1[[#This Row],[backers_count]]</f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>(((I1194/60)/60)/24)+DATE(1970,1,1)+(-5/24)</f>
        <v>42777.298356481479</v>
      </c>
      <c r="K1194">
        <v>1484222978</v>
      </c>
      <c r="L1194" s="13">
        <f>(((K1194/60)/60)/24)+DATE(1970,1,1)+(-5/24)</f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>(E1194/D1194)*100</f>
        <v>290</v>
      </c>
      <c r="R1194" s="11">
        <f>Table1[[#This Row],[pledged]]/Table1[[#This Row],[backers_count]]</f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>(((I1195/60)/60)/24)+DATE(1970,1,1)+(-5/24)</f>
        <v>42469.526076388887</v>
      </c>
      <c r="K1195">
        <v>1455043053</v>
      </c>
      <c r="L1195" s="13">
        <f>(((K1195/60)/60)/24)+DATE(1970,1,1)+(-5/24)</f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>(E1195/D1195)*100</f>
        <v>103.95714285714286</v>
      </c>
      <c r="R1195" s="11">
        <f>Table1[[#This Row],[pledged]]/Table1[[#This Row],[backers_count]]</f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>(((I1196/60)/60)/24)+DATE(1970,1,1)+(-5/24)</f>
        <v>42102.27984953703</v>
      </c>
      <c r="K1196">
        <v>1425901379</v>
      </c>
      <c r="L1196" s="13">
        <f>(((K1196/60)/60)/24)+DATE(1970,1,1)+(-5/24)</f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>(E1196/D1196)*100</f>
        <v>322.24</v>
      </c>
      <c r="R1196" s="11">
        <f>Table1[[#This Row],[pledged]]/Table1[[#This Row],[backers_count]]</f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>(((I1197/60)/60)/24)+DATE(1970,1,1)+(-5/24)</f>
        <v>42358.166666666664</v>
      </c>
      <c r="K1197">
        <v>1445415653</v>
      </c>
      <c r="L1197" s="13">
        <f>(((K1197/60)/60)/24)+DATE(1970,1,1)+(-5/24)</f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>(E1197/D1197)*100</f>
        <v>135</v>
      </c>
      <c r="R1197" s="11">
        <f>Table1[[#This Row],[pledged]]/Table1[[#This Row],[backers_count]]</f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>(((I1198/60)/60)/24)+DATE(1970,1,1)+(-5/24)</f>
        <v>42356.610405092586</v>
      </c>
      <c r="K1198">
        <v>1447875539</v>
      </c>
      <c r="L1198" s="13">
        <f>(((K1198/60)/60)/24)+DATE(1970,1,1)+(-5/24)</f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>(E1198/D1198)*100</f>
        <v>269.91034482758624</v>
      </c>
      <c r="R1198" s="11">
        <f>Table1[[#This Row],[pledged]]/Table1[[#This Row],[backers_count]]</f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>(((I1199/60)/60)/24)+DATE(1970,1,1)+(-5/24)</f>
        <v>42534.040972222218</v>
      </c>
      <c r="K1199">
        <v>1463155034</v>
      </c>
      <c r="L1199" s="13">
        <f>(((K1199/60)/60)/24)+DATE(1970,1,1)+(-5/24)</f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>(E1199/D1199)*100</f>
        <v>253.29333333333332</v>
      </c>
      <c r="R1199" s="11">
        <f>Table1[[#This Row],[pledged]]/Table1[[#This Row],[backers_count]]</f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>(((I1200/60)/60)/24)+DATE(1970,1,1)+(-5/24)</f>
        <v>42368.916666666664</v>
      </c>
      <c r="K1200">
        <v>1448463086</v>
      </c>
      <c r="L1200" s="13">
        <f>(((K1200/60)/60)/24)+DATE(1970,1,1)+(-5/24)</f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>(E1200/D1200)*100</f>
        <v>260.59999999999997</v>
      </c>
      <c r="R1200" s="11">
        <f>Table1[[#This Row],[pledged]]/Table1[[#This Row],[backers_count]]</f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>(((I1201/60)/60)/24)+DATE(1970,1,1)+(-5/24)</f>
        <v>42193.562499999993</v>
      </c>
      <c r="K1201">
        <v>1433615400</v>
      </c>
      <c r="L1201" s="13">
        <f>(((K1201/60)/60)/24)+DATE(1970,1,1)+(-5/24)</f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>(E1201/D1201)*100</f>
        <v>101.31677953348381</v>
      </c>
      <c r="R1201" s="11">
        <f>Table1[[#This Row],[pledged]]/Table1[[#This Row],[backers_count]]</f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>(((I1202/60)/60)/24)+DATE(1970,1,1)+(-5/24)</f>
        <v>42110.269166666665</v>
      </c>
      <c r="K1202">
        <v>1427369256</v>
      </c>
      <c r="L1202" s="13">
        <f>(((K1202/60)/60)/24)+DATE(1970,1,1)+(-5/24)</f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>(E1202/D1202)*100</f>
        <v>125.60416666666667</v>
      </c>
      <c r="R1202" s="11">
        <f>Table1[[#This Row],[pledged]]/Table1[[#This Row],[backers_count]]</f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>(((I1203/60)/60)/24)+DATE(1970,1,1)+(-5/24)</f>
        <v>42566.398680555554</v>
      </c>
      <c r="K1203">
        <v>1466001246</v>
      </c>
      <c r="L1203" s="13">
        <f>(((K1203/60)/60)/24)+DATE(1970,1,1)+(-5/24)</f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>(E1203/D1203)*100</f>
        <v>102.43783333333334</v>
      </c>
      <c r="R1203" s="11">
        <f>Table1[[#This Row],[pledged]]/Table1[[#This Row],[backers_count]]</f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>(((I1204/60)/60)/24)+DATE(1970,1,1)+(-5/24)</f>
        <v>42182.080486111103</v>
      </c>
      <c r="K1204">
        <v>1432796154</v>
      </c>
      <c r="L1204" s="13">
        <f>(((K1204/60)/60)/24)+DATE(1970,1,1)+(-5/24)</f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>(E1204/D1204)*100</f>
        <v>199.244</v>
      </c>
      <c r="R1204" s="11">
        <f>Table1[[#This Row],[pledged]]/Table1[[#This Row],[backers_count]]</f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>(((I1205/60)/60)/24)+DATE(1970,1,1)+(-5/24)</f>
        <v>42155.4065625</v>
      </c>
      <c r="K1205">
        <v>1430491527</v>
      </c>
      <c r="L1205" s="13">
        <f>(((K1205/60)/60)/24)+DATE(1970,1,1)+(-5/24)</f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>(E1205/D1205)*100</f>
        <v>102.45398773006136</v>
      </c>
      <c r="R1205" s="11">
        <f>Table1[[#This Row],[pledged]]/Table1[[#This Row],[backers_count]]</f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>(((I1206/60)/60)/24)+DATE(1970,1,1)+(-5/24)</f>
        <v>42341.999999999993</v>
      </c>
      <c r="K1206">
        <v>1445363833</v>
      </c>
      <c r="L1206" s="13">
        <f>(((K1206/60)/60)/24)+DATE(1970,1,1)+(-5/24)</f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>(E1206/D1206)*100</f>
        <v>102.94615384615385</v>
      </c>
      <c r="R1206" s="11">
        <f>Table1[[#This Row],[pledged]]/Table1[[#This Row],[backers_count]]</f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>(((I1207/60)/60)/24)+DATE(1970,1,1)+(-5/24)</f>
        <v>42168.298043981478</v>
      </c>
      <c r="K1207">
        <v>1431605351</v>
      </c>
      <c r="L1207" s="13">
        <f>(((K1207/60)/60)/24)+DATE(1970,1,1)+(-5/24)</f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>(E1207/D1207)*100</f>
        <v>100.86153846153847</v>
      </c>
      <c r="R1207" s="11">
        <f>Table1[[#This Row],[pledged]]/Table1[[#This Row],[backers_count]]</f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>(((I1208/60)/60)/24)+DATE(1970,1,1)+(-5/24)</f>
        <v>42805.353472222218</v>
      </c>
      <c r="K1208">
        <v>1486406253</v>
      </c>
      <c r="L1208" s="13">
        <f>(((K1208/60)/60)/24)+DATE(1970,1,1)+(-5/24)</f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>(E1208/D1208)*100</f>
        <v>114.99999999999999</v>
      </c>
      <c r="R1208" s="11">
        <f>Table1[[#This Row],[pledged]]/Table1[[#This Row],[backers_count]]</f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>(((I1209/60)/60)/24)+DATE(1970,1,1)+(-5/24)</f>
        <v>42460.208333333336</v>
      </c>
      <c r="K1209">
        <v>1456827573</v>
      </c>
      <c r="L1209" s="13">
        <f>(((K1209/60)/60)/24)+DATE(1970,1,1)+(-5/24)</f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>(E1209/D1209)*100</f>
        <v>104.16766467065868</v>
      </c>
      <c r="R1209" s="11">
        <f>Table1[[#This Row],[pledged]]/Table1[[#This Row],[backers_count]]</f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>(((I1210/60)/60)/24)+DATE(1970,1,1)+(-5/24)</f>
        <v>42453.459074074075</v>
      </c>
      <c r="K1210">
        <v>1456246864</v>
      </c>
      <c r="L1210" s="13">
        <f>(((K1210/60)/60)/24)+DATE(1970,1,1)+(-5/24)</f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>(E1210/D1210)*100</f>
        <v>155.29999999999998</v>
      </c>
      <c r="R1210" s="11">
        <f>Table1[[#This Row],[pledged]]/Table1[[#This Row],[backers_count]]</f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>(((I1211/60)/60)/24)+DATE(1970,1,1)+(-5/24)</f>
        <v>42791.637789351851</v>
      </c>
      <c r="K1211">
        <v>1485461905</v>
      </c>
      <c r="L1211" s="13">
        <f>(((K1211/60)/60)/24)+DATE(1970,1,1)+(-5/24)</f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>(E1211/D1211)*100</f>
        <v>106</v>
      </c>
      <c r="R1211" s="11">
        <f>Table1[[#This Row],[pledged]]/Table1[[#This Row],[backers_count]]</f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>(((I1212/60)/60)/24)+DATE(1970,1,1)+(-5/24)</f>
        <v>42155.666666666664</v>
      </c>
      <c r="K1212">
        <v>1431124572</v>
      </c>
      <c r="L1212" s="13">
        <f>(((K1212/60)/60)/24)+DATE(1970,1,1)+(-5/24)</f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>(E1212/D1212)*100</f>
        <v>254.31499999999997</v>
      </c>
      <c r="R1212" s="11">
        <f>Table1[[#This Row],[pledged]]/Table1[[#This Row],[backers_count]]</f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>(((I1213/60)/60)/24)+DATE(1970,1,1)+(-5/24)</f>
        <v>42530.658113425925</v>
      </c>
      <c r="K1213">
        <v>1464209261</v>
      </c>
      <c r="L1213" s="13">
        <f>(((K1213/60)/60)/24)+DATE(1970,1,1)+(-5/24)</f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>(E1213/D1213)*100</f>
        <v>101.1</v>
      </c>
      <c r="R1213" s="11">
        <f>Table1[[#This Row],[pledged]]/Table1[[#This Row],[backers_count]]</f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>(((I1214/60)/60)/24)+DATE(1970,1,1)+(-5/24)</f>
        <v>42334.833333333336</v>
      </c>
      <c r="K1214">
        <v>1447195695</v>
      </c>
      <c r="L1214" s="13">
        <f>(((K1214/60)/60)/24)+DATE(1970,1,1)+(-5/24)</f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>(E1214/D1214)*100</f>
        <v>129.04</v>
      </c>
      <c r="R1214" s="11">
        <f>Table1[[#This Row],[pledged]]/Table1[[#This Row],[backers_count]]</f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>(((I1215/60)/60)/24)+DATE(1970,1,1)+(-5/24)</f>
        <v>42766.547453703701</v>
      </c>
      <c r="K1215">
        <v>1482862100</v>
      </c>
      <c r="L1215" s="13">
        <f>(((K1215/60)/60)/24)+DATE(1970,1,1)+(-5/24)</f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>(E1215/D1215)*100</f>
        <v>102.23076923076924</v>
      </c>
      <c r="R1215" s="11">
        <f>Table1[[#This Row],[pledged]]/Table1[[#This Row],[backers_count]]</f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>(((I1216/60)/60)/24)+DATE(1970,1,1)+(-5/24)</f>
        <v>42164.632002314807</v>
      </c>
      <c r="K1216">
        <v>1428696605</v>
      </c>
      <c r="L1216" s="13">
        <f>(((K1216/60)/60)/24)+DATE(1970,1,1)+(-5/24)</f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>(E1216/D1216)*100</f>
        <v>131.80000000000001</v>
      </c>
      <c r="R1216" s="11">
        <f>Table1[[#This Row],[pledged]]/Table1[[#This Row],[backers_count]]</f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>(((I1217/60)/60)/24)+DATE(1970,1,1)+(-5/24)</f>
        <v>41789.714768518512</v>
      </c>
      <c r="K1217">
        <v>1398895756</v>
      </c>
      <c r="L1217" s="13">
        <f>(((K1217/60)/60)/24)+DATE(1970,1,1)+(-5/24)</f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>(E1217/D1217)*100</f>
        <v>786.0802000000001</v>
      </c>
      <c r="R1217" s="11">
        <f>Table1[[#This Row],[pledged]]/Table1[[#This Row],[backers_count]]</f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>(((I1218/60)/60)/24)+DATE(1970,1,1)+(-5/24)</f>
        <v>42279.752083333333</v>
      </c>
      <c r="K1218">
        <v>1441032457</v>
      </c>
      <c r="L1218" s="13">
        <f>(((K1218/60)/60)/24)+DATE(1970,1,1)+(-5/24)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>(E1218/D1218)*100</f>
        <v>145.70000000000002</v>
      </c>
      <c r="R1218" s="11">
        <f>Table1[[#This Row],[pledged]]/Table1[[#This Row],[backers_count]]</f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>(((I1219/60)/60)/24)+DATE(1970,1,1)+(-5/24)</f>
        <v>42565.6011574074</v>
      </c>
      <c r="K1219">
        <v>1465932340</v>
      </c>
      <c r="L1219" s="13">
        <f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>(E1219/D1219)*100</f>
        <v>102.60000000000001</v>
      </c>
      <c r="R1219" s="11">
        <f>Table1[[#This Row],[pledged]]/Table1[[#This Row],[backers_count]]</f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>(((I1220/60)/60)/24)+DATE(1970,1,1)+(-5/24)</f>
        <v>42308.916666666664</v>
      </c>
      <c r="K1220">
        <v>1443714800</v>
      </c>
      <c r="L1220" s="13">
        <f>(((K1220/60)/60)/24)+DATE(1970,1,1)+(-5/24)</f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>(E1220/D1220)*100</f>
        <v>172.27777777777777</v>
      </c>
      <c r="R1220" s="11">
        <f>Table1[[#This Row],[pledged]]/Table1[[#This Row],[backers_count]]</f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>(((I1221/60)/60)/24)+DATE(1970,1,1)+(-5/24)</f>
        <v>42663.253622685181</v>
      </c>
      <c r="K1221">
        <v>1474369513</v>
      </c>
      <c r="L1221" s="13">
        <f>(((K1221/60)/60)/24)+DATE(1970,1,1)+(-5/24)</f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>(E1221/D1221)*100</f>
        <v>159.16819571865443</v>
      </c>
      <c r="R1221" s="11">
        <f>Table1[[#This Row],[pledged]]/Table1[[#This Row],[backers_count]]</f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>(((I1222/60)/60)/24)+DATE(1970,1,1)+(-5/24)</f>
        <v>42241.420277777775</v>
      </c>
      <c r="K1222">
        <v>1437923112</v>
      </c>
      <c r="L1222" s="13">
        <f>(((K1222/60)/60)/24)+DATE(1970,1,1)+(-5/24)</f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>(E1222/D1222)*100</f>
        <v>103.76666666666668</v>
      </c>
      <c r="R1222" s="11">
        <f>Table1[[#This Row],[pledged]]/Table1[[#This Row],[backers_count]]</f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>(((I1223/60)/60)/24)+DATE(1970,1,1)+(-5/24)</f>
        <v>42707.791666666664</v>
      </c>
      <c r="K1223">
        <v>1478431488</v>
      </c>
      <c r="L1223" s="13">
        <f>(((K1223/60)/60)/24)+DATE(1970,1,1)+(-5/24)</f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>(E1223/D1223)*100</f>
        <v>111.40954545454547</v>
      </c>
      <c r="R1223" s="11">
        <f>Table1[[#This Row],[pledged]]/Table1[[#This Row],[backers_count]]</f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>(((I1224/60)/60)/24)+DATE(1970,1,1)+(-5/24)</f>
        <v>42460.958333333336</v>
      </c>
      <c r="K1224">
        <v>1456852647</v>
      </c>
      <c r="L1224" s="13">
        <f>(((K1224/60)/60)/24)+DATE(1970,1,1)+(-5/24)</f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>(E1224/D1224)*100</f>
        <v>280.375</v>
      </c>
      <c r="R1224" s="11">
        <f>Table1[[#This Row],[pledged]]/Table1[[#This Row],[backers_count]]</f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>(((I1225/60)/60)/24)+DATE(1970,1,1)+(-5/24)</f>
        <v>42684.010520833333</v>
      </c>
      <c r="K1225">
        <v>1476159309</v>
      </c>
      <c r="L1225" s="13">
        <f>(((K1225/60)/60)/24)+DATE(1970,1,1)+(-5/24)</f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>(E1225/D1225)*100</f>
        <v>112.10606060606061</v>
      </c>
      <c r="R1225" s="11">
        <f>Table1[[#This Row],[pledged]]/Table1[[#This Row],[backers_count]]</f>
        <v>116.21465968586388</v>
      </c>
      <c r="S1225" t="s">
        <v>8325</v>
      </c>
      <c r="T1225" t="s">
        <v>8340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>(((I1226/60)/60)/24)+DATE(1970,1,1)+(-5/24)</f>
        <v>41796.341458333329</v>
      </c>
      <c r="K1226">
        <v>1396876302</v>
      </c>
      <c r="L1226" s="13">
        <f>(((K1226/60)/60)/24)+DATE(1970,1,1)+(-5/24)</f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>(E1226/D1226)*100</f>
        <v>7.0666666666666673</v>
      </c>
      <c r="R1226" s="11">
        <f>Table1[[#This Row],[pledged]]/Table1[[#This Row],[backers_count]]</f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>(((I1227/60)/60)/24)+DATE(1970,1,1)+(-5/24)</f>
        <v>41569.697662037033</v>
      </c>
      <c r="K1227">
        <v>1377294278</v>
      </c>
      <c r="L1227" s="13">
        <f>(((K1227/60)/60)/24)+DATE(1970,1,1)+(-5/24)</f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>(E1227/D1227)*100</f>
        <v>4.3999999999999995</v>
      </c>
      <c r="R1227" s="11">
        <f>Table1[[#This Row],[pledged]]/Table1[[#This Row],[backers_count]]</f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>(((I1228/60)/60)/24)+DATE(1970,1,1)+(-5/24)</f>
        <v>41749.833333333328</v>
      </c>
      <c r="K1228">
        <v>1395089981</v>
      </c>
      <c r="L1228" s="13">
        <f>(((K1228/60)/60)/24)+DATE(1970,1,1)+(-5/24)</f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>(E1228/D1228)*100</f>
        <v>3.8739999999999997</v>
      </c>
      <c r="R1228" s="11">
        <f>Table1[[#This Row],[pledged]]/Table1[[#This Row],[backers_count]]</f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>(((I1229/60)/60)/24)+DATE(1970,1,1)+(-5/24)</f>
        <v>41858.083333333328</v>
      </c>
      <c r="K1229">
        <v>1404770616</v>
      </c>
      <c r="L1229" s="13">
        <f>(((K1229/60)/60)/24)+DATE(1970,1,1)+(-5/24)</f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>(E1229/D1229)*100</f>
        <v>0</v>
      </c>
      <c r="R1229" s="11" t="e">
        <f>Table1[[#This Row],[pledged]]/Table1[[#This Row],[backers_count]]</f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>(((I1230/60)/60)/24)+DATE(1970,1,1)+(-5/24)</f>
        <v>40814.520925925921</v>
      </c>
      <c r="K1230">
        <v>1312047008</v>
      </c>
      <c r="L1230" s="13">
        <f>(((K1230/60)/60)/24)+DATE(1970,1,1)+(-5/24)</f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>(E1230/D1230)*100</f>
        <v>29.299999999999997</v>
      </c>
      <c r="R1230" s="11">
        <f>Table1[[#This Row],[pledged]]/Table1[[#This Row],[backers_count]]</f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>(((I1231/60)/60)/24)+DATE(1970,1,1)+(-5/24)</f>
        <v>41015.458333333328</v>
      </c>
      <c r="K1231">
        <v>1331982127</v>
      </c>
      <c r="L1231" s="13">
        <f>(((K1231/60)/60)/24)+DATE(1970,1,1)+(-5/24)</f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>(E1231/D1231)*100</f>
        <v>0.90909090909090906</v>
      </c>
      <c r="R1231" s="11">
        <f>Table1[[#This Row],[pledged]]/Table1[[#This Row],[backers_count]]</f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>(((I1232/60)/60)/24)+DATE(1970,1,1)+(-5/24)</f>
        <v>40598.764236111107</v>
      </c>
      <c r="K1232">
        <v>1295997630</v>
      </c>
      <c r="L1232" s="13">
        <f>(((K1232/60)/60)/24)+DATE(1970,1,1)+(-5/24)</f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>(E1232/D1232)*100</f>
        <v>0</v>
      </c>
      <c r="R1232" s="11" t="e">
        <f>Table1[[#This Row],[pledged]]/Table1[[#This Row],[backers_count]]</f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>(((I1233/60)/60)/24)+DATE(1970,1,1)+(-5/24)</f>
        <v>42243.833333333336</v>
      </c>
      <c r="K1233">
        <v>1436394968</v>
      </c>
      <c r="L1233" s="13">
        <f>(((K1233/60)/60)/24)+DATE(1970,1,1)+(-5/24)</f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>(E1233/D1233)*100</f>
        <v>0</v>
      </c>
      <c r="R1233" s="11" t="e">
        <f>Table1[[#This Row],[pledged]]/Table1[[#This Row],[backers_count]]</f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>(((I1234/60)/60)/24)+DATE(1970,1,1)+(-5/24)</f>
        <v>41553.639699074076</v>
      </c>
      <c r="K1234">
        <v>1377030070</v>
      </c>
      <c r="L1234" s="13">
        <f>(((K1234/60)/60)/24)+DATE(1970,1,1)+(-5/24)</f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>(E1234/D1234)*100</f>
        <v>0.8</v>
      </c>
      <c r="R1234" s="11">
        <f>Table1[[#This Row],[pledged]]/Table1[[#This Row],[backers_count]]</f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>(((I1235/60)/60)/24)+DATE(1970,1,1)+(-5/24)</f>
        <v>40960.740439814814</v>
      </c>
      <c r="K1235">
        <v>1328049974</v>
      </c>
      <c r="L1235" s="13">
        <f>(((K1235/60)/60)/24)+DATE(1970,1,1)+(-5/24)</f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>(E1235/D1235)*100</f>
        <v>11.600000000000001</v>
      </c>
      <c r="R1235" s="11">
        <f>Table1[[#This Row],[pledged]]/Table1[[#This Row],[backers_count]]</f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>(((I1236/60)/60)/24)+DATE(1970,1,1)+(-5/24)</f>
        <v>42037.580347222225</v>
      </c>
      <c r="K1236">
        <v>1420311342</v>
      </c>
      <c r="L1236" s="13">
        <f>(((K1236/60)/60)/24)+DATE(1970,1,1)+(-5/24)</f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>(E1236/D1236)*100</f>
        <v>0</v>
      </c>
      <c r="R1236" s="11" t="e">
        <f>Table1[[#This Row],[pledged]]/Table1[[#This Row],[backers_count]]</f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>(((I1237/60)/60)/24)+DATE(1970,1,1)+(-5/24)</f>
        <v>41622.927071759259</v>
      </c>
      <c r="K1237">
        <v>1383621299</v>
      </c>
      <c r="L1237" s="13">
        <f>(((K1237/60)/60)/24)+DATE(1970,1,1)+(-5/24)</f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>(E1237/D1237)*100</f>
        <v>2.7873639500929119</v>
      </c>
      <c r="R1237" s="11">
        <f>Table1[[#This Row],[pledged]]/Table1[[#This Row],[backers_count]]</f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>(((I1238/60)/60)/24)+DATE(1970,1,1)+(-5/24)</f>
        <v>41118.458333333328</v>
      </c>
      <c r="K1238">
        <v>1342801164</v>
      </c>
      <c r="L1238" s="13">
        <f>(((K1238/60)/60)/24)+DATE(1970,1,1)+(-5/24)</f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>(E1238/D1238)*100</f>
        <v>0</v>
      </c>
      <c r="R1238" s="11" t="e">
        <f>Table1[[#This Row],[pledged]]/Table1[[#This Row],[backers_count]]</f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>(((I1239/60)/60)/24)+DATE(1970,1,1)+(-5/24)</f>
        <v>41145.074826388889</v>
      </c>
      <c r="K1239">
        <v>1344062865</v>
      </c>
      <c r="L1239" s="13">
        <f>(((K1239/60)/60)/24)+DATE(1970,1,1)+(-5/24)</f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>(E1239/D1239)*100</f>
        <v>0</v>
      </c>
      <c r="R1239" s="11" t="e">
        <f>Table1[[#This Row],[pledged]]/Table1[[#This Row],[backers_count]]</f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>(((I1240/60)/60)/24)+DATE(1970,1,1)+(-5/24)</f>
        <v>40761.402037037034</v>
      </c>
      <c r="K1240">
        <v>1310049536</v>
      </c>
      <c r="L1240" s="13">
        <f>(((K1240/60)/60)/24)+DATE(1970,1,1)+(-5/24)</f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>(E1240/D1240)*100</f>
        <v>17.8</v>
      </c>
      <c r="R1240" s="11">
        <f>Table1[[#This Row],[pledged]]/Table1[[#This Row],[backers_count]]</f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>(((I1241/60)/60)/24)+DATE(1970,1,1)+(-5/24)</f>
        <v>40913.754247685181</v>
      </c>
      <c r="K1241">
        <v>1323212767</v>
      </c>
      <c r="L1241" s="13">
        <f>(((K1241/60)/60)/24)+DATE(1970,1,1)+(-5/24)</f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>(E1241/D1241)*100</f>
        <v>0</v>
      </c>
      <c r="R1241" s="11" t="e">
        <f>Table1[[#This Row],[pledged]]/Table1[[#This Row],[backers_count]]</f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>(((I1242/60)/60)/24)+DATE(1970,1,1)+(-5/24)</f>
        <v>41467.70208333333</v>
      </c>
      <c r="K1242">
        <v>1368579457</v>
      </c>
      <c r="L1242" s="13">
        <f>(((K1242/60)/60)/24)+DATE(1970,1,1)+(-5/24)</f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>(E1242/D1242)*100</f>
        <v>3.0124999999999997</v>
      </c>
      <c r="R1242" s="11">
        <f>Table1[[#This Row],[pledged]]/Table1[[#This Row],[backers_count]]</f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>(((I1243/60)/60)/24)+DATE(1970,1,1)+(-5/24)</f>
        <v>41946.040972222218</v>
      </c>
      <c r="K1243">
        <v>1413057980</v>
      </c>
      <c r="L1243" s="13">
        <f>(((K1243/60)/60)/24)+DATE(1970,1,1)+(-5/24)</f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>(E1243/D1243)*100</f>
        <v>50.739999999999995</v>
      </c>
      <c r="R1243" s="11">
        <f>Table1[[#This Row],[pledged]]/Table1[[#This Row],[backers_count]]</f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>(((I1244/60)/60)/24)+DATE(1970,1,1)+(-5/24)</f>
        <v>40797.345833333333</v>
      </c>
      <c r="K1244">
        <v>1314417502</v>
      </c>
      <c r="L1244" s="13">
        <f>(((K1244/60)/60)/24)+DATE(1970,1,1)+(-5/24)</f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>(E1244/D1244)*100</f>
        <v>0.54884742041712409</v>
      </c>
      <c r="R1244" s="11">
        <f>Table1[[#This Row],[pledged]]/Table1[[#This Row],[backers_count]]</f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>(((I1245/60)/60)/24)+DATE(1970,1,1)+(-5/24)</f>
        <v>40732.666666666664</v>
      </c>
      <c r="K1245">
        <v>1304888771</v>
      </c>
      <c r="L1245" s="13">
        <f>(((K1245/60)/60)/24)+DATE(1970,1,1)+(-5/24)</f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>(E1245/D1245)*100</f>
        <v>14.091666666666667</v>
      </c>
      <c r="R1245" s="11">
        <f>Table1[[#This Row],[pledged]]/Table1[[#This Row],[backers_count]]</f>
        <v>44.5</v>
      </c>
      <c r="S1245" t="s">
        <v>8325</v>
      </c>
      <c r="T1245" t="s">
        <v>8326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>(((I1246/60)/60)/24)+DATE(1970,1,1)+(-5/24)</f>
        <v>41386.666666666664</v>
      </c>
      <c r="K1246">
        <v>1363981723</v>
      </c>
      <c r="L1246" s="13">
        <f>(((K1246/60)/60)/24)+DATE(1970,1,1)+(-5/24)</f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>(E1246/D1246)*100</f>
        <v>103.8</v>
      </c>
      <c r="R1246" s="11">
        <f>Table1[[#This Row],[pledged]]/Table1[[#This Row],[backers_count]]</f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>(((I1247/60)/60)/24)+DATE(1970,1,1)+(-5/24)</f>
        <v>41804.391597222217</v>
      </c>
      <c r="K1247">
        <v>1400163834</v>
      </c>
      <c r="L1247" s="13">
        <f>(((K1247/60)/60)/24)+DATE(1970,1,1)+(-5/24)</f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>(E1247/D1247)*100</f>
        <v>120.24999999999999</v>
      </c>
      <c r="R1247" s="11">
        <f>Table1[[#This Row],[pledged]]/Table1[[#This Row],[backers_count]]</f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>(((I1248/60)/60)/24)+DATE(1970,1,1)+(-5/24)</f>
        <v>40882.876724537033</v>
      </c>
      <c r="K1248">
        <v>1319245349</v>
      </c>
      <c r="L1248" s="13">
        <f>(((K1248/60)/60)/24)+DATE(1970,1,1)+(-5/24)</f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>(E1248/D1248)*100</f>
        <v>117</v>
      </c>
      <c r="R1248" s="11">
        <f>Table1[[#This Row],[pledged]]/Table1[[#This Row],[backers_count]]</f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>(((I1249/60)/60)/24)+DATE(1970,1,1)+(-5/24)</f>
        <v>41400.083969907406</v>
      </c>
      <c r="K1249">
        <v>1365231655</v>
      </c>
      <c r="L1249" s="13">
        <f>(((K1249/60)/60)/24)+DATE(1970,1,1)+(-5/24)</f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>(E1249/D1249)*100</f>
        <v>122.14285714285715</v>
      </c>
      <c r="R1249" s="11">
        <f>Table1[[#This Row],[pledged]]/Table1[[#This Row],[backers_count]]</f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>(((I1250/60)/60)/24)+DATE(1970,1,1)+(-5/24)</f>
        <v>41803.082638888889</v>
      </c>
      <c r="K1250">
        <v>1399563953</v>
      </c>
      <c r="L1250" s="13">
        <f>(((K1250/60)/60)/24)+DATE(1970,1,1)+(-5/24)</f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>(E1250/D1250)*100</f>
        <v>151.63999999999999</v>
      </c>
      <c r="R1250" s="11">
        <f>Table1[[#This Row],[pledged]]/Table1[[#This Row],[backers_count]]</f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>(((I1251/60)/60)/24)+DATE(1970,1,1)+(-5/24)</f>
        <v>41097.532534722224</v>
      </c>
      <c r="K1251">
        <v>1339091211</v>
      </c>
      <c r="L1251" s="13">
        <f>(((K1251/60)/60)/24)+DATE(1970,1,1)+(-5/24)</f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>(E1251/D1251)*100</f>
        <v>104.44</v>
      </c>
      <c r="R1251" s="11">
        <f>Table1[[#This Row],[pledged]]/Table1[[#This Row],[backers_count]]</f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>(((I1252/60)/60)/24)+DATE(1970,1,1)+(-5/24)</f>
        <v>41888.434386574074</v>
      </c>
      <c r="K1252">
        <v>1406129131</v>
      </c>
      <c r="L1252" s="13">
        <f>(((K1252/60)/60)/24)+DATE(1970,1,1)+(-5/24)</f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>(E1252/D1252)*100</f>
        <v>200.15333333333331</v>
      </c>
      <c r="R1252" s="11">
        <f>Table1[[#This Row],[pledged]]/Table1[[#This Row],[backers_count]]</f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>(((I1253/60)/60)/24)+DATE(1970,1,1)+(-5/24)</f>
        <v>40811.606099537035</v>
      </c>
      <c r="K1253">
        <v>1311795167</v>
      </c>
      <c r="L1253" s="13">
        <f>(((K1253/60)/60)/24)+DATE(1970,1,1)+(-5/24)</f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>(E1253/D1253)*100</f>
        <v>101.8</v>
      </c>
      <c r="R1253" s="11">
        <f>Table1[[#This Row],[pledged]]/Table1[[#This Row],[backers_count]]</f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>(((I1254/60)/60)/24)+DATE(1970,1,1)+(-5/24)</f>
        <v>41571.779733796291</v>
      </c>
      <c r="K1254">
        <v>1380238969</v>
      </c>
      <c r="L1254" s="13">
        <f>(((K1254/60)/60)/24)+DATE(1970,1,1)+(-5/24)</f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>(E1254/D1254)*100</f>
        <v>137.65714285714284</v>
      </c>
      <c r="R1254" s="11">
        <f>Table1[[#This Row],[pledged]]/Table1[[#This Row],[backers_count]]</f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>(((I1255/60)/60)/24)+DATE(1970,1,1)+(-5/24)</f>
        <v>41885.575312499997</v>
      </c>
      <c r="K1255">
        <v>1407178107</v>
      </c>
      <c r="L1255" s="13">
        <f>(((K1255/60)/60)/24)+DATE(1970,1,1)+(-5/24)</f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>(E1255/D1255)*100</f>
        <v>303833.2</v>
      </c>
      <c r="R1255" s="11">
        <f>Table1[[#This Row],[pledged]]/Table1[[#This Row],[backers_count]]</f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>(((I1256/60)/60)/24)+DATE(1970,1,1)+(-5/24)</f>
        <v>40543.999305555553</v>
      </c>
      <c r="K1256">
        <v>1288968886</v>
      </c>
      <c r="L1256" s="13">
        <f>(((K1256/60)/60)/24)+DATE(1970,1,1)+(-5/24)</f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>(E1256/D1256)*100</f>
        <v>198.85074626865671</v>
      </c>
      <c r="R1256" s="11">
        <f>Table1[[#This Row],[pledged]]/Table1[[#This Row],[backers_count]]</f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>(((I1257/60)/60)/24)+DATE(1970,1,1)+(-5/24)</f>
        <v>41609.678842592592</v>
      </c>
      <c r="K1257">
        <v>1383337052</v>
      </c>
      <c r="L1257" s="13">
        <f>(((K1257/60)/60)/24)+DATE(1970,1,1)+(-5/24)</f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>(E1257/D1257)*100</f>
        <v>202.36666666666667</v>
      </c>
      <c r="R1257" s="11">
        <f>Table1[[#This Row],[pledged]]/Table1[[#This Row],[backers_count]]</f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>(((I1258/60)/60)/24)+DATE(1970,1,1)+(-5/24)</f>
        <v>40951.711006944446</v>
      </c>
      <c r="K1258">
        <v>1326492231</v>
      </c>
      <c r="L1258" s="13">
        <f>(((K1258/60)/60)/24)+DATE(1970,1,1)+(-5/24)</f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>(E1258/D1258)*100</f>
        <v>117.96376666666666</v>
      </c>
      <c r="R1258" s="11">
        <f>Table1[[#This Row],[pledged]]/Table1[[#This Row],[backers_count]]</f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>(((I1259/60)/60)/24)+DATE(1970,1,1)+(-5/24)</f>
        <v>40635.835532407407</v>
      </c>
      <c r="K1259">
        <v>1297562590</v>
      </c>
      <c r="L1259" s="13">
        <f>(((K1259/60)/60)/24)+DATE(1970,1,1)+(-5/24)</f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>(E1259/D1259)*100</f>
        <v>294.72727272727275</v>
      </c>
      <c r="R1259" s="11">
        <f>Table1[[#This Row],[pledged]]/Table1[[#This Row],[backers_count]]</f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>(((I1260/60)/60)/24)+DATE(1970,1,1)+(-5/24)</f>
        <v>41517.402916666666</v>
      </c>
      <c r="K1260">
        <v>1375368012</v>
      </c>
      <c r="L1260" s="13">
        <f>(((K1260/60)/60)/24)+DATE(1970,1,1)+(-5/24)</f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>(E1260/D1260)*100</f>
        <v>213.14633333333336</v>
      </c>
      <c r="R1260" s="11">
        <f>Table1[[#This Row],[pledged]]/Table1[[#This Row],[backers_count]]</f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>(((I1261/60)/60)/24)+DATE(1970,1,1)+(-5/24)</f>
        <v>41798.957638888889</v>
      </c>
      <c r="K1261">
        <v>1399504664</v>
      </c>
      <c r="L1261" s="13">
        <f>(((K1261/60)/60)/24)+DATE(1970,1,1)+(-5/24)</f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>(E1261/D1261)*100</f>
        <v>104.24</v>
      </c>
      <c r="R1261" s="11">
        <f>Table1[[#This Row],[pledged]]/Table1[[#This Row],[backers_count]]</f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>(((I1262/60)/60)/24)+DATE(1970,1,1)+(-5/24)</f>
        <v>41696.63449074074</v>
      </c>
      <c r="K1262">
        <v>1390853620</v>
      </c>
      <c r="L1262" s="13">
        <f>(((K1262/60)/60)/24)+DATE(1970,1,1)+(-5/24)</f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>(E1262/D1262)*100</f>
        <v>113.66666666666667</v>
      </c>
      <c r="R1262" s="11">
        <f>Table1[[#This Row],[pledged]]/Table1[[#This Row],[backers_count]]</f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>(((I1263/60)/60)/24)+DATE(1970,1,1)+(-5/24)</f>
        <v>41668.134571759256</v>
      </c>
      <c r="K1263">
        <v>1388391227</v>
      </c>
      <c r="L1263" s="13">
        <f>(((K1263/60)/60)/24)+DATE(1970,1,1)+(-5/24)</f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>(E1263/D1263)*100</f>
        <v>101.25</v>
      </c>
      <c r="R1263" s="11">
        <f>Table1[[#This Row],[pledged]]/Table1[[#This Row],[backers_count]]</f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>(((I1264/60)/60)/24)+DATE(1970,1,1)+(-5/24)</f>
        <v>41686.554305555554</v>
      </c>
      <c r="K1264">
        <v>1389982692</v>
      </c>
      <c r="L1264" s="13">
        <f>(((K1264/60)/60)/24)+DATE(1970,1,1)+(-5/24)</f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>(E1264/D1264)*100</f>
        <v>125.41538461538462</v>
      </c>
      <c r="R1264" s="11">
        <f>Table1[[#This Row],[pledged]]/Table1[[#This Row],[backers_count]]</f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>(((I1265/60)/60)/24)+DATE(1970,1,1)+(-5/24)</f>
        <v>41726.833333333328</v>
      </c>
      <c r="K1265">
        <v>1393034470</v>
      </c>
      <c r="L1265" s="13">
        <f>(((K1265/60)/60)/24)+DATE(1970,1,1)+(-5/24)</f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>(E1265/D1265)*100</f>
        <v>119</v>
      </c>
      <c r="R1265" s="11">
        <f>Table1[[#This Row],[pledged]]/Table1[[#This Row],[backers_count]]</f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>(((I1266/60)/60)/24)+DATE(1970,1,1)+(-5/24)</f>
        <v>41576.454664351848</v>
      </c>
      <c r="K1266">
        <v>1380556483</v>
      </c>
      <c r="L1266" s="13">
        <f>(((K1266/60)/60)/24)+DATE(1970,1,1)+(-5/24)</f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>(E1266/D1266)*100</f>
        <v>166.46153846153845</v>
      </c>
      <c r="R1266" s="11">
        <f>Table1[[#This Row],[pledged]]/Table1[[#This Row],[backers_count]]</f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>(((I1267/60)/60)/24)+DATE(1970,1,1)+(-5/24)</f>
        <v>40512.446932870364</v>
      </c>
      <c r="K1267">
        <v>1287071015</v>
      </c>
      <c r="L1267" s="13">
        <f>(((K1267/60)/60)/24)+DATE(1970,1,1)+(-5/24)</f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>(E1267/D1267)*100</f>
        <v>119.14771428571429</v>
      </c>
      <c r="R1267" s="11">
        <f>Table1[[#This Row],[pledged]]/Table1[[#This Row],[backers_count]]</f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>(((I1268/60)/60)/24)+DATE(1970,1,1)+(-5/24)</f>
        <v>41650.668344907404</v>
      </c>
      <c r="K1268">
        <v>1386882145</v>
      </c>
      <c r="L1268" s="13">
        <f>(((K1268/60)/60)/24)+DATE(1970,1,1)+(-5/24)</f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>(E1268/D1268)*100</f>
        <v>100.47368421052632</v>
      </c>
      <c r="R1268" s="11">
        <f>Table1[[#This Row],[pledged]]/Table1[[#This Row],[backers_count]]</f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>(((I1269/60)/60)/24)+DATE(1970,1,1)+(-5/24)</f>
        <v>41479.376828703702</v>
      </c>
      <c r="K1269">
        <v>1372082558</v>
      </c>
      <c r="L1269" s="13">
        <f>(((K1269/60)/60)/24)+DATE(1970,1,1)+(-5/24)</f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>(E1269/D1269)*100</f>
        <v>101.8</v>
      </c>
      <c r="R1269" s="11">
        <f>Table1[[#This Row],[pledged]]/Table1[[#This Row],[backers_count]]</f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>(((I1270/60)/60)/24)+DATE(1970,1,1)+(-5/24)</f>
        <v>41537.637118055551</v>
      </c>
      <c r="K1270">
        <v>1377116247</v>
      </c>
      <c r="L1270" s="13">
        <f>(((K1270/60)/60)/24)+DATE(1970,1,1)+(-5/24)</f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>(E1270/D1270)*100</f>
        <v>116.66666666666667</v>
      </c>
      <c r="R1270" s="11">
        <f>Table1[[#This Row],[pledged]]/Table1[[#This Row],[backers_count]]</f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>(((I1271/60)/60)/24)+DATE(1970,1,1)+(-5/24)</f>
        <v>42475.791666666664</v>
      </c>
      <c r="K1271">
        <v>1458157512</v>
      </c>
      <c r="L1271" s="13">
        <f>(((K1271/60)/60)/24)+DATE(1970,1,1)+(-5/24)</f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>(E1271/D1271)*100</f>
        <v>108.64893617021276</v>
      </c>
      <c r="R1271" s="11">
        <f>Table1[[#This Row],[pledged]]/Table1[[#This Row],[backers_count]]</f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>(((I1272/60)/60)/24)+DATE(1970,1,1)+(-5/24)</f>
        <v>40993.60696759259</v>
      </c>
      <c r="K1272">
        <v>1327523642</v>
      </c>
      <c r="L1272" s="13">
        <f>(((K1272/60)/60)/24)+DATE(1970,1,1)+(-5/24)</f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>(E1272/D1272)*100</f>
        <v>114.72</v>
      </c>
      <c r="R1272" s="11">
        <f>Table1[[#This Row],[pledged]]/Table1[[#This Row],[backers_count]]</f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>(((I1273/60)/60)/24)+DATE(1970,1,1)+(-5/24)</f>
        <v>41591.516886574071</v>
      </c>
      <c r="K1273">
        <v>1381767859</v>
      </c>
      <c r="L1273" s="13">
        <f>(((K1273/60)/60)/24)+DATE(1970,1,1)+(-5/24)</f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>(E1273/D1273)*100</f>
        <v>101.8</v>
      </c>
      <c r="R1273" s="11">
        <f>Table1[[#This Row],[pledged]]/Table1[[#This Row],[backers_count]]</f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>(((I1274/60)/60)/24)+DATE(1970,1,1)+(-5/24)</f>
        <v>40343.958333333328</v>
      </c>
      <c r="K1274">
        <v>1270576379</v>
      </c>
      <c r="L1274" s="13">
        <f>(((K1274/60)/60)/24)+DATE(1970,1,1)+(-5/24)</f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>(E1274/D1274)*100</f>
        <v>106</v>
      </c>
      <c r="R1274" s="11">
        <f>Table1[[#This Row],[pledged]]/Table1[[#This Row],[backers_count]]</f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>(((I1275/60)/60)/24)+DATE(1970,1,1)+(-5/24)</f>
        <v>41882.521886574068</v>
      </c>
      <c r="K1275">
        <v>1406914291</v>
      </c>
      <c r="L1275" s="13">
        <f>(((K1275/60)/60)/24)+DATE(1970,1,1)+(-5/24)</f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>(E1275/D1275)*100</f>
        <v>103.49999999999999</v>
      </c>
      <c r="R1275" s="11">
        <f>Table1[[#This Row],[pledged]]/Table1[[#This Row],[backers_count]]</f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>(((I1276/60)/60)/24)+DATE(1970,1,1)+(-5/24)</f>
        <v>41151.481770833328</v>
      </c>
      <c r="K1276">
        <v>1343320425</v>
      </c>
      <c r="L1276" s="13">
        <f>(((K1276/60)/60)/24)+DATE(1970,1,1)+(-5/24)</f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>(E1276/D1276)*100</f>
        <v>154.97535999999999</v>
      </c>
      <c r="R1276" s="11">
        <f>Table1[[#This Row],[pledged]]/Table1[[#This Row],[backers_count]]</f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>(((I1277/60)/60)/24)+DATE(1970,1,1)+(-5/24)</f>
        <v>41493.659571759257</v>
      </c>
      <c r="K1277">
        <v>1372884587</v>
      </c>
      <c r="L1277" s="13">
        <f>(((K1277/60)/60)/24)+DATE(1970,1,1)+(-5/24)</f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>(E1277/D1277)*100</f>
        <v>162.14066666666668</v>
      </c>
      <c r="R1277" s="11">
        <f>Table1[[#This Row],[pledged]]/Table1[[#This Row],[backers_count]]</f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>(((I1278/60)/60)/24)+DATE(1970,1,1)+(-5/24)</f>
        <v>40056.958333333328</v>
      </c>
      <c r="K1278">
        <v>1247504047</v>
      </c>
      <c r="L1278" s="13">
        <f>(((K1278/60)/60)/24)+DATE(1970,1,1)+(-5/24)</f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>(E1278/D1278)*100</f>
        <v>104.42100000000001</v>
      </c>
      <c r="R1278" s="11">
        <f>Table1[[#This Row],[pledged]]/Table1[[#This Row],[backers_count]]</f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>(((I1279/60)/60)/24)+DATE(1970,1,1)+(-5/24)</f>
        <v>41156.35355324074</v>
      </c>
      <c r="K1279">
        <v>1343741347</v>
      </c>
      <c r="L1279" s="13">
        <f>(((K1279/60)/60)/24)+DATE(1970,1,1)+(-5/24)</f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>(E1279/D1279)*100</f>
        <v>106.12433333333333</v>
      </c>
      <c r="R1279" s="11">
        <f>Table1[[#This Row],[pledged]]/Table1[[#This Row],[backers_count]]</f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>(((I1280/60)/60)/24)+DATE(1970,1,1)+(-5/24)</f>
        <v>41814.875</v>
      </c>
      <c r="K1280">
        <v>1401196766</v>
      </c>
      <c r="L1280" s="13">
        <f>(((K1280/60)/60)/24)+DATE(1970,1,1)+(-5/24)</f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>(E1280/D1280)*100</f>
        <v>154.93846153846152</v>
      </c>
      <c r="R1280" s="11">
        <f>Table1[[#This Row],[pledged]]/Table1[[#This Row],[backers_count]]</f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>(((I1281/60)/60)/24)+DATE(1970,1,1)+(-5/24)</f>
        <v>41721.849189814813</v>
      </c>
      <c r="K1281">
        <v>1392171770</v>
      </c>
      <c r="L1281" s="13">
        <f>(((K1281/60)/60)/24)+DATE(1970,1,1)+(-5/24)</f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>(E1281/D1281)*100</f>
        <v>110.77157238734421</v>
      </c>
      <c r="R1281" s="11">
        <f>Table1[[#This Row],[pledged]]/Table1[[#This Row],[backers_count]]</f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>(((I1282/60)/60)/24)+DATE(1970,1,1)+(-5/24)</f>
        <v>40603.54923611111</v>
      </c>
      <c r="K1282">
        <v>1291227054</v>
      </c>
      <c r="L1282" s="13">
        <f>(((K1282/60)/60)/24)+DATE(1970,1,1)+(-5/24)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>(E1282/D1282)*100</f>
        <v>110.91186666666665</v>
      </c>
      <c r="R1282" s="11">
        <f>Table1[[#This Row],[pledged]]/Table1[[#This Row],[backers_count]]</f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>(((I1283/60)/60)/24)+DATE(1970,1,1)+(-5/24)</f>
        <v>41483.535138888888</v>
      </c>
      <c r="K1283">
        <v>1373305836</v>
      </c>
      <c r="L1283" s="13">
        <f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>(E1283/D1283)*100</f>
        <v>110.71428571428572</v>
      </c>
      <c r="R1283" s="11">
        <f>Table1[[#This Row],[pledged]]/Table1[[#This Row],[backers_count]]</f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>(((I1284/60)/60)/24)+DATE(1970,1,1)+(-5/24)</f>
        <v>41616.999305555553</v>
      </c>
      <c r="K1284">
        <v>1383909855</v>
      </c>
      <c r="L1284" s="13">
        <f>(((K1284/60)/60)/24)+DATE(1970,1,1)+(-5/24)</f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>(E1284/D1284)*100</f>
        <v>123.61333333333333</v>
      </c>
      <c r="R1284" s="11">
        <f>Table1[[#This Row],[pledged]]/Table1[[#This Row],[backers_count]]</f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>(((I1285/60)/60)/24)+DATE(1970,1,1)+(-5/24)</f>
        <v>41343.958333333328</v>
      </c>
      <c r="K1285">
        <v>1360948389</v>
      </c>
      <c r="L1285" s="13">
        <f>(((K1285/60)/60)/24)+DATE(1970,1,1)+(-5/24)</f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>(E1285/D1285)*100</f>
        <v>211.05</v>
      </c>
      <c r="R1285" s="11">
        <f>Table1[[#This Row],[pledged]]/Table1[[#This Row],[backers_count]]</f>
        <v>95.931818181818187</v>
      </c>
      <c r="S1285" t="s">
        <v>8317</v>
      </c>
      <c r="T1285" t="s">
        <v>8318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>(((I1286/60)/60)/24)+DATE(1970,1,1)+(-5/24)</f>
        <v>42735.499305555553</v>
      </c>
      <c r="K1286">
        <v>1481175482</v>
      </c>
      <c r="L1286" s="13">
        <f>(((K1286/60)/60)/24)+DATE(1970,1,1)+(-5/24)</f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>(E1286/D1286)*100</f>
        <v>101</v>
      </c>
      <c r="R1286" s="11">
        <f>Table1[[#This Row],[pledged]]/Table1[[#This Row],[backers_count]]</f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>(((I1287/60)/60)/24)+DATE(1970,1,1)+(-5/24)</f>
        <v>42175.374710648146</v>
      </c>
      <c r="K1287">
        <v>1433512775</v>
      </c>
      <c r="L1287" s="13">
        <f>(((K1287/60)/60)/24)+DATE(1970,1,1)+(-5/24)</f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>(E1287/D1287)*100</f>
        <v>101.64999999999999</v>
      </c>
      <c r="R1287" s="11">
        <f>Table1[[#This Row],[pledged]]/Table1[[#This Row],[backers_count]]</f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>(((I1288/60)/60)/24)+DATE(1970,1,1)+(-5/24)</f>
        <v>42052.374999999993</v>
      </c>
      <c r="K1288">
        <v>1423041227</v>
      </c>
      <c r="L1288" s="13">
        <f>(((K1288/60)/60)/24)+DATE(1970,1,1)+(-5/24)</f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>(E1288/D1288)*100</f>
        <v>108.33333333333333</v>
      </c>
      <c r="R1288" s="11">
        <f>Table1[[#This Row],[pledged]]/Table1[[#This Row],[backers_count]]</f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>(((I1289/60)/60)/24)+DATE(1970,1,1)+(-5/24)</f>
        <v>42167.412685185183</v>
      </c>
      <c r="K1289">
        <v>1428936856</v>
      </c>
      <c r="L1289" s="13">
        <f>(((K1289/60)/60)/24)+DATE(1970,1,1)+(-5/24)</f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>(E1289/D1289)*100</f>
        <v>242</v>
      </c>
      <c r="R1289" s="11">
        <f>Table1[[#This Row],[pledged]]/Table1[[#This Row],[backers_count]]</f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>(((I1290/60)/60)/24)+DATE(1970,1,1)+(-5/24)</f>
        <v>42591.958333333336</v>
      </c>
      <c r="K1290">
        <v>1468122163</v>
      </c>
      <c r="L1290" s="13">
        <f>(((K1290/60)/60)/24)+DATE(1970,1,1)+(-5/24)</f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>(E1290/D1290)*100</f>
        <v>100.44999999999999</v>
      </c>
      <c r="R1290" s="11">
        <f>Table1[[#This Row],[pledged]]/Table1[[#This Row],[backers_count]]</f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>(((I1291/60)/60)/24)+DATE(1970,1,1)+(-5/24)</f>
        <v>42738.926446759251</v>
      </c>
      <c r="K1291">
        <v>1480907645</v>
      </c>
      <c r="L1291" s="13">
        <f>(((K1291/60)/60)/24)+DATE(1970,1,1)+(-5/24)</f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>(E1291/D1291)*100</f>
        <v>125.06666666666666</v>
      </c>
      <c r="R1291" s="11">
        <f>Table1[[#This Row],[pledged]]/Table1[[#This Row],[backers_count]]</f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>(((I1292/60)/60)/24)+DATE(1970,1,1)+(-5/24)</f>
        <v>42117.082638888889</v>
      </c>
      <c r="K1292">
        <v>1427121931</v>
      </c>
      <c r="L1292" s="13">
        <f>(((K1292/60)/60)/24)+DATE(1970,1,1)+(-5/24)</f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>(E1292/D1292)*100</f>
        <v>108.57142857142857</v>
      </c>
      <c r="R1292" s="11">
        <f>Table1[[#This Row],[pledged]]/Table1[[#This Row],[backers_count]]</f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>(((I1293/60)/60)/24)+DATE(1970,1,1)+(-5/24)</f>
        <v>42101.083333333336</v>
      </c>
      <c r="K1293">
        <v>1425224391</v>
      </c>
      <c r="L1293" s="13">
        <f>(((K1293/60)/60)/24)+DATE(1970,1,1)+(-5/24)</f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>(E1293/D1293)*100</f>
        <v>145.70000000000002</v>
      </c>
      <c r="R1293" s="11">
        <f>Table1[[#This Row],[pledged]]/Table1[[#This Row],[backers_count]]</f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>(((I1294/60)/60)/24)+DATE(1970,1,1)+(-5/24)</f>
        <v>42283.749305555553</v>
      </c>
      <c r="K1294">
        <v>1441822828</v>
      </c>
      <c r="L1294" s="13">
        <f>(((K1294/60)/60)/24)+DATE(1970,1,1)+(-5/24)</f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>(E1294/D1294)*100</f>
        <v>110.00000000000001</v>
      </c>
      <c r="R1294" s="11">
        <f>Table1[[#This Row],[pledged]]/Table1[[#This Row],[backers_count]]</f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>(((I1295/60)/60)/24)+DATE(1970,1,1)+(-5/24)</f>
        <v>42322.534386574065</v>
      </c>
      <c r="K1295">
        <v>1444927771</v>
      </c>
      <c r="L1295" s="13">
        <f>(((K1295/60)/60)/24)+DATE(1970,1,1)+(-5/24)</f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>(E1295/D1295)*100</f>
        <v>102.23333333333333</v>
      </c>
      <c r="R1295" s="11">
        <f>Table1[[#This Row],[pledged]]/Table1[[#This Row],[backers_count]]</f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>(((I1296/60)/60)/24)+DATE(1970,1,1)+(-5/24)</f>
        <v>42296.249999999993</v>
      </c>
      <c r="K1296">
        <v>1443696797</v>
      </c>
      <c r="L1296" s="13">
        <f>(((K1296/60)/60)/24)+DATE(1970,1,1)+(-5/24)</f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>(E1296/D1296)*100</f>
        <v>122</v>
      </c>
      <c r="R1296" s="11">
        <f>Table1[[#This Row],[pledged]]/Table1[[#This Row],[backers_count]]</f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>(((I1297/60)/60)/24)+DATE(1970,1,1)+(-5/24)</f>
        <v>42214.499999999993</v>
      </c>
      <c r="K1297">
        <v>1435585497</v>
      </c>
      <c r="L1297" s="13">
        <f>(((K1297/60)/60)/24)+DATE(1970,1,1)+(-5/24)</f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>(E1297/D1297)*100</f>
        <v>101.96000000000001</v>
      </c>
      <c r="R1297" s="11">
        <f>Table1[[#This Row],[pledged]]/Table1[[#This Row],[backers_count]]</f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>(((I1298/60)/60)/24)+DATE(1970,1,1)+(-5/24)</f>
        <v>42442.800613425927</v>
      </c>
      <c r="K1298">
        <v>1456189973</v>
      </c>
      <c r="L1298" s="13">
        <f>(((K1298/60)/60)/24)+DATE(1970,1,1)+(-5/24)</f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>(E1298/D1298)*100</f>
        <v>141.1764705882353</v>
      </c>
      <c r="R1298" s="11">
        <f>Table1[[#This Row],[pledged]]/Table1[[#This Row],[backers_count]]</f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>(((I1299/60)/60)/24)+DATE(1970,1,1)+(-5/24)</f>
        <v>42491.538865740738</v>
      </c>
      <c r="K1299">
        <v>1459533358</v>
      </c>
      <c r="L1299" s="13">
        <f>(((K1299/60)/60)/24)+DATE(1970,1,1)+(-5/24)</f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>(E1299/D1299)*100</f>
        <v>109.52500000000001</v>
      </c>
      <c r="R1299" s="11">
        <f>Table1[[#This Row],[pledged]]/Table1[[#This Row],[backers_count]]</f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>(((I1300/60)/60)/24)+DATE(1970,1,1)+(-5/24)</f>
        <v>42488.472592592596</v>
      </c>
      <c r="K1300">
        <v>1459268432</v>
      </c>
      <c r="L1300" s="13">
        <f>(((K1300/60)/60)/24)+DATE(1970,1,1)+(-5/24)</f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>(E1300/D1300)*100</f>
        <v>104.65</v>
      </c>
      <c r="R1300" s="11">
        <f>Table1[[#This Row],[pledged]]/Table1[[#This Row],[backers_count]]</f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>(((I1301/60)/60)/24)+DATE(1970,1,1)+(-5/24)</f>
        <v>42199.606006944443</v>
      </c>
      <c r="K1301">
        <v>1434310359</v>
      </c>
      <c r="L1301" s="13">
        <f>(((K1301/60)/60)/24)+DATE(1970,1,1)+(-5/24)</f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>(E1301/D1301)*100</f>
        <v>124</v>
      </c>
      <c r="R1301" s="11">
        <f>Table1[[#This Row],[pledged]]/Table1[[#This Row],[backers_count]]</f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>(((I1302/60)/60)/24)+DATE(1970,1,1)+(-5/24)</f>
        <v>42522.581249999996</v>
      </c>
      <c r="K1302">
        <v>1461427938</v>
      </c>
      <c r="L1302" s="13">
        <f>(((K1302/60)/60)/24)+DATE(1970,1,1)+(-5/24)</f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>(E1302/D1302)*100</f>
        <v>135</v>
      </c>
      <c r="R1302" s="11">
        <f>Table1[[#This Row],[pledged]]/Table1[[#This Row],[backers_count]]</f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>(((I1303/60)/60)/24)+DATE(1970,1,1)+(-5/24)</f>
        <v>42205.916666666664</v>
      </c>
      <c r="K1303">
        <v>1436551178</v>
      </c>
      <c r="L1303" s="13">
        <f>(((K1303/60)/60)/24)+DATE(1970,1,1)+(-5/24)</f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>(E1303/D1303)*100</f>
        <v>102.75000000000001</v>
      </c>
      <c r="R1303" s="11">
        <f>Table1[[#This Row],[pledged]]/Table1[[#This Row],[backers_count]]</f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>(((I1304/60)/60)/24)+DATE(1970,1,1)+(-5/24)</f>
        <v>42704.891331018516</v>
      </c>
      <c r="K1304">
        <v>1477963411</v>
      </c>
      <c r="L1304" s="13">
        <f>(((K1304/60)/60)/24)+DATE(1970,1,1)+(-5/24)</f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>(E1304/D1304)*100</f>
        <v>100</v>
      </c>
      <c r="R1304" s="11">
        <f>Table1[[#This Row],[pledged]]/Table1[[#This Row],[backers_count]]</f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>(((I1305/60)/60)/24)+DATE(1970,1,1)+(-5/24)</f>
        <v>42582.249999999993</v>
      </c>
      <c r="K1305">
        <v>1468578920</v>
      </c>
      <c r="L1305" s="13">
        <f>(((K1305/60)/60)/24)+DATE(1970,1,1)+(-5/24)</f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>(E1305/D1305)*100</f>
        <v>130.26085714285716</v>
      </c>
      <c r="R1305" s="11">
        <f>Table1[[#This Row],[pledged]]/Table1[[#This Row],[backers_count]]</f>
        <v>42.214166666666671</v>
      </c>
      <c r="S1305" t="s">
        <v>8319</v>
      </c>
      <c r="T1305" t="s">
        <v>8321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>(((I1306/60)/60)/24)+DATE(1970,1,1)+(-5/24)</f>
        <v>42806.944502314807</v>
      </c>
      <c r="K1306">
        <v>1484196005</v>
      </c>
      <c r="L1306" s="13">
        <f>(((K1306/60)/60)/24)+DATE(1970,1,1)+(-5/24)</f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>(E1306/D1306)*100</f>
        <v>39.627499999999998</v>
      </c>
      <c r="R1306" s="11">
        <f>Table1[[#This Row],[pledged]]/Table1[[#This Row],[backers_count]]</f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>(((I1307/60)/60)/24)+DATE(1970,1,1)+(-5/24)</f>
        <v>42572.520833333336</v>
      </c>
      <c r="K1307">
        <v>1466611108</v>
      </c>
      <c r="L1307" s="13">
        <f>(((K1307/60)/60)/24)+DATE(1970,1,1)+(-5/24)</f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>(E1307/D1307)*100</f>
        <v>25.976666666666663</v>
      </c>
      <c r="R1307" s="11">
        <f>Table1[[#This Row],[pledged]]/Table1[[#This Row],[backers_count]]</f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>(((I1308/60)/60)/24)+DATE(1970,1,1)+(-5/24)</f>
        <v>41977.249236111107</v>
      </c>
      <c r="K1308">
        <v>1415098734</v>
      </c>
      <c r="L1308" s="13">
        <f>(((K1308/60)/60)/24)+DATE(1970,1,1)+(-5/24)</f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>(E1308/D1308)*100</f>
        <v>65.24636363636364</v>
      </c>
      <c r="R1308" s="11">
        <f>Table1[[#This Row],[pledged]]/Table1[[#This Row],[backers_count]]</f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>(((I1309/60)/60)/24)+DATE(1970,1,1)+(-5/24)</f>
        <v>42417.294895833329</v>
      </c>
      <c r="K1309">
        <v>1453118679</v>
      </c>
      <c r="L1309" s="13">
        <f>(((K1309/60)/60)/24)+DATE(1970,1,1)+(-5/24)</f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>(E1309/D1309)*100</f>
        <v>11.514000000000001</v>
      </c>
      <c r="R1309" s="11">
        <f>Table1[[#This Row],[pledged]]/Table1[[#This Row],[backers_count]]</f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>(((I1310/60)/60)/24)+DATE(1970,1,1)+(-5/24)</f>
        <v>42651.405231481483</v>
      </c>
      <c r="K1310">
        <v>1472481812</v>
      </c>
      <c r="L1310" s="13">
        <f>(((K1310/60)/60)/24)+DATE(1970,1,1)+(-5/24)</f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>(E1310/D1310)*100</f>
        <v>11.360000000000001</v>
      </c>
      <c r="R1310" s="11">
        <f>Table1[[#This Row],[pledged]]/Table1[[#This Row],[backers_count]]</f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>(((I1311/60)/60)/24)+DATE(1970,1,1)+(-5/24)</f>
        <v>42292.674398148149</v>
      </c>
      <c r="K1311">
        <v>1441919468</v>
      </c>
      <c r="L1311" s="13">
        <f>(((K1311/60)/60)/24)+DATE(1970,1,1)+(-5/24)</f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>(E1311/D1311)*100</f>
        <v>111.99130434782609</v>
      </c>
      <c r="R1311" s="11">
        <f>Table1[[#This Row],[pledged]]/Table1[[#This Row],[backers_count]]</f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>(((I1312/60)/60)/24)+DATE(1970,1,1)+(-5/24)</f>
        <v>42601.458912037029</v>
      </c>
      <c r="K1312">
        <v>1467734450</v>
      </c>
      <c r="L1312" s="13">
        <f>(((K1312/60)/60)/24)+DATE(1970,1,1)+(-5/24)</f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>(E1312/D1312)*100</f>
        <v>15.5</v>
      </c>
      <c r="R1312" s="11">
        <f>Table1[[#This Row],[pledged]]/Table1[[#This Row],[backers_count]]</f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>(((I1313/60)/60)/24)+DATE(1970,1,1)+(-5/24)</f>
        <v>42704.635636574072</v>
      </c>
      <c r="K1313">
        <v>1477509319</v>
      </c>
      <c r="L1313" s="13">
        <f>(((K1313/60)/60)/24)+DATE(1970,1,1)+(-5/24)</f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>(E1313/D1313)*100</f>
        <v>32.027999999999999</v>
      </c>
      <c r="R1313" s="11">
        <f>Table1[[#This Row],[pledged]]/Table1[[#This Row],[backers_count]]</f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>(((I1314/60)/60)/24)+DATE(1970,1,1)+(-5/24)</f>
        <v>42112.494467592587</v>
      </c>
      <c r="K1314">
        <v>1426783922</v>
      </c>
      <c r="L1314" s="13">
        <f>(((K1314/60)/60)/24)+DATE(1970,1,1)+(-5/24)</f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>(E1314/D1314)*100</f>
        <v>0.60869565217391308</v>
      </c>
      <c r="R1314" s="11">
        <f>Table1[[#This Row],[pledged]]/Table1[[#This Row],[backers_count]]</f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>(((I1315/60)/60)/24)+DATE(1970,1,1)+(-5/24)</f>
        <v>42432.50131944444</v>
      </c>
      <c r="K1315">
        <v>1454432514</v>
      </c>
      <c r="L1315" s="13">
        <f>(((K1315/60)/60)/24)+DATE(1970,1,1)+(-5/24)</f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>(E1315/D1315)*100</f>
        <v>31.114999999999998</v>
      </c>
      <c r="R1315" s="11">
        <f>Table1[[#This Row],[pledged]]/Table1[[#This Row],[backers_count]]</f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>(((I1316/60)/60)/24)+DATE(1970,1,1)+(-5/24)</f>
        <v>42664.461342592585</v>
      </c>
      <c r="K1316">
        <v>1471881860</v>
      </c>
      <c r="L1316" s="13">
        <f>(((K1316/60)/60)/24)+DATE(1970,1,1)+(-5/24)</f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>(E1316/D1316)*100</f>
        <v>1.1266666666666667</v>
      </c>
      <c r="R1316" s="11">
        <f>Table1[[#This Row],[pledged]]/Table1[[#This Row],[backers_count]]</f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>(((I1317/60)/60)/24)+DATE(1970,1,1)+(-5/24)</f>
        <v>42313.833333333336</v>
      </c>
      <c r="K1317">
        <v>1443700648</v>
      </c>
      <c r="L1317" s="13">
        <f>(((K1317/60)/60)/24)+DATE(1970,1,1)+(-5/24)</f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>(E1317/D1317)*100</f>
        <v>40.404000000000003</v>
      </c>
      <c r="R1317" s="11">
        <f>Table1[[#This Row],[pledged]]/Table1[[#This Row],[backers_count]]</f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>(((I1318/60)/60)/24)+DATE(1970,1,1)+(-5/24)</f>
        <v>42428.753576388881</v>
      </c>
      <c r="K1318">
        <v>1453676709</v>
      </c>
      <c r="L1318" s="13">
        <f>(((K1318/60)/60)/24)+DATE(1970,1,1)+(-5/24)</f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>(E1318/D1318)*100</f>
        <v>1.3333333333333333E-3</v>
      </c>
      <c r="R1318" s="11">
        <f>Table1[[#This Row],[pledged]]/Table1[[#This Row],[backers_count]]</f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>(((I1319/60)/60)/24)+DATE(1970,1,1)+(-5/24)</f>
        <v>42572.374999999993</v>
      </c>
      <c r="K1319">
        <v>1464586746</v>
      </c>
      <c r="L1319" s="13">
        <f>(((K1319/60)/60)/24)+DATE(1970,1,1)+(-5/24)</f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>(E1319/D1319)*100</f>
        <v>5.7334999999999994</v>
      </c>
      <c r="R1319" s="11">
        <f>Table1[[#This Row],[pledged]]/Table1[[#This Row],[backers_count]]</f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>(((I1320/60)/60)/24)+DATE(1970,1,1)+(-5/24)</f>
        <v>42014.835324074076</v>
      </c>
      <c r="K1320">
        <v>1418346172</v>
      </c>
      <c r="L1320" s="13">
        <f>(((K1320/60)/60)/24)+DATE(1970,1,1)+(-5/24)</f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>(E1320/D1320)*100</f>
        <v>15.324999999999999</v>
      </c>
      <c r="R1320" s="11">
        <f>Table1[[#This Row],[pledged]]/Table1[[#This Row],[backers_count]]</f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>(((I1321/60)/60)/24)+DATE(1970,1,1)+(-5/24)</f>
        <v>41831.458333333328</v>
      </c>
      <c r="K1321">
        <v>1403810965</v>
      </c>
      <c r="L1321" s="13">
        <f>(((K1321/60)/60)/24)+DATE(1970,1,1)+(-5/24)</f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>(E1321/D1321)*100</f>
        <v>15.103448275862069</v>
      </c>
      <c r="R1321" s="11">
        <f>Table1[[#This Row],[pledged]]/Table1[[#This Row],[backers_count]]</f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>(((I1322/60)/60)/24)+DATE(1970,1,1)+(-5/24)</f>
        <v>42734.749999999993</v>
      </c>
      <c r="K1322">
        <v>1480610046</v>
      </c>
      <c r="L1322" s="13">
        <f>(((K1322/60)/60)/24)+DATE(1970,1,1)+(-5/24)</f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>(E1322/D1322)*100</f>
        <v>0.503</v>
      </c>
      <c r="R1322" s="11">
        <f>Table1[[#This Row],[pledged]]/Table1[[#This Row],[backers_count]]</f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>(((I1323/60)/60)/24)+DATE(1970,1,1)+(-5/24)</f>
        <v>42727.540937499994</v>
      </c>
      <c r="K1323">
        <v>1479923937</v>
      </c>
      <c r="L1323" s="13">
        <f>(((K1323/60)/60)/24)+DATE(1970,1,1)+(-5/24)</f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>(E1323/D1323)*100</f>
        <v>1.3028138528138529</v>
      </c>
      <c r="R1323" s="11">
        <f>Table1[[#This Row],[pledged]]/Table1[[#This Row],[backers_count]]</f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>(((I1324/60)/60)/24)+DATE(1970,1,1)+(-5/24)</f>
        <v>42145.448206018518</v>
      </c>
      <c r="K1324">
        <v>1429631125</v>
      </c>
      <c r="L1324" s="13">
        <f>(((K1324/60)/60)/24)+DATE(1970,1,1)+(-5/24)</f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>(E1324/D1324)*100</f>
        <v>0.30285714285714288</v>
      </c>
      <c r="R1324" s="11">
        <f>Table1[[#This Row],[pledged]]/Table1[[#This Row],[backers_count]]</f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>(((I1325/60)/60)/24)+DATE(1970,1,1)+(-5/24)</f>
        <v>42486.079861111109</v>
      </c>
      <c r="K1325">
        <v>1458665146</v>
      </c>
      <c r="L1325" s="13">
        <f>(((K1325/60)/60)/24)+DATE(1970,1,1)+(-5/24)</f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>(E1325/D1325)*100</f>
        <v>8.8800000000000008</v>
      </c>
      <c r="R1325" s="11">
        <f>Table1[[#This Row],[pledged]]/Table1[[#This Row],[backers_count]]</f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>(((I1326/60)/60)/24)+DATE(1970,1,1)+(-5/24)</f>
        <v>42656.425370370365</v>
      </c>
      <c r="K1326">
        <v>1473779552</v>
      </c>
      <c r="L1326" s="13">
        <f>(((K1326/60)/60)/24)+DATE(1970,1,1)+(-5/24)</f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>(E1326/D1326)*100</f>
        <v>9.84</v>
      </c>
      <c r="R1326" s="11">
        <f>Table1[[#This Row],[pledged]]/Table1[[#This Row],[backers_count]]</f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>(((I1327/60)/60)/24)+DATE(1970,1,1)+(-5/24)</f>
        <v>42733.877719907403</v>
      </c>
      <c r="K1327">
        <v>1480471435</v>
      </c>
      <c r="L1327" s="13">
        <f>(((K1327/60)/60)/24)+DATE(1970,1,1)+(-5/24)</f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>(E1327/D1327)*100</f>
        <v>2.4299999999999997</v>
      </c>
      <c r="R1327" s="11">
        <f>Table1[[#This Row],[pledged]]/Table1[[#This Row],[backers_count]]</f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>(((I1328/60)/60)/24)+DATE(1970,1,1)+(-5/24)</f>
        <v>42019.583657407398</v>
      </c>
      <c r="K1328">
        <v>1417460428</v>
      </c>
      <c r="L1328" s="13">
        <f>(((K1328/60)/60)/24)+DATE(1970,1,1)+(-5/24)</f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>(E1328/D1328)*100</f>
        <v>1.1299999999999999</v>
      </c>
      <c r="R1328" s="11">
        <f>Table1[[#This Row],[pledged]]/Table1[[#This Row],[backers_count]]</f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>(((I1329/60)/60)/24)+DATE(1970,1,1)+(-5/24)</f>
        <v>42153.470312500001</v>
      </c>
      <c r="K1329">
        <v>1430324235</v>
      </c>
      <c r="L1329" s="13">
        <f>(((K1329/60)/60)/24)+DATE(1970,1,1)+(-5/24)</f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>(E1329/D1329)*100</f>
        <v>3.5520833333333335</v>
      </c>
      <c r="R1329" s="11">
        <f>Table1[[#This Row],[pledged]]/Table1[[#This Row],[backers_count]]</f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>(((I1330/60)/60)/24)+DATE(1970,1,1)+(-5/24)</f>
        <v>42657.434421296297</v>
      </c>
      <c r="K1330">
        <v>1472570734</v>
      </c>
      <c r="L1330" s="13">
        <f>(((K1330/60)/60)/24)+DATE(1970,1,1)+(-5/24)</f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>(E1330/D1330)*100</f>
        <v>2.3306666666666667</v>
      </c>
      <c r="R1330" s="11">
        <f>Table1[[#This Row],[pledged]]/Table1[[#This Row],[backers_count]]</f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>(((I1331/60)/60)/24)+DATE(1970,1,1)+(-5/24)</f>
        <v>41975.054918981477</v>
      </c>
      <c r="K1331">
        <v>1414041545</v>
      </c>
      <c r="L1331" s="13">
        <f>(((K1331/60)/60)/24)+DATE(1970,1,1)+(-5/24)</f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>(E1331/D1331)*100</f>
        <v>0.81600000000000006</v>
      </c>
      <c r="R1331" s="11">
        <f>Table1[[#This Row],[pledged]]/Table1[[#This Row],[backers_count]]</f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>(((I1332/60)/60)/24)+DATE(1970,1,1)+(-5/24)</f>
        <v>42552.958333333336</v>
      </c>
      <c r="K1332">
        <v>1464763109</v>
      </c>
      <c r="L1332" s="13">
        <f>(((K1332/60)/60)/24)+DATE(1970,1,1)+(-5/24)</f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>(E1332/D1332)*100</f>
        <v>22.494285714285713</v>
      </c>
      <c r="R1332" s="11">
        <f>Table1[[#This Row],[pledged]]/Table1[[#This Row],[backers_count]]</f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>(((I1333/60)/60)/24)+DATE(1970,1,1)+(-5/24)</f>
        <v>42599.295763888884</v>
      </c>
      <c r="K1333">
        <v>1468843554</v>
      </c>
      <c r="L1333" s="13">
        <f>(((K1333/60)/60)/24)+DATE(1970,1,1)+(-5/24)</f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>(E1333/D1333)*100</f>
        <v>1.3668</v>
      </c>
      <c r="R1333" s="11">
        <f>Table1[[#This Row],[pledged]]/Table1[[#This Row],[backers_count]]</f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>(((I1334/60)/60)/24)+DATE(1970,1,1)+(-5/24)</f>
        <v>42761.851944444446</v>
      </c>
      <c r="K1334">
        <v>1482888408</v>
      </c>
      <c r="L1334" s="13">
        <f>(((K1334/60)/60)/24)+DATE(1970,1,1)+(-5/24)</f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>(E1334/D1334)*100</f>
        <v>0</v>
      </c>
      <c r="R1334" s="11" t="e">
        <f>Table1[[#This Row],[pledged]]/Table1[[#This Row],[backers_count]]</f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>(((I1335/60)/60)/24)+DATE(1970,1,1)+(-5/24)</f>
        <v>41835.8984375</v>
      </c>
      <c r="K1335">
        <v>1402886025</v>
      </c>
      <c r="L1335" s="13">
        <f>(((K1335/60)/60)/24)+DATE(1970,1,1)+(-5/24)</f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>(E1335/D1335)*100</f>
        <v>0</v>
      </c>
      <c r="R1335" s="11" t="e">
        <f>Table1[[#This Row],[pledged]]/Table1[[#This Row],[backers_count]]</f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>(((I1336/60)/60)/24)+DATE(1970,1,1)+(-5/24)</f>
        <v>42440.565821759257</v>
      </c>
      <c r="K1336">
        <v>1455129287</v>
      </c>
      <c r="L1336" s="13">
        <f>(((K1336/60)/60)/24)+DATE(1970,1,1)+(-5/24)</f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>(E1336/D1336)*100</f>
        <v>10.754135338345865</v>
      </c>
      <c r="R1336" s="11">
        <f>Table1[[#This Row],[pledged]]/Table1[[#This Row],[backers_count]]</f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>(((I1337/60)/60)/24)+DATE(1970,1,1)+(-5/24)</f>
        <v>42343.728032407402</v>
      </c>
      <c r="K1337">
        <v>1446762502</v>
      </c>
      <c r="L1337" s="13">
        <f>(((K1337/60)/60)/24)+DATE(1970,1,1)+(-5/24)</f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>(E1337/D1337)*100</f>
        <v>19.759999999999998</v>
      </c>
      <c r="R1337" s="11">
        <f>Table1[[#This Row],[pledged]]/Table1[[#This Row],[backers_count]]</f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>(((I1338/60)/60)/24)+DATE(1970,1,1)+(-5/24)</f>
        <v>41990.655416666668</v>
      </c>
      <c r="K1338">
        <v>1415825028</v>
      </c>
      <c r="L1338" s="13">
        <f>(((K1338/60)/60)/24)+DATE(1970,1,1)+(-5/24)</f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>(E1338/D1338)*100</f>
        <v>84.946999999999989</v>
      </c>
      <c r="R1338" s="11">
        <f>Table1[[#This Row],[pledged]]/Table1[[#This Row],[backers_count]]</f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>(((I1339/60)/60)/24)+DATE(1970,1,1)+(-5/24)</f>
        <v>42797.368969907409</v>
      </c>
      <c r="K1339">
        <v>1485957079</v>
      </c>
      <c r="L1339" s="13">
        <f>(((K1339/60)/60)/24)+DATE(1970,1,1)+(-5/24)</f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>(E1339/D1339)*100</f>
        <v>49.381999999999998</v>
      </c>
      <c r="R1339" s="11">
        <f>Table1[[#This Row],[pledged]]/Table1[[#This Row],[backers_count]]</f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>(((I1340/60)/60)/24)+DATE(1970,1,1)+(-5/24)</f>
        <v>42218.595289351848</v>
      </c>
      <c r="K1340">
        <v>1435951033</v>
      </c>
      <c r="L1340" s="13">
        <f>(((K1340/60)/60)/24)+DATE(1970,1,1)+(-5/24)</f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>(E1340/D1340)*100</f>
        <v>3.3033333333333332</v>
      </c>
      <c r="R1340" s="11">
        <f>Table1[[#This Row],[pledged]]/Table1[[#This Row],[backers_count]]</f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>(((I1341/60)/60)/24)+DATE(1970,1,1)+(-5/24)</f>
        <v>41981.480497685181</v>
      </c>
      <c r="K1341">
        <v>1414164715</v>
      </c>
      <c r="L1341" s="13">
        <f>(((K1341/60)/60)/24)+DATE(1970,1,1)+(-5/24)</f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>(E1341/D1341)*100</f>
        <v>6.6339999999999995</v>
      </c>
      <c r="R1341" s="11">
        <f>Table1[[#This Row],[pledged]]/Table1[[#This Row],[backers_count]]</f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>(((I1342/60)/60)/24)+DATE(1970,1,1)+(-5/24)</f>
        <v>41866.387187499997</v>
      </c>
      <c r="K1342">
        <v>1405520253</v>
      </c>
      <c r="L1342" s="13">
        <f>(((K1342/60)/60)/24)+DATE(1970,1,1)+(-5/24)</f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>(E1342/D1342)*100</f>
        <v>0</v>
      </c>
      <c r="R1342" s="11" t="e">
        <f>Table1[[#This Row],[pledged]]/Table1[[#This Row],[backers_count]]</f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>(((I1343/60)/60)/24)+DATE(1970,1,1)+(-5/24)</f>
        <v>42644.415706018517</v>
      </c>
      <c r="K1343">
        <v>1472569117</v>
      </c>
      <c r="L1343" s="13">
        <f>(((K1343/60)/60)/24)+DATE(1970,1,1)+(-5/24)</f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>(E1343/D1343)*100</f>
        <v>70.36</v>
      </c>
      <c r="R1343" s="11">
        <f>Table1[[#This Row],[pledged]]/Table1[[#This Row],[backers_count]]</f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>(((I1344/60)/60)/24)+DATE(1970,1,1)+(-5/24)</f>
        <v>42202.608090277768</v>
      </c>
      <c r="K1344">
        <v>1434569739</v>
      </c>
      <c r="L1344" s="13">
        <f>(((K1344/60)/60)/24)+DATE(1970,1,1)+(-5/24)</f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>(E1344/D1344)*100</f>
        <v>0.2</v>
      </c>
      <c r="R1344" s="11">
        <f>Table1[[#This Row],[pledged]]/Table1[[#This Row],[backers_count]]</f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>(((I1345/60)/60)/24)+DATE(1970,1,1)+(-5/24)</f>
        <v>42600.957638888889</v>
      </c>
      <c r="K1345">
        <v>1466512683</v>
      </c>
      <c r="L1345" s="13">
        <f>(((K1345/60)/60)/24)+DATE(1970,1,1)+(-5/24)</f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>(E1345/D1345)*100</f>
        <v>102.298</v>
      </c>
      <c r="R1345" s="11">
        <f>Table1[[#This Row],[pledged]]/Table1[[#This Row],[backers_count]]</f>
        <v>158.35603715170279</v>
      </c>
      <c r="S1345" t="s">
        <v>8322</v>
      </c>
      <c r="T1345" t="s">
        <v>8323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>(((I1346/60)/60)/24)+DATE(1970,1,1)+(-5/24)</f>
        <v>42551.581469907404</v>
      </c>
      <c r="K1346">
        <v>1464807439</v>
      </c>
      <c r="L1346" s="13">
        <f>(((K1346/60)/60)/24)+DATE(1970,1,1)+(-5/24)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>(E1346/D1346)*100</f>
        <v>377.73333333333335</v>
      </c>
      <c r="R1346" s="11">
        <f>Table1[[#This Row],[pledged]]/Table1[[#This Row],[backers_count]]</f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>(((I1347/60)/60)/24)+DATE(1970,1,1)+(-5/24)</f>
        <v>41834.606006944443</v>
      </c>
      <c r="K1347">
        <v>1402342359</v>
      </c>
      <c r="L1347" s="13">
        <f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>(E1347/D1347)*100</f>
        <v>125</v>
      </c>
      <c r="R1347" s="11">
        <f>Table1[[#This Row],[pledged]]/Table1[[#This Row],[backers_count]]</f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>(((I1348/60)/60)/24)+DATE(1970,1,1)+(-5/24)</f>
        <v>41451.867488425924</v>
      </c>
      <c r="K1348">
        <v>1369705751</v>
      </c>
      <c r="L1348" s="13">
        <f>(((K1348/60)/60)/24)+DATE(1970,1,1)+(-5/24)</f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>(E1348/D1348)*100</f>
        <v>147.32653061224491</v>
      </c>
      <c r="R1348" s="11">
        <f>Table1[[#This Row],[pledged]]/Table1[[#This Row],[backers_count]]</f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>(((I1349/60)/60)/24)+DATE(1970,1,1)+(-5/24)</f>
        <v>42070.429687499993</v>
      </c>
      <c r="K1349">
        <v>1423149525</v>
      </c>
      <c r="L1349" s="13">
        <f>(((K1349/60)/60)/24)+DATE(1970,1,1)+(-5/24)</f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>(E1349/D1349)*100</f>
        <v>102.2</v>
      </c>
      <c r="R1349" s="11">
        <f>Table1[[#This Row],[pledged]]/Table1[[#This Row],[backers_count]]</f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>(((I1350/60)/60)/24)+DATE(1970,1,1)+(-5/24)</f>
        <v>41991.29783564814</v>
      </c>
      <c r="K1350">
        <v>1416485333</v>
      </c>
      <c r="L1350" s="13">
        <f>(((K1350/60)/60)/24)+DATE(1970,1,1)+(-5/24)</f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>(E1350/D1350)*100</f>
        <v>101.8723404255319</v>
      </c>
      <c r="R1350" s="11">
        <f>Table1[[#This Row],[pledged]]/Table1[[#This Row],[backers_count]]</f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>(((I1351/60)/60)/24)+DATE(1970,1,1)+(-5/24)</f>
        <v>42354.082638888889</v>
      </c>
      <c r="K1351">
        <v>1447055935</v>
      </c>
      <c r="L1351" s="13">
        <f>(((K1351/60)/60)/24)+DATE(1970,1,1)+(-5/24)</f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>(E1351/D1351)*100</f>
        <v>204.2</v>
      </c>
      <c r="R1351" s="11">
        <f>Table1[[#This Row],[pledged]]/Table1[[#This Row],[backers_count]]</f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>(((I1352/60)/60)/24)+DATE(1970,1,1)+(-5/24)</f>
        <v>42363.804791666662</v>
      </c>
      <c r="K1352">
        <v>1448497134</v>
      </c>
      <c r="L1352" s="13">
        <f>(((K1352/60)/60)/24)+DATE(1970,1,1)+(-5/24)</f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>(E1352/D1352)*100</f>
        <v>104.05</v>
      </c>
      <c r="R1352" s="11">
        <f>Table1[[#This Row],[pledged]]/Table1[[#This Row],[backers_count]]</f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>(((I1353/60)/60)/24)+DATE(1970,1,1)+(-5/24)</f>
        <v>42412.531759259255</v>
      </c>
      <c r="K1353">
        <v>1452707144</v>
      </c>
      <c r="L1353" s="13">
        <f>(((K1353/60)/60)/24)+DATE(1970,1,1)+(-5/24)</f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>(E1353/D1353)*100</f>
        <v>101.265</v>
      </c>
      <c r="R1353" s="11">
        <f>Table1[[#This Row],[pledged]]/Table1[[#This Row],[backers_count]]</f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>(((I1354/60)/60)/24)+DATE(1970,1,1)+(-5/24)</f>
        <v>42251.957638888889</v>
      </c>
      <c r="K1354">
        <v>1436968366</v>
      </c>
      <c r="L1354" s="13">
        <f>(((K1354/60)/60)/24)+DATE(1970,1,1)+(-5/24)</f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>(E1354/D1354)*100</f>
        <v>136.13999999999999</v>
      </c>
      <c r="R1354" s="11">
        <f>Table1[[#This Row],[pledged]]/Table1[[#This Row],[backers_count]]</f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>(((I1355/60)/60)/24)+DATE(1970,1,1)+(-5/24)</f>
        <v>41343.791666666664</v>
      </c>
      <c r="K1355">
        <v>1359946188</v>
      </c>
      <c r="L1355" s="13">
        <f>(((K1355/60)/60)/24)+DATE(1970,1,1)+(-5/24)</f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>(E1355/D1355)*100</f>
        <v>133.6</v>
      </c>
      <c r="R1355" s="11">
        <f>Table1[[#This Row],[pledged]]/Table1[[#This Row],[backers_count]]</f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>(((I1356/60)/60)/24)+DATE(1970,1,1)+(-5/24)</f>
        <v>42532.599293981482</v>
      </c>
      <c r="K1356">
        <v>1463080979</v>
      </c>
      <c r="L1356" s="13">
        <f>(((K1356/60)/60)/24)+DATE(1970,1,1)+(-5/24)</f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>(E1356/D1356)*100</f>
        <v>130.25</v>
      </c>
      <c r="R1356" s="11">
        <f>Table1[[#This Row],[pledged]]/Table1[[#This Row],[backers_count]]</f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>(((I1357/60)/60)/24)+DATE(1970,1,1)+(-5/24)</f>
        <v>41243.208333333328</v>
      </c>
      <c r="K1357">
        <v>1351663605</v>
      </c>
      <c r="L1357" s="13">
        <f>(((K1357/60)/60)/24)+DATE(1970,1,1)+(-5/24)</f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>(E1357/D1357)*100</f>
        <v>122.67999999999999</v>
      </c>
      <c r="R1357" s="11">
        <f>Table1[[#This Row],[pledged]]/Table1[[#This Row],[backers_count]]</f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>(((I1358/60)/60)/24)+DATE(1970,1,1)+(-5/24)</f>
        <v>41459.830555555556</v>
      </c>
      <c r="K1358">
        <v>1370393760</v>
      </c>
      <c r="L1358" s="13">
        <f>(((K1358/60)/60)/24)+DATE(1970,1,1)+(-5/24)</f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>(E1358/D1358)*100</f>
        <v>182.81058823529412</v>
      </c>
      <c r="R1358" s="11">
        <f>Table1[[#This Row],[pledged]]/Table1[[#This Row],[backers_count]]</f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>(((I1359/60)/60)/24)+DATE(1970,1,1)+(-5/24)</f>
        <v>41334.040972222218</v>
      </c>
      <c r="K1359">
        <v>1359587137</v>
      </c>
      <c r="L1359" s="13">
        <f>(((K1359/60)/60)/24)+DATE(1970,1,1)+(-5/24)</f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>(E1359/D1359)*100</f>
        <v>125.29999999999998</v>
      </c>
      <c r="R1359" s="11">
        <f>Table1[[#This Row],[pledged]]/Table1[[#This Row],[backers_count]]</f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>(((I1360/60)/60)/24)+DATE(1970,1,1)+(-5/24)</f>
        <v>40719.362534722219</v>
      </c>
      <c r="K1360">
        <v>1306417323</v>
      </c>
      <c r="L1360" s="13">
        <f>(((K1360/60)/60)/24)+DATE(1970,1,1)+(-5/24)</f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>(E1360/D1360)*100</f>
        <v>111.66666666666667</v>
      </c>
      <c r="R1360" s="11">
        <f>Table1[[#This Row],[pledged]]/Table1[[#This Row],[backers_count]]</f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>(((I1361/60)/60)/24)+DATE(1970,1,1)+(-5/24)</f>
        <v>40730.606365740736</v>
      </c>
      <c r="K1361">
        <v>1304623990</v>
      </c>
      <c r="L1361" s="13">
        <f>(((K1361/60)/60)/24)+DATE(1970,1,1)+(-5/24)</f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>(E1361/D1361)*100</f>
        <v>115.75757575757575</v>
      </c>
      <c r="R1361" s="11">
        <f>Table1[[#This Row],[pledged]]/Table1[[#This Row],[backers_count]]</f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>(((I1362/60)/60)/24)+DATE(1970,1,1)+(-5/24)</f>
        <v>41123.692361111105</v>
      </c>
      <c r="K1362">
        <v>1341524220</v>
      </c>
      <c r="L1362" s="13">
        <f>(((K1362/60)/60)/24)+DATE(1970,1,1)+(-5/24)</f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>(E1362/D1362)*100</f>
        <v>173.2</v>
      </c>
      <c r="R1362" s="11">
        <f>Table1[[#This Row],[pledged]]/Table1[[#This Row],[backers_count]]</f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>(((I1363/60)/60)/24)+DATE(1970,1,1)+(-5/24)</f>
        <v>41811.508935185186</v>
      </c>
      <c r="K1363">
        <v>1400778772</v>
      </c>
      <c r="L1363" s="13">
        <f>(((K1363/60)/60)/24)+DATE(1970,1,1)+(-5/24)</f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>(E1363/D1363)*100</f>
        <v>125.98333333333333</v>
      </c>
      <c r="R1363" s="11">
        <f>Table1[[#This Row],[pledged]]/Table1[[#This Row],[backers_count]]</f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>(((I1364/60)/60)/24)+DATE(1970,1,1)+(-5/24)</f>
        <v>41524.726053240738</v>
      </c>
      <c r="K1364">
        <v>1373408731</v>
      </c>
      <c r="L1364" s="13">
        <f>(((K1364/60)/60)/24)+DATE(1970,1,1)+(-5/24)</f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>(E1364/D1364)*100</f>
        <v>109.1</v>
      </c>
      <c r="R1364" s="11">
        <f>Table1[[#This Row],[pledged]]/Table1[[#This Row],[backers_count]]</f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>(((I1365/60)/60)/24)+DATE(1970,1,1)+(-5/24)</f>
        <v>42415.124305555553</v>
      </c>
      <c r="K1365">
        <v>1453925727</v>
      </c>
      <c r="L1365" s="13">
        <f>(((K1365/60)/60)/24)+DATE(1970,1,1)+(-5/24)</f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>(E1365/D1365)*100</f>
        <v>100</v>
      </c>
      <c r="R1365" s="11">
        <f>Table1[[#This Row],[pledged]]/Table1[[#This Row],[backers_count]]</f>
        <v>40</v>
      </c>
      <c r="S1365" t="s">
        <v>8325</v>
      </c>
      <c r="T1365" t="s">
        <v>8326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>(((I1366/60)/60)/24)+DATE(1970,1,1)+(-5/24)</f>
        <v>42011.487337962964</v>
      </c>
      <c r="K1366">
        <v>1415464906</v>
      </c>
      <c r="L1366" s="13">
        <f>(((K1366/60)/60)/24)+DATE(1970,1,1)+(-5/24)</f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>(E1366/D1366)*100</f>
        <v>118.64285714285714</v>
      </c>
      <c r="R1366" s="11">
        <f>Table1[[#This Row],[pledged]]/Table1[[#This Row],[backers_count]]</f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>(((I1367/60)/60)/24)+DATE(1970,1,1)+(-5/24)</f>
        <v>42079.483240740738</v>
      </c>
      <c r="K1367">
        <v>1423935352</v>
      </c>
      <c r="L1367" s="13">
        <f>(((K1367/60)/60)/24)+DATE(1970,1,1)+(-5/24)</f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>(E1367/D1367)*100</f>
        <v>100.26666666666667</v>
      </c>
      <c r="R1367" s="11">
        <f>Table1[[#This Row],[pledged]]/Table1[[#This Row],[backers_count]]</f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>(((I1368/60)/60)/24)+DATE(1970,1,1)+(-5/24)</f>
        <v>41969.829432870371</v>
      </c>
      <c r="K1368">
        <v>1413158063</v>
      </c>
      <c r="L1368" s="13">
        <f>(((K1368/60)/60)/24)+DATE(1970,1,1)+(-5/24)</f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>(E1368/D1368)*100</f>
        <v>126.48920000000001</v>
      </c>
      <c r="R1368" s="11">
        <f>Table1[[#This Row],[pledged]]/Table1[[#This Row],[backers_count]]</f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>(((I1369/60)/60)/24)+DATE(1970,1,1)+(-5/24)</f>
        <v>42321.836226851847</v>
      </c>
      <c r="K1369">
        <v>1444867450</v>
      </c>
      <c r="L1369" s="13">
        <f>(((K1369/60)/60)/24)+DATE(1970,1,1)+(-5/24)</f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>(E1369/D1369)*100</f>
        <v>114.26</v>
      </c>
      <c r="R1369" s="11">
        <f>Table1[[#This Row],[pledged]]/Table1[[#This Row],[backers_count]]</f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>(((I1370/60)/60)/24)+DATE(1970,1,1)+(-5/24)</f>
        <v>42169.982569444437</v>
      </c>
      <c r="K1370">
        <v>1432269294</v>
      </c>
      <c r="L1370" s="13">
        <f>(((K1370/60)/60)/24)+DATE(1970,1,1)+(-5/24)</f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>(E1370/D1370)*100</f>
        <v>110.7</v>
      </c>
      <c r="R1370" s="11">
        <f>Table1[[#This Row],[pledged]]/Table1[[#This Row],[backers_count]]</f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>(((I1371/60)/60)/24)+DATE(1970,1,1)+(-5/24)</f>
        <v>41740.385949074072</v>
      </c>
      <c r="K1371">
        <v>1394633746</v>
      </c>
      <c r="L1371" s="13">
        <f>(((K1371/60)/60)/24)+DATE(1970,1,1)+(-5/24)</f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>(E1371/D1371)*100</f>
        <v>105.34805315203954</v>
      </c>
      <c r="R1371" s="11">
        <f>Table1[[#This Row],[pledged]]/Table1[[#This Row],[backers_count]]</f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>(((I1372/60)/60)/24)+DATE(1970,1,1)+(-5/24)</f>
        <v>41562.795023148145</v>
      </c>
      <c r="K1372">
        <v>1380585890</v>
      </c>
      <c r="L1372" s="13">
        <f>(((K1372/60)/60)/24)+DATE(1970,1,1)+(-5/24)</f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>(E1372/D1372)*100</f>
        <v>103.66666666666666</v>
      </c>
      <c r="R1372" s="11">
        <f>Table1[[#This Row],[pledged]]/Table1[[#This Row],[backers_count]]</f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>(((I1373/60)/60)/24)+DATE(1970,1,1)+(-5/24)</f>
        <v>42131.550254629627</v>
      </c>
      <c r="K1373">
        <v>1428430342</v>
      </c>
      <c r="L1373" s="13">
        <f>(((K1373/60)/60)/24)+DATE(1970,1,1)+(-5/24)</f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>(E1373/D1373)*100</f>
        <v>107.08672667523933</v>
      </c>
      <c r="R1373" s="11">
        <f>Table1[[#This Row],[pledged]]/Table1[[#This Row],[backers_count]]</f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>(((I1374/60)/60)/24)+DATE(1970,1,1)+(-5/24)</f>
        <v>41102.53162037037</v>
      </c>
      <c r="K1374">
        <v>1339523132</v>
      </c>
      <c r="L1374" s="13">
        <f>(((K1374/60)/60)/24)+DATE(1970,1,1)+(-5/24)</f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>(E1374/D1374)*100</f>
        <v>124</v>
      </c>
      <c r="R1374" s="11">
        <f>Table1[[#This Row],[pledged]]/Table1[[#This Row],[backers_count]]</f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>(((I1375/60)/60)/24)+DATE(1970,1,1)+(-5/24)</f>
        <v>42734.743437499994</v>
      </c>
      <c r="K1375">
        <v>1480546233</v>
      </c>
      <c r="L1375" s="13">
        <f>(((K1375/60)/60)/24)+DATE(1970,1,1)+(-5/24)</f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>(E1375/D1375)*100</f>
        <v>105.01</v>
      </c>
      <c r="R1375" s="11">
        <f>Table1[[#This Row],[pledged]]/Table1[[#This Row],[backers_count]]</f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>(((I1376/60)/60)/24)+DATE(1970,1,1)+(-5/24)</f>
        <v>42453.911898148144</v>
      </c>
      <c r="K1376">
        <v>1456285988</v>
      </c>
      <c r="L1376" s="13">
        <f>(((K1376/60)/60)/24)+DATE(1970,1,1)+(-5/24)</f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>(E1376/D1376)*100</f>
        <v>189.46666666666667</v>
      </c>
      <c r="R1376" s="11">
        <f>Table1[[#This Row],[pledged]]/Table1[[#This Row],[backers_count]]</f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>(((I1377/60)/60)/24)+DATE(1970,1,1)+(-5/24)</f>
        <v>42749.857858796291</v>
      </c>
      <c r="K1377">
        <v>1481852119</v>
      </c>
      <c r="L1377" s="13">
        <f>(((K1377/60)/60)/24)+DATE(1970,1,1)+(-5/24)</f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>(E1377/D1377)*100</f>
        <v>171.32499999999999</v>
      </c>
      <c r="R1377" s="11">
        <f>Table1[[#This Row],[pledged]]/Table1[[#This Row],[backers_count]]</f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>(((I1378/60)/60)/24)+DATE(1970,1,1)+(-5/24)</f>
        <v>42707.502384259256</v>
      </c>
      <c r="K1378">
        <v>1478189006</v>
      </c>
      <c r="L1378" s="13">
        <f>(((K1378/60)/60)/24)+DATE(1970,1,1)+(-5/24)</f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>(E1378/D1378)*100</f>
        <v>252.48648648648651</v>
      </c>
      <c r="R1378" s="11">
        <f>Table1[[#This Row],[pledged]]/Table1[[#This Row],[backers_count]]</f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>(((I1379/60)/60)/24)+DATE(1970,1,1)+(-5/24)</f>
        <v>42768.96597222222</v>
      </c>
      <c r="K1379">
        <v>1484198170</v>
      </c>
      <c r="L1379" s="13">
        <f>(((K1379/60)/60)/24)+DATE(1970,1,1)+(-5/24)</f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>(E1379/D1379)*100</f>
        <v>116.15384615384616</v>
      </c>
      <c r="R1379" s="11">
        <f>Table1[[#This Row],[pledged]]/Table1[[#This Row],[backers_count]]</f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>(((I1380/60)/60)/24)+DATE(1970,1,1)+(-5/24)</f>
        <v>42583.551041666658</v>
      </c>
      <c r="K1380">
        <v>1468779210</v>
      </c>
      <c r="L1380" s="13">
        <f>(((K1380/60)/60)/24)+DATE(1970,1,1)+(-5/24)</f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>(E1380/D1380)*100</f>
        <v>203.35000000000002</v>
      </c>
      <c r="R1380" s="11">
        <f>Table1[[#This Row],[pledged]]/Table1[[#This Row],[backers_count]]</f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>(((I1381/60)/60)/24)+DATE(1970,1,1)+(-5/24)</f>
        <v>42160.28328703704</v>
      </c>
      <c r="K1381">
        <v>1430912876</v>
      </c>
      <c r="L1381" s="13">
        <f>(((K1381/60)/60)/24)+DATE(1970,1,1)+(-5/24)</f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>(E1381/D1381)*100</f>
        <v>111.60000000000001</v>
      </c>
      <c r="R1381" s="11">
        <f>Table1[[#This Row],[pledged]]/Table1[[#This Row],[backers_count]]</f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>(((I1382/60)/60)/24)+DATE(1970,1,1)+(-5/24)</f>
        <v>42163.874999999993</v>
      </c>
      <c r="K1382">
        <v>1431886706</v>
      </c>
      <c r="L1382" s="13">
        <f>(((K1382/60)/60)/24)+DATE(1970,1,1)+(-5/24)</f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>(E1382/D1382)*100</f>
        <v>424</v>
      </c>
      <c r="R1382" s="11">
        <f>Table1[[#This Row],[pledged]]/Table1[[#This Row],[backers_count]]</f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>(((I1383/60)/60)/24)+DATE(1970,1,1)+(-5/24)</f>
        <v>42733.006076388883</v>
      </c>
      <c r="K1383">
        <v>1480396125</v>
      </c>
      <c r="L1383" s="13">
        <f>(((K1383/60)/60)/24)+DATE(1970,1,1)+(-5/24)</f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>(E1383/D1383)*100</f>
        <v>107.1</v>
      </c>
      <c r="R1383" s="11">
        <f>Table1[[#This Row],[pledged]]/Table1[[#This Row],[backers_count]]</f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>(((I1384/60)/60)/24)+DATE(1970,1,1)+(-5/24)</f>
        <v>41400.591851851852</v>
      </c>
      <c r="K1384">
        <v>1365275536</v>
      </c>
      <c r="L1384" s="13">
        <f>(((K1384/60)/60)/24)+DATE(1970,1,1)+(-5/24)</f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>(E1384/D1384)*100</f>
        <v>104.3625</v>
      </c>
      <c r="R1384" s="11">
        <f>Table1[[#This Row],[pledged]]/Table1[[#This Row],[backers_count]]</f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>(((I1385/60)/60)/24)+DATE(1970,1,1)+(-5/24)</f>
        <v>42726.866643518515</v>
      </c>
      <c r="K1385">
        <v>1480729678</v>
      </c>
      <c r="L1385" s="13">
        <f>(((K1385/60)/60)/24)+DATE(1970,1,1)+(-5/24)</f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>(E1385/D1385)*100</f>
        <v>212.40909090909091</v>
      </c>
      <c r="R1385" s="11">
        <f>Table1[[#This Row],[pledged]]/Table1[[#This Row],[backers_count]]</f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>(((I1386/60)/60)/24)+DATE(1970,1,1)+(-5/24)</f>
        <v>42190.526874999996</v>
      </c>
      <c r="K1386">
        <v>1433525922</v>
      </c>
      <c r="L1386" s="13">
        <f>(((K1386/60)/60)/24)+DATE(1970,1,1)+(-5/24)</f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>(E1386/D1386)*100</f>
        <v>124.08571428571429</v>
      </c>
      <c r="R1386" s="11">
        <f>Table1[[#This Row],[pledged]]/Table1[[#This Row],[backers_count]]</f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>(((I1387/60)/60)/24)+DATE(1970,1,1)+(-5/24)</f>
        <v>42489.299305555549</v>
      </c>
      <c r="K1387">
        <v>1457109121</v>
      </c>
      <c r="L1387" s="13">
        <f>(((K1387/60)/60)/24)+DATE(1970,1,1)+(-5/24)</f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>(E1387/D1387)*100</f>
        <v>110.406125</v>
      </c>
      <c r="R1387" s="11">
        <f>Table1[[#This Row],[pledged]]/Table1[[#This Row],[backers_count]]</f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>(((I1388/60)/60)/24)+DATE(1970,1,1)+(-5/24)</f>
        <v>42214.438530092586</v>
      </c>
      <c r="K1388">
        <v>1435591889</v>
      </c>
      <c r="L1388" s="13">
        <f>(((K1388/60)/60)/24)+DATE(1970,1,1)+(-5/24)</f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>(E1388/D1388)*100</f>
        <v>218.75</v>
      </c>
      <c r="R1388" s="11">
        <f>Table1[[#This Row],[pledged]]/Table1[[#This Row],[backers_count]]</f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>(((I1389/60)/60)/24)+DATE(1970,1,1)+(-5/24)</f>
        <v>42157.979166666664</v>
      </c>
      <c r="K1389">
        <v>1430604395</v>
      </c>
      <c r="L1389" s="13">
        <f>(((K1389/60)/60)/24)+DATE(1970,1,1)+(-5/24)</f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>(E1389/D1389)*100</f>
        <v>136.625</v>
      </c>
      <c r="R1389" s="11">
        <f>Table1[[#This Row],[pledged]]/Table1[[#This Row],[backers_count]]</f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>(((I1390/60)/60)/24)+DATE(1970,1,1)+(-5/24)</f>
        <v>42660.468055555553</v>
      </c>
      <c r="K1390">
        <v>1474469117</v>
      </c>
      <c r="L1390" s="13">
        <f>(((K1390/60)/60)/24)+DATE(1970,1,1)+(-5/24)</f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>(E1390/D1390)*100</f>
        <v>134.8074</v>
      </c>
      <c r="R1390" s="11">
        <f>Table1[[#This Row],[pledged]]/Table1[[#This Row],[backers_count]]</f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>(((I1391/60)/60)/24)+DATE(1970,1,1)+(-5/24)</f>
        <v>42595.272650462961</v>
      </c>
      <c r="K1391">
        <v>1468495957</v>
      </c>
      <c r="L1391" s="13">
        <f>(((K1391/60)/60)/24)+DATE(1970,1,1)+(-5/24)</f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>(E1391/D1391)*100</f>
        <v>145.4</v>
      </c>
      <c r="R1391" s="11">
        <f>Table1[[#This Row],[pledged]]/Table1[[#This Row],[backers_count]]</f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>(((I1392/60)/60)/24)+DATE(1970,1,1)+(-5/24)</f>
        <v>42121.508333333331</v>
      </c>
      <c r="K1392">
        <v>1427224606</v>
      </c>
      <c r="L1392" s="13">
        <f>(((K1392/60)/60)/24)+DATE(1970,1,1)+(-5/24)</f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>(E1392/D1392)*100</f>
        <v>109.10714285714285</v>
      </c>
      <c r="R1392" s="11">
        <f>Table1[[#This Row],[pledged]]/Table1[[#This Row],[backers_count]]</f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>(((I1393/60)/60)/24)+DATE(1970,1,1)+(-5/24)</f>
        <v>42237.999305555553</v>
      </c>
      <c r="K1393">
        <v>1436369818</v>
      </c>
      <c r="L1393" s="13">
        <f>(((K1393/60)/60)/24)+DATE(1970,1,1)+(-5/24)</f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>(E1393/D1393)*100</f>
        <v>110.2</v>
      </c>
      <c r="R1393" s="11">
        <f>Table1[[#This Row],[pledged]]/Table1[[#This Row],[backers_count]]</f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>(((I1394/60)/60)/24)+DATE(1970,1,1)+(-5/24)</f>
        <v>42431.946597222217</v>
      </c>
      <c r="K1394">
        <v>1454298186</v>
      </c>
      <c r="L1394" s="13">
        <f>(((K1394/60)/60)/24)+DATE(1970,1,1)+(-5/24)</f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>(E1394/D1394)*100</f>
        <v>113.64000000000001</v>
      </c>
      <c r="R1394" s="11">
        <f>Table1[[#This Row],[pledged]]/Table1[[#This Row],[backers_count]]</f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>(((I1395/60)/60)/24)+DATE(1970,1,1)+(-5/24)</f>
        <v>42583.473645833328</v>
      </c>
      <c r="K1395">
        <v>1467476523</v>
      </c>
      <c r="L1395" s="13">
        <f>(((K1395/60)/60)/24)+DATE(1970,1,1)+(-5/24)</f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>(E1395/D1395)*100</f>
        <v>102.35000000000001</v>
      </c>
      <c r="R1395" s="11">
        <f>Table1[[#This Row],[pledged]]/Table1[[#This Row],[backers_count]]</f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>(((I1396/60)/60)/24)+DATE(1970,1,1)+(-5/24)</f>
        <v>42794.916666666664</v>
      </c>
      <c r="K1396">
        <v>1484623726</v>
      </c>
      <c r="L1396" s="13">
        <f>(((K1396/60)/60)/24)+DATE(1970,1,1)+(-5/24)</f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>(E1396/D1396)*100</f>
        <v>122.13333333333334</v>
      </c>
      <c r="R1396" s="11">
        <f>Table1[[#This Row],[pledged]]/Table1[[#This Row],[backers_count]]</f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>(((I1397/60)/60)/24)+DATE(1970,1,1)+(-5/24)</f>
        <v>42749.700011574074</v>
      </c>
      <c r="K1397">
        <v>1481838481</v>
      </c>
      <c r="L1397" s="13">
        <f>(((K1397/60)/60)/24)+DATE(1970,1,1)+(-5/24)</f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>(E1397/D1397)*100</f>
        <v>111.88571428571427</v>
      </c>
      <c r="R1397" s="11">
        <f>Table1[[#This Row],[pledged]]/Table1[[#This Row],[backers_count]]</f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>(((I1398/60)/60)/24)+DATE(1970,1,1)+(-5/24)</f>
        <v>42048.790300925924</v>
      </c>
      <c r="K1398">
        <v>1421279882</v>
      </c>
      <c r="L1398" s="13">
        <f>(((K1398/60)/60)/24)+DATE(1970,1,1)+(-5/24)</f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>(E1398/D1398)*100</f>
        <v>107.3</v>
      </c>
      <c r="R1398" s="11">
        <f>Table1[[#This Row],[pledged]]/Table1[[#This Row],[backers_count]]</f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>(((I1399/60)/60)/24)+DATE(1970,1,1)+(-5/24)</f>
        <v>42670.679861111108</v>
      </c>
      <c r="K1399">
        <v>1475013710</v>
      </c>
      <c r="L1399" s="13">
        <f>(((K1399/60)/60)/24)+DATE(1970,1,1)+(-5/24)</f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>(E1399/D1399)*100</f>
        <v>113.85000000000001</v>
      </c>
      <c r="R1399" s="11">
        <f>Table1[[#This Row],[pledged]]/Table1[[#This Row],[backers_count]]</f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>(((I1400/60)/60)/24)+DATE(1970,1,1)+(-5/24)</f>
        <v>42556.665902777771</v>
      </c>
      <c r="K1400">
        <v>1465160334</v>
      </c>
      <c r="L1400" s="13">
        <f>(((K1400/60)/60)/24)+DATE(1970,1,1)+(-5/24)</f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>(E1400/D1400)*100</f>
        <v>109.68181818181819</v>
      </c>
      <c r="R1400" s="11">
        <f>Table1[[#This Row],[pledged]]/Table1[[#This Row],[backers_count]]</f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>(((I1401/60)/60)/24)+DATE(1970,1,1)+(-5/24)</f>
        <v>41918.795983796292</v>
      </c>
      <c r="K1401">
        <v>1410048373</v>
      </c>
      <c r="L1401" s="13">
        <f>(((K1401/60)/60)/24)+DATE(1970,1,1)+(-5/24)</f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>(E1401/D1401)*100</f>
        <v>126.14444444444443</v>
      </c>
      <c r="R1401" s="11">
        <f>Table1[[#This Row],[pledged]]/Table1[[#This Row],[backers_count]]</f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>(((I1402/60)/60)/24)+DATE(1970,1,1)+(-5/24)</f>
        <v>42533.020833333336</v>
      </c>
      <c r="K1402">
        <v>1462695073</v>
      </c>
      <c r="L1402" s="13">
        <f>(((K1402/60)/60)/24)+DATE(1970,1,1)+(-5/24)</f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>(E1402/D1402)*100</f>
        <v>167.42857142857144</v>
      </c>
      <c r="R1402" s="11">
        <f>Table1[[#This Row],[pledged]]/Table1[[#This Row],[backers_count]]</f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>(((I1403/60)/60)/24)+DATE(1970,1,1)+(-5/24)</f>
        <v>41420.787893518514</v>
      </c>
      <c r="K1403">
        <v>1367798074</v>
      </c>
      <c r="L1403" s="13">
        <f>(((K1403/60)/60)/24)+DATE(1970,1,1)+(-5/24)</f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>(E1403/D1403)*100</f>
        <v>496.52000000000004</v>
      </c>
      <c r="R1403" s="11">
        <f>Table1[[#This Row],[pledged]]/Table1[[#This Row],[backers_count]]</f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>(((I1404/60)/60)/24)+DATE(1970,1,1)+(-5/24)</f>
        <v>42124.80336805556</v>
      </c>
      <c r="K1404">
        <v>1425259011</v>
      </c>
      <c r="L1404" s="13">
        <f>(((K1404/60)/60)/24)+DATE(1970,1,1)+(-5/24)</f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>(E1404/D1404)*100</f>
        <v>109.16</v>
      </c>
      <c r="R1404" s="11">
        <f>Table1[[#This Row],[pledged]]/Table1[[#This Row],[backers_count]]</f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>(((I1405/60)/60)/24)+DATE(1970,1,1)+(-5/24)</f>
        <v>41480.854571759257</v>
      </c>
      <c r="K1405">
        <v>1372210235</v>
      </c>
      <c r="L1405" s="13">
        <f>(((K1405/60)/60)/24)+DATE(1970,1,1)+(-5/24)</f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>(E1405/D1405)*100</f>
        <v>102.57499999999999</v>
      </c>
      <c r="R1405" s="11">
        <f>Table1[[#This Row],[pledged]]/Table1[[#This Row],[backers_count]]</f>
        <v>62.166666666666664</v>
      </c>
      <c r="S1405" t="s">
        <v>8322</v>
      </c>
      <c r="T1405" t="s">
        <v>8341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>(((I1406/60)/60)/24)+DATE(1970,1,1)+(-5/24)</f>
        <v>42057.30190972222</v>
      </c>
      <c r="K1406">
        <v>1422447285</v>
      </c>
      <c r="L1406" s="13">
        <f>(((K1406/60)/60)/24)+DATE(1970,1,1)+(-5/24)</f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>(E1406/D1406)*100</f>
        <v>1.6620689655172414</v>
      </c>
      <c r="R1406" s="11">
        <f>Table1[[#This Row],[pledged]]/Table1[[#This Row],[backers_count]]</f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>(((I1407/60)/60)/24)+DATE(1970,1,1)+(-5/24)</f>
        <v>41971.51390046296</v>
      </c>
      <c r="K1407">
        <v>1414599601</v>
      </c>
      <c r="L1407" s="13">
        <f>(((K1407/60)/60)/24)+DATE(1970,1,1)+(-5/24)</f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>(E1407/D1407)*100</f>
        <v>0.42</v>
      </c>
      <c r="R1407" s="11">
        <f>Table1[[#This Row],[pledged]]/Table1[[#This Row],[backers_count]]</f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>(((I1408/60)/60)/24)+DATE(1970,1,1)+(-5/24)</f>
        <v>42350.208333333336</v>
      </c>
      <c r="K1408">
        <v>1445336607</v>
      </c>
      <c r="L1408" s="13">
        <f>(((K1408/60)/60)/24)+DATE(1970,1,1)+(-5/24)</f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>(E1408/D1408)*100</f>
        <v>0.125</v>
      </c>
      <c r="R1408" s="11">
        <f>Table1[[#This Row],[pledged]]/Table1[[#This Row],[backers_count]]</f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>(((I1409/60)/60)/24)+DATE(1970,1,1)+(-5/24)</f>
        <v>41863.32844907407</v>
      </c>
      <c r="K1409">
        <v>1405687978</v>
      </c>
      <c r="L1409" s="13">
        <f>(((K1409/60)/60)/24)+DATE(1970,1,1)+(-5/24)</f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>(E1409/D1409)*100</f>
        <v>0.5</v>
      </c>
      <c r="R1409" s="11">
        <f>Table1[[#This Row],[pledged]]/Table1[[#This Row],[backers_count]]</f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>(((I1410/60)/60)/24)+DATE(1970,1,1)+(-5/24)</f>
        <v>42321.705509259256</v>
      </c>
      <c r="K1410">
        <v>1444856156</v>
      </c>
      <c r="L1410" s="13">
        <f>(((K1410/60)/60)/24)+DATE(1970,1,1)+(-5/24)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>(E1410/D1410)*100</f>
        <v>7.1999999999999993</v>
      </c>
      <c r="R1410" s="11">
        <f>Table1[[#This Row],[pledged]]/Table1[[#This Row],[backers_count]]</f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>(((I1411/60)/60)/24)+DATE(1970,1,1)+(-5/24)</f>
        <v>42004.966840277775</v>
      </c>
      <c r="K1411">
        <v>1414897935</v>
      </c>
      <c r="L1411" s="13">
        <f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>(E1411/D1411)*100</f>
        <v>0</v>
      </c>
      <c r="R1411" s="11" t="e">
        <f>Table1[[#This Row],[pledged]]/Table1[[#This Row],[backers_count]]</f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>(((I1412/60)/60)/24)+DATE(1970,1,1)+(-5/24)</f>
        <v>42524.110185185178</v>
      </c>
      <c r="K1412">
        <v>1461051520</v>
      </c>
      <c r="L1412" s="13">
        <f>(((K1412/60)/60)/24)+DATE(1970,1,1)+(-5/24)</f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>(E1412/D1412)*100</f>
        <v>1.6666666666666666E-2</v>
      </c>
      <c r="R1412" s="11">
        <f>Table1[[#This Row],[pledged]]/Table1[[#This Row],[backers_count]]</f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>(((I1413/60)/60)/24)+DATE(1970,1,1)+(-5/24)</f>
        <v>42040.850694444445</v>
      </c>
      <c r="K1413">
        <v>1420766700</v>
      </c>
      <c r="L1413" s="13">
        <f>(((K1413/60)/60)/24)+DATE(1970,1,1)+(-5/24)</f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>(E1413/D1413)*100</f>
        <v>0.23333333333333336</v>
      </c>
      <c r="R1413" s="11">
        <f>Table1[[#This Row],[pledged]]/Table1[[#This Row],[backers_count]]</f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>(((I1414/60)/60)/24)+DATE(1970,1,1)+(-5/24)</f>
        <v>41976.855312499996</v>
      </c>
      <c r="K1414">
        <v>1415064699</v>
      </c>
      <c r="L1414" s="13">
        <f>(((K1414/60)/60)/24)+DATE(1970,1,1)+(-5/24)</f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>(E1414/D1414)*100</f>
        <v>4.5714285714285712</v>
      </c>
      <c r="R1414" s="11">
        <f>Table1[[#This Row],[pledged]]/Table1[[#This Row],[backers_count]]</f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>(((I1415/60)/60)/24)+DATE(1970,1,1)+(-5/24)</f>
        <v>42420.228819444441</v>
      </c>
      <c r="K1415">
        <v>1450780170</v>
      </c>
      <c r="L1415" s="13">
        <f>(((K1415/60)/60)/24)+DATE(1970,1,1)+(-5/24)</f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>(E1415/D1415)*100</f>
        <v>5</v>
      </c>
      <c r="R1415" s="11">
        <f>Table1[[#This Row],[pledged]]/Table1[[#This Row],[backers_count]]</f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>(((I1416/60)/60)/24)+DATE(1970,1,1)+(-5/24)</f>
        <v>42738.044756944444</v>
      </c>
      <c r="K1416">
        <v>1480831467</v>
      </c>
      <c r="L1416" s="13">
        <f>(((K1416/60)/60)/24)+DATE(1970,1,1)+(-5/24)</f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>(E1416/D1416)*100</f>
        <v>0.2</v>
      </c>
      <c r="R1416" s="11">
        <f>Table1[[#This Row],[pledged]]/Table1[[#This Row],[backers_count]]</f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>(((I1417/60)/60)/24)+DATE(1970,1,1)+(-5/24)</f>
        <v>42232.467488425922</v>
      </c>
      <c r="K1417">
        <v>1436285591</v>
      </c>
      <c r="L1417" s="13">
        <f>(((K1417/60)/60)/24)+DATE(1970,1,1)+(-5/24)</f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>(E1417/D1417)*100</f>
        <v>18.181818181818183</v>
      </c>
      <c r="R1417" s="11">
        <f>Table1[[#This Row],[pledged]]/Table1[[#This Row],[backers_count]]</f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>(((I1418/60)/60)/24)+DATE(1970,1,1)+(-5/24)</f>
        <v>42329.759479166663</v>
      </c>
      <c r="K1418">
        <v>1445552019</v>
      </c>
      <c r="L1418" s="13">
        <f>(((K1418/60)/60)/24)+DATE(1970,1,1)+(-5/24)</f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>(E1418/D1418)*100</f>
        <v>0</v>
      </c>
      <c r="R1418" s="11" t="e">
        <f>Table1[[#This Row],[pledged]]/Table1[[#This Row],[backers_count]]</f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>(((I1419/60)/60)/24)+DATE(1970,1,1)+(-5/24)</f>
        <v>42262.257638888892</v>
      </c>
      <c r="K1419">
        <v>1439696174</v>
      </c>
      <c r="L1419" s="13">
        <f>(((K1419/60)/60)/24)+DATE(1970,1,1)+(-5/24)</f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>(E1419/D1419)*100</f>
        <v>1.2222222222222223</v>
      </c>
      <c r="R1419" s="11">
        <f>Table1[[#This Row],[pledged]]/Table1[[#This Row],[backers_count]]</f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>(((I1420/60)/60)/24)+DATE(1970,1,1)+(-5/24)</f>
        <v>42425.248078703698</v>
      </c>
      <c r="K1420">
        <v>1453805834</v>
      </c>
      <c r="L1420" s="13">
        <f>(((K1420/60)/60)/24)+DATE(1970,1,1)+(-5/24)</f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>(E1420/D1420)*100</f>
        <v>0.2</v>
      </c>
      <c r="R1420" s="11">
        <f>Table1[[#This Row],[pledged]]/Table1[[#This Row],[backers_count]]</f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>(((I1421/60)/60)/24)+DATE(1970,1,1)+(-5/24)</f>
        <v>42652.24790509259</v>
      </c>
      <c r="K1421">
        <v>1473418619</v>
      </c>
      <c r="L1421" s="13">
        <f>(((K1421/60)/60)/24)+DATE(1970,1,1)+(-5/24)</f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>(E1421/D1421)*100</f>
        <v>7.0634920634920633</v>
      </c>
      <c r="R1421" s="11">
        <f>Table1[[#This Row],[pledged]]/Table1[[#This Row],[backers_count]]</f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>(((I1422/60)/60)/24)+DATE(1970,1,1)+(-5/24)</f>
        <v>42549.459328703706</v>
      </c>
      <c r="K1422">
        <v>1464969686</v>
      </c>
      <c r="L1422" s="13">
        <f>(((K1422/60)/60)/24)+DATE(1970,1,1)+(-5/24)</f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>(E1422/D1422)*100</f>
        <v>2.7272727272727271</v>
      </c>
      <c r="R1422" s="11">
        <f>Table1[[#This Row],[pledged]]/Table1[[#This Row],[backers_count]]</f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>(((I1423/60)/60)/24)+DATE(1970,1,1)+(-5/24)</f>
        <v>42043.707280092589</v>
      </c>
      <c r="K1423">
        <v>1420840709</v>
      </c>
      <c r="L1423" s="13">
        <f>(((K1423/60)/60)/24)+DATE(1970,1,1)+(-5/24)</f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>(E1423/D1423)*100</f>
        <v>0.1</v>
      </c>
      <c r="R1423" s="11">
        <f>Table1[[#This Row],[pledged]]/Table1[[#This Row],[backers_count]]</f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>(((I1424/60)/60)/24)+DATE(1970,1,1)+(-5/24)</f>
        <v>42634.031296296293</v>
      </c>
      <c r="K1424">
        <v>1471844704</v>
      </c>
      <c r="L1424" s="13">
        <f>(((K1424/60)/60)/24)+DATE(1970,1,1)+(-5/24)</f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>(E1424/D1424)*100</f>
        <v>0.104</v>
      </c>
      <c r="R1424" s="11">
        <f>Table1[[#This Row],[pledged]]/Table1[[#This Row],[backers_count]]</f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>(((I1425/60)/60)/24)+DATE(1970,1,1)+(-5/24)</f>
        <v>42370.151979166665</v>
      </c>
      <c r="K1425">
        <v>1449045531</v>
      </c>
      <c r="L1425" s="13">
        <f>(((K1425/60)/60)/24)+DATE(1970,1,1)+(-5/24)</f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>(E1425/D1425)*100</f>
        <v>0.33333333333333337</v>
      </c>
      <c r="R1425" s="11">
        <f>Table1[[#This Row],[pledged]]/Table1[[#This Row],[backers_count]]</f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>(((I1426/60)/60)/24)+DATE(1970,1,1)+(-5/24)</f>
        <v>42689.550949074073</v>
      </c>
      <c r="K1426">
        <v>1478106802</v>
      </c>
      <c r="L1426" s="13">
        <f>(((K1426/60)/60)/24)+DATE(1970,1,1)+(-5/24)</f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>(E1426/D1426)*100</f>
        <v>20.36</v>
      </c>
      <c r="R1426" s="11">
        <f>Table1[[#This Row],[pledged]]/Table1[[#This Row],[backers_count]]</f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>(((I1427/60)/60)/24)+DATE(1970,1,1)+(-5/24)</f>
        <v>42122.923136574071</v>
      </c>
      <c r="K1427">
        <v>1427684959</v>
      </c>
      <c r="L1427" s="13">
        <f>(((K1427/60)/60)/24)+DATE(1970,1,1)+(-5/24)</f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>(E1427/D1427)*100</f>
        <v>0</v>
      </c>
      <c r="R1427" s="11" t="e">
        <f>Table1[[#This Row],[pledged]]/Table1[[#This Row],[backers_count]]</f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>(((I1428/60)/60)/24)+DATE(1970,1,1)+(-5/24)</f>
        <v>42240.181944444441</v>
      </c>
      <c r="K1428">
        <v>1435224120</v>
      </c>
      <c r="L1428" s="13">
        <f>(((K1428/60)/60)/24)+DATE(1970,1,1)+(-5/24)</f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>(E1428/D1428)*100</f>
        <v>0</v>
      </c>
      <c r="R1428" s="11" t="e">
        <f>Table1[[#This Row],[pledged]]/Table1[[#This Row],[backers_count]]</f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>(((I1429/60)/60)/24)+DATE(1970,1,1)+(-5/24)</f>
        <v>42631.643344907403</v>
      </c>
      <c r="K1429">
        <v>1471638385</v>
      </c>
      <c r="L1429" s="13">
        <f>(((K1429/60)/60)/24)+DATE(1970,1,1)+(-5/24)</f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>(E1429/D1429)*100</f>
        <v>8.3800000000000008</v>
      </c>
      <c r="R1429" s="11">
        <f>Table1[[#This Row],[pledged]]/Table1[[#This Row],[backers_count]]</f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>(((I1430/60)/60)/24)+DATE(1970,1,1)+(-5/24)</f>
        <v>42462.129826388882</v>
      </c>
      <c r="K1430">
        <v>1456996017</v>
      </c>
      <c r="L1430" s="13">
        <f>(((K1430/60)/60)/24)+DATE(1970,1,1)+(-5/24)</f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>(E1430/D1430)*100</f>
        <v>4.5</v>
      </c>
      <c r="R1430" s="11">
        <f>Table1[[#This Row],[pledged]]/Table1[[#This Row],[backers_count]]</f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>(((I1431/60)/60)/24)+DATE(1970,1,1)+(-5/24)</f>
        <v>42103.852337962955</v>
      </c>
      <c r="K1431">
        <v>1426037242</v>
      </c>
      <c r="L1431" s="13">
        <f>(((K1431/60)/60)/24)+DATE(1970,1,1)+(-5/24)</f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>(E1431/D1431)*100</f>
        <v>0</v>
      </c>
      <c r="R1431" s="11" t="e">
        <f>Table1[[#This Row],[pledged]]/Table1[[#This Row],[backers_count]]</f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>(((I1432/60)/60)/24)+DATE(1970,1,1)+(-5/24)</f>
        <v>41992.605185185181</v>
      </c>
      <c r="K1432">
        <v>1416339088</v>
      </c>
      <c r="L1432" s="13">
        <f>(((K1432/60)/60)/24)+DATE(1970,1,1)+(-5/24)</f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>(E1432/D1432)*100</f>
        <v>8.06</v>
      </c>
      <c r="R1432" s="11">
        <f>Table1[[#This Row],[pledged]]/Table1[[#This Row],[backers_count]]</f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>(((I1433/60)/60)/24)+DATE(1970,1,1)+(-5/24)</f>
        <v>42334.044166666667</v>
      </c>
      <c r="K1433">
        <v>1445922216</v>
      </c>
      <c r="L1433" s="13">
        <f>(((K1433/60)/60)/24)+DATE(1970,1,1)+(-5/24)</f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>(E1433/D1433)*100</f>
        <v>31.94705882352941</v>
      </c>
      <c r="R1433" s="11">
        <f>Table1[[#This Row],[pledged]]/Table1[[#This Row],[backers_count]]</f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>(((I1434/60)/60)/24)+DATE(1970,1,1)+(-5/24)</f>
        <v>42205.572083333333</v>
      </c>
      <c r="K1434">
        <v>1434825828</v>
      </c>
      <c r="L1434" s="13">
        <f>(((K1434/60)/60)/24)+DATE(1970,1,1)+(-5/24)</f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>(E1434/D1434)*100</f>
        <v>0</v>
      </c>
      <c r="R1434" s="11" t="e">
        <f>Table1[[#This Row],[pledged]]/Table1[[#This Row],[backers_count]]</f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>(((I1435/60)/60)/24)+DATE(1970,1,1)+(-5/24)</f>
        <v>42714.249999999993</v>
      </c>
      <c r="K1435">
        <v>1477839675</v>
      </c>
      <c r="L1435" s="13">
        <f>(((K1435/60)/60)/24)+DATE(1970,1,1)+(-5/24)</f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>(E1435/D1435)*100</f>
        <v>6.708333333333333</v>
      </c>
      <c r="R1435" s="11">
        <f>Table1[[#This Row],[pledged]]/Table1[[#This Row],[backers_count]]</f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>(((I1436/60)/60)/24)+DATE(1970,1,1)+(-5/24)</f>
        <v>42163.416666666664</v>
      </c>
      <c r="K1436">
        <v>1431973478</v>
      </c>
      <c r="L1436" s="13">
        <f>(((K1436/60)/60)/24)+DATE(1970,1,1)+(-5/24)</f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>(E1436/D1436)*100</f>
        <v>9.9878048780487809</v>
      </c>
      <c r="R1436" s="11">
        <f>Table1[[#This Row],[pledged]]/Table1[[#This Row],[backers_count]]</f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>(((I1437/60)/60)/24)+DATE(1970,1,1)+(-5/24)</f>
        <v>42288.57199074074</v>
      </c>
      <c r="K1437">
        <v>1441997020</v>
      </c>
      <c r="L1437" s="13">
        <f>(((K1437/60)/60)/24)+DATE(1970,1,1)+(-5/24)</f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>(E1437/D1437)*100</f>
        <v>0.1</v>
      </c>
      <c r="R1437" s="11">
        <f>Table1[[#This Row],[pledged]]/Table1[[#This Row],[backers_count]]</f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>(((I1438/60)/60)/24)+DATE(1970,1,1)+(-5/24)</f>
        <v>42421.141863425924</v>
      </c>
      <c r="K1438">
        <v>1453451057</v>
      </c>
      <c r="L1438" s="13">
        <f>(((K1438/60)/60)/24)+DATE(1970,1,1)+(-5/24)</f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>(E1438/D1438)*100</f>
        <v>0.77</v>
      </c>
      <c r="R1438" s="11">
        <f>Table1[[#This Row],[pledged]]/Table1[[#This Row],[backers_count]]</f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>(((I1439/60)/60)/24)+DATE(1970,1,1)+(-5/24)</f>
        <v>41832.999305555553</v>
      </c>
      <c r="K1439">
        <v>1402058739</v>
      </c>
      <c r="L1439" s="13">
        <f>(((K1439/60)/60)/24)+DATE(1970,1,1)+(-5/24)</f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>(E1439/D1439)*100</f>
        <v>26.900000000000002</v>
      </c>
      <c r="R1439" s="11">
        <f>Table1[[#This Row],[pledged]]/Table1[[#This Row],[backers_count]]</f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>(((I1440/60)/60)/24)+DATE(1970,1,1)+(-5/24)</f>
        <v>42487.371527777774</v>
      </c>
      <c r="K1440">
        <v>1459198499</v>
      </c>
      <c r="L1440" s="13">
        <f>(((K1440/60)/60)/24)+DATE(1970,1,1)+(-5/24)</f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>(E1440/D1440)*100</f>
        <v>3</v>
      </c>
      <c r="R1440" s="11">
        <f>Table1[[#This Row],[pledged]]/Table1[[#This Row],[backers_count]]</f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>(((I1441/60)/60)/24)+DATE(1970,1,1)+(-5/24)</f>
        <v>42070.621539351843</v>
      </c>
      <c r="K1441">
        <v>1423166101</v>
      </c>
      <c r="L1441" s="13">
        <f>(((K1441/60)/60)/24)+DATE(1970,1,1)+(-5/24)</f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>(E1441/D1441)*100</f>
        <v>6.6055045871559637</v>
      </c>
      <c r="R1441" s="11">
        <f>Table1[[#This Row],[pledged]]/Table1[[#This Row],[backers_count]]</f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>(((I1442/60)/60)/24)+DATE(1970,1,1)+(-5/24)</f>
        <v>42516.540081018517</v>
      </c>
      <c r="K1442">
        <v>1461693463</v>
      </c>
      <c r="L1442" s="13">
        <f>(((K1442/60)/60)/24)+DATE(1970,1,1)+(-5/24)</f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>(E1442/D1442)*100</f>
        <v>7.6923076923076927E-3</v>
      </c>
      <c r="R1442" s="11">
        <f>Table1[[#This Row],[pledged]]/Table1[[#This Row],[backers_count]]</f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>(((I1443/60)/60)/24)+DATE(1970,1,1)+(-5/24)</f>
        <v>42258.557511574072</v>
      </c>
      <c r="K1443">
        <v>1436811769</v>
      </c>
      <c r="L1443" s="13">
        <f>(((K1443/60)/60)/24)+DATE(1970,1,1)+(-5/24)</f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>(E1443/D1443)*100</f>
        <v>1.1222222222222222</v>
      </c>
      <c r="R1443" s="11">
        <f>Table1[[#This Row],[pledged]]/Table1[[#This Row],[backers_count]]</f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>(((I1444/60)/60)/24)+DATE(1970,1,1)+(-5/24)</f>
        <v>42515.437013888884</v>
      </c>
      <c r="K1444">
        <v>1461598158</v>
      </c>
      <c r="L1444" s="13">
        <f>(((K1444/60)/60)/24)+DATE(1970,1,1)+(-5/24)</f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>(E1444/D1444)*100</f>
        <v>0</v>
      </c>
      <c r="R1444" s="11" t="e">
        <f>Table1[[#This Row],[pledged]]/Table1[[#This Row],[backers_count]]</f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>(((I1445/60)/60)/24)+DATE(1970,1,1)+(-5/24)</f>
        <v>42737.71769675926</v>
      </c>
      <c r="K1445">
        <v>1480803209</v>
      </c>
      <c r="L1445" s="13">
        <f>(((K1445/60)/60)/24)+DATE(1970,1,1)+(-5/24)</f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>(E1445/D1445)*100</f>
        <v>0</v>
      </c>
      <c r="R1445" s="11" t="e">
        <f>Table1[[#This Row],[pledged]]/Table1[[#This Row],[backers_count]]</f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>(((I1446/60)/60)/24)+DATE(1970,1,1)+(-5/24)</f>
        <v>42259.665069444447</v>
      </c>
      <c r="K1446">
        <v>1436907462</v>
      </c>
      <c r="L1446" s="13">
        <f>(((K1446/60)/60)/24)+DATE(1970,1,1)+(-5/24)</f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>(E1446/D1446)*100</f>
        <v>0</v>
      </c>
      <c r="R1446" s="11" t="e">
        <f>Table1[[#This Row],[pledged]]/Table1[[#This Row],[backers_count]]</f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>(((I1447/60)/60)/24)+DATE(1970,1,1)+(-5/24)</f>
        <v>42169.333969907406</v>
      </c>
      <c r="K1447">
        <v>1431694855</v>
      </c>
      <c r="L1447" s="13">
        <f>(((K1447/60)/60)/24)+DATE(1970,1,1)+(-5/24)</f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>(E1447/D1447)*100</f>
        <v>0</v>
      </c>
      <c r="R1447" s="11" t="e">
        <f>Table1[[#This Row],[pledged]]/Table1[[#This Row],[backers_count]]</f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>(((I1448/60)/60)/24)+DATE(1970,1,1)+(-5/24)</f>
        <v>42481.239328703705</v>
      </c>
      <c r="K1448">
        <v>1459507478</v>
      </c>
      <c r="L1448" s="13">
        <f>(((K1448/60)/60)/24)+DATE(1970,1,1)+(-5/24)</f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>(E1448/D1448)*100</f>
        <v>0</v>
      </c>
      <c r="R1448" s="11" t="e">
        <f>Table1[[#This Row],[pledged]]/Table1[[#This Row],[backers_count]]</f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>(((I1449/60)/60)/24)+DATE(1970,1,1)+(-5/24)</f>
        <v>42559.52238425926</v>
      </c>
      <c r="K1449">
        <v>1465407134</v>
      </c>
      <c r="L1449" s="13">
        <f>(((K1449/60)/60)/24)+DATE(1970,1,1)+(-5/24)</f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>(E1449/D1449)*100</f>
        <v>1.4999999999999999E-2</v>
      </c>
      <c r="R1449" s="11">
        <f>Table1[[#This Row],[pledged]]/Table1[[#This Row],[backers_count]]</f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>(((I1450/60)/60)/24)+DATE(1970,1,1)+(-5/24)</f>
        <v>42146.017361111109</v>
      </c>
      <c r="K1450">
        <v>1429655318</v>
      </c>
      <c r="L1450" s="13">
        <f>(((K1450/60)/60)/24)+DATE(1970,1,1)+(-5/24)</f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>(E1450/D1450)*100</f>
        <v>0</v>
      </c>
      <c r="R1450" s="11" t="e">
        <f>Table1[[#This Row],[pledged]]/Table1[[#This Row],[backers_count]]</f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>(((I1451/60)/60)/24)+DATE(1970,1,1)+(-5/24)</f>
        <v>42134.603067129625</v>
      </c>
      <c r="K1451">
        <v>1427138905</v>
      </c>
      <c r="L1451" s="13">
        <f>(((K1451/60)/60)/24)+DATE(1970,1,1)+(-5/24)</f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>(E1451/D1451)*100</f>
        <v>0</v>
      </c>
      <c r="R1451" s="11" t="e">
        <f>Table1[[#This Row],[pledged]]/Table1[[#This Row],[backers_count]]</f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>(((I1452/60)/60)/24)+DATE(1970,1,1)+(-5/24)</f>
        <v>42419.962928240733</v>
      </c>
      <c r="K1452">
        <v>1453349197</v>
      </c>
      <c r="L1452" s="13">
        <f>(((K1452/60)/60)/24)+DATE(1970,1,1)+(-5/24)</f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>(E1452/D1452)*100</f>
        <v>1E-3</v>
      </c>
      <c r="R1452" s="11">
        <f>Table1[[#This Row],[pledged]]/Table1[[#This Row],[backers_count]]</f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>(((I1453/60)/60)/24)+DATE(1970,1,1)+(-5/24)</f>
        <v>41961.792349537034</v>
      </c>
      <c r="K1453">
        <v>1413759659</v>
      </c>
      <c r="L1453" s="13">
        <f>(((K1453/60)/60)/24)+DATE(1970,1,1)+(-5/24)</f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>(E1453/D1453)*100</f>
        <v>1.0554089709762533E-2</v>
      </c>
      <c r="R1453" s="11">
        <f>Table1[[#This Row],[pledged]]/Table1[[#This Row],[backers_count]]</f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>(((I1454/60)/60)/24)+DATE(1970,1,1)+(-5/24)</f>
        <v>41848.494942129626</v>
      </c>
      <c r="K1454">
        <v>1403974363</v>
      </c>
      <c r="L1454" s="13">
        <f>(((K1454/60)/60)/24)+DATE(1970,1,1)+(-5/24)</f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>(E1454/D1454)*100</f>
        <v>0</v>
      </c>
      <c r="R1454" s="11" t="e">
        <f>Table1[[#This Row],[pledged]]/Table1[[#This Row],[backers_count]]</f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>(((I1455/60)/60)/24)+DATE(1970,1,1)+(-5/24)</f>
        <v>42840.446145833332</v>
      </c>
      <c r="K1455">
        <v>1488386547</v>
      </c>
      <c r="L1455" s="13">
        <f>(((K1455/60)/60)/24)+DATE(1970,1,1)+(-5/24)</f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>(E1455/D1455)*100</f>
        <v>0</v>
      </c>
      <c r="R1455" s="11" t="e">
        <f>Table1[[#This Row],[pledged]]/Table1[[#This Row],[backers_count]]</f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>(((I1456/60)/60)/24)+DATE(1970,1,1)+(-5/24)</f>
        <v>42484.707638888889</v>
      </c>
      <c r="K1456">
        <v>1459716480</v>
      </c>
      <c r="L1456" s="13">
        <f>(((K1456/60)/60)/24)+DATE(1970,1,1)+(-5/24)</f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>(E1456/D1456)*100</f>
        <v>0.85714285714285721</v>
      </c>
      <c r="R1456" s="11">
        <f>Table1[[#This Row],[pledged]]/Table1[[#This Row],[backers_count]]</f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>(((I1457/60)/60)/24)+DATE(1970,1,1)+(-5/24)</f>
        <v>41887.360416666663</v>
      </c>
      <c r="K1457">
        <v>1405181320</v>
      </c>
      <c r="L1457" s="13">
        <f>(((K1457/60)/60)/24)+DATE(1970,1,1)+(-5/24)</f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>(E1457/D1457)*100</f>
        <v>10.5</v>
      </c>
      <c r="R1457" s="11">
        <f>Table1[[#This Row],[pledged]]/Table1[[#This Row],[backers_count]]</f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>(((I1458/60)/60)/24)+DATE(1970,1,1)+(-5/24)</f>
        <v>42738.460243055553</v>
      </c>
      <c r="K1458">
        <v>1480867365</v>
      </c>
      <c r="L1458" s="13">
        <f>(((K1458/60)/60)/24)+DATE(1970,1,1)+(-5/24)</f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>(E1458/D1458)*100</f>
        <v>2.9000000000000004</v>
      </c>
      <c r="R1458" s="11">
        <f>Table1[[#This Row],[pledged]]/Table1[[#This Row],[backers_count]]</f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>(((I1459/60)/60)/24)+DATE(1970,1,1)+(-5/24)</f>
        <v>42319.729675925926</v>
      </c>
      <c r="K1459">
        <v>1444685444</v>
      </c>
      <c r="L1459" s="13">
        <f>(((K1459/60)/60)/24)+DATE(1970,1,1)+(-5/24)</f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>(E1459/D1459)*100</f>
        <v>0</v>
      </c>
      <c r="R1459" s="11" t="e">
        <f>Table1[[#This Row],[pledged]]/Table1[[#This Row],[backers_count]]</f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>(((I1460/60)/60)/24)+DATE(1970,1,1)+(-5/24)</f>
        <v>41861.958333333328</v>
      </c>
      <c r="K1460">
        <v>1405097760</v>
      </c>
      <c r="L1460" s="13">
        <f>(((K1460/60)/60)/24)+DATE(1970,1,1)+(-5/24)</f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>(E1460/D1460)*100</f>
        <v>0</v>
      </c>
      <c r="R1460" s="11" t="e">
        <f>Table1[[#This Row],[pledged]]/Table1[[#This Row],[backers_count]]</f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>(((I1461/60)/60)/24)+DATE(1970,1,1)+(-5/24)</f>
        <v>42340.517361111109</v>
      </c>
      <c r="K1461">
        <v>1446612896</v>
      </c>
      <c r="L1461" s="13">
        <f>(((K1461/60)/60)/24)+DATE(1970,1,1)+(-5/24)</f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>(E1461/D1461)*100</f>
        <v>0</v>
      </c>
      <c r="R1461" s="11" t="e">
        <f>Table1[[#This Row],[pledged]]/Table1[[#This Row],[backers_count]]</f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>(((I1462/60)/60)/24)+DATE(1970,1,1)+(-5/24)</f>
        <v>41973.781249999993</v>
      </c>
      <c r="K1462">
        <v>1412371898</v>
      </c>
      <c r="L1462" s="13">
        <f>(((K1462/60)/60)/24)+DATE(1970,1,1)+(-5/24)</f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>(E1462/D1462)*100</f>
        <v>0</v>
      </c>
      <c r="R1462" s="11" t="e">
        <f>Table1[[#This Row],[pledged]]/Table1[[#This Row],[backers_count]]</f>
        <v>#DIV/0!</v>
      </c>
      <c r="S1462" t="s">
        <v>8322</v>
      </c>
      <c r="T1462" t="s">
        <v>8342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>(((I1463/60)/60)/24)+DATE(1970,1,1)+(-5/24)</f>
        <v>41932.791666666664</v>
      </c>
      <c r="K1463">
        <v>1410967754</v>
      </c>
      <c r="L1463" s="13">
        <f>(((K1463/60)/60)/24)+DATE(1970,1,1)+(-5/24)</f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>(E1463/D1463)*100</f>
        <v>101.24459999999999</v>
      </c>
      <c r="R1463" s="11">
        <f>Table1[[#This Row],[pledged]]/Table1[[#This Row],[backers_count]]</f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>(((I1464/60)/60)/24)+DATE(1970,1,1)+(-5/24)</f>
        <v>41374.454525462963</v>
      </c>
      <c r="K1464">
        <v>1363017271</v>
      </c>
      <c r="L1464" s="13">
        <f>(((K1464/60)/60)/24)+DATE(1970,1,1)+(-5/24)</f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>(E1464/D1464)*100</f>
        <v>108.5175</v>
      </c>
      <c r="R1464" s="11">
        <f>Table1[[#This Row],[pledged]]/Table1[[#This Row],[backers_count]]</f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>(((I1465/60)/60)/24)+DATE(1970,1,1)+(-5/24)</f>
        <v>41371.661319444444</v>
      </c>
      <c r="K1465">
        <v>1361483538</v>
      </c>
      <c r="L1465" s="13">
        <f>(((K1465/60)/60)/24)+DATE(1970,1,1)+(-5/24)</f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>(E1465/D1465)*100</f>
        <v>147.66666666666666</v>
      </c>
      <c r="R1465" s="11">
        <f>Table1[[#This Row],[pledged]]/Table1[[#This Row],[backers_count]]</f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>(((I1466/60)/60)/24)+DATE(1970,1,1)+(-5/24)</f>
        <v>41321.453217592592</v>
      </c>
      <c r="K1466">
        <v>1358437958</v>
      </c>
      <c r="L1466" s="13">
        <f>(((K1466/60)/60)/24)+DATE(1970,1,1)+(-5/24)</f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>(E1466/D1466)*100</f>
        <v>163.19999999999999</v>
      </c>
      <c r="R1466" s="11">
        <f>Table1[[#This Row],[pledged]]/Table1[[#This Row],[backers_count]]</f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>(((I1467/60)/60)/24)+DATE(1970,1,1)+(-5/24)</f>
        <v>40989.916666666664</v>
      </c>
      <c r="K1467">
        <v>1329759452</v>
      </c>
      <c r="L1467" s="13">
        <f>(((K1467/60)/60)/24)+DATE(1970,1,1)+(-5/24)</f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>(E1467/D1467)*100</f>
        <v>456.41449999999998</v>
      </c>
      <c r="R1467" s="11">
        <f>Table1[[#This Row],[pledged]]/Table1[[#This Row],[backers_count]]</f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>(((I1468/60)/60)/24)+DATE(1970,1,1)+(-5/24)</f>
        <v>42380.999999999993</v>
      </c>
      <c r="K1468">
        <v>1449029266</v>
      </c>
      <c r="L1468" s="13">
        <f>(((K1468/60)/60)/24)+DATE(1970,1,1)+(-5/24)</f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>(E1468/D1468)*100</f>
        <v>107.87731249999999</v>
      </c>
      <c r="R1468" s="11">
        <f>Table1[[#This Row],[pledged]]/Table1[[#This Row],[backers_count]]</f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>(((I1469/60)/60)/24)+DATE(1970,1,1)+(-5/24)</f>
        <v>40993.55190972222</v>
      </c>
      <c r="K1469">
        <v>1327518885</v>
      </c>
      <c r="L1469" s="13">
        <f>(((K1469/60)/60)/24)+DATE(1970,1,1)+(-5/24)</f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>(E1469/D1469)*100</f>
        <v>115.08</v>
      </c>
      <c r="R1469" s="11">
        <f>Table1[[#This Row],[pledged]]/Table1[[#This Row],[backers_count]]</f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>(((I1470/60)/60)/24)+DATE(1970,1,1)+(-5/24)</f>
        <v>40705.806122685186</v>
      </c>
      <c r="K1470">
        <v>1302654049</v>
      </c>
      <c r="L1470" s="13">
        <f>(((K1470/60)/60)/24)+DATE(1970,1,1)+(-5/24)</f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>(E1470/D1470)*100</f>
        <v>102.36842105263158</v>
      </c>
      <c r="R1470" s="11">
        <f>Table1[[#This Row],[pledged]]/Table1[[#This Row],[backers_count]]</f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>(((I1471/60)/60)/24)+DATE(1970,1,1)+(-5/24)</f>
        <v>41320.390150462961</v>
      </c>
      <c r="K1471">
        <v>1358346109</v>
      </c>
      <c r="L1471" s="13">
        <f>(((K1471/60)/60)/24)+DATE(1970,1,1)+(-5/24)</f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>(E1471/D1471)*100</f>
        <v>108.42485875706214</v>
      </c>
      <c r="R1471" s="11">
        <f>Table1[[#This Row],[pledged]]/Table1[[#This Row],[backers_count]]</f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>(((I1472/60)/60)/24)+DATE(1970,1,1)+(-5/24)</f>
        <v>41271.618784722217</v>
      </c>
      <c r="K1472">
        <v>1354909863</v>
      </c>
      <c r="L1472" s="13">
        <f>(((K1472/60)/60)/24)+DATE(1970,1,1)+(-5/24)</f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>(E1472/D1472)*100</f>
        <v>125.13333333333334</v>
      </c>
      <c r="R1472" s="11">
        <f>Table1[[#This Row],[pledged]]/Table1[[#This Row],[backers_count]]</f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>(((I1473/60)/60)/24)+DATE(1970,1,1)+(-5/24)</f>
        <v>42103.749236111107</v>
      </c>
      <c r="K1473">
        <v>1426028334</v>
      </c>
      <c r="L1473" s="13">
        <f>(((K1473/60)/60)/24)+DATE(1970,1,1)+(-5/24)</f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>(E1473/D1473)*100</f>
        <v>103.840625</v>
      </c>
      <c r="R1473" s="11">
        <f>Table1[[#This Row],[pledged]]/Table1[[#This Row],[backers_count]]</f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>(((I1474/60)/60)/24)+DATE(1970,1,1)+(-5/24)</f>
        <v>41563.33452546296</v>
      </c>
      <c r="K1474">
        <v>1379336503</v>
      </c>
      <c r="L1474" s="13">
        <f>(((K1474/60)/60)/24)+DATE(1970,1,1)+(-5/24)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>(E1474/D1474)*100</f>
        <v>138.70400000000001</v>
      </c>
      <c r="R1474" s="11">
        <f>Table1[[#This Row],[pledged]]/Table1[[#This Row],[backers_count]]</f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>(((I1475/60)/60)/24)+DATE(1970,1,1)+(-5/24)</f>
        <v>40969.771284722221</v>
      </c>
      <c r="K1475">
        <v>1328052639</v>
      </c>
      <c r="L1475" s="13">
        <f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>(E1475/D1475)*100</f>
        <v>120.51600000000001</v>
      </c>
      <c r="R1475" s="11">
        <f>Table1[[#This Row],[pledged]]/Table1[[#This Row],[backers_count]]</f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>(((I1476/60)/60)/24)+DATE(1970,1,1)+(-5/24)</f>
        <v>41530.519583333327</v>
      </c>
      <c r="K1476">
        <v>1376501292</v>
      </c>
      <c r="L1476" s="13">
        <f>(((K1476/60)/60)/24)+DATE(1970,1,1)+(-5/24)</f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>(E1476/D1476)*100</f>
        <v>112.26666666666667</v>
      </c>
      <c r="R1476" s="11">
        <f>Table1[[#This Row],[pledged]]/Table1[[#This Row],[backers_count]]</f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>(((I1477/60)/60)/24)+DATE(1970,1,1)+(-5/24)</f>
        <v>41992.999305555553</v>
      </c>
      <c r="K1477">
        <v>1416244863</v>
      </c>
      <c r="L1477" s="13">
        <f>(((K1477/60)/60)/24)+DATE(1970,1,1)+(-5/24)</f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>(E1477/D1477)*100</f>
        <v>188.66966666666667</v>
      </c>
      <c r="R1477" s="11">
        <f>Table1[[#This Row],[pledged]]/Table1[[#This Row],[backers_count]]</f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>(((I1478/60)/60)/24)+DATE(1970,1,1)+(-5/24)</f>
        <v>40795.833587962959</v>
      </c>
      <c r="K1478">
        <v>1313024422</v>
      </c>
      <c r="L1478" s="13">
        <f>(((K1478/60)/60)/24)+DATE(1970,1,1)+(-5/24)</f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>(E1478/D1478)*100</f>
        <v>661.55466666666666</v>
      </c>
      <c r="R1478" s="11">
        <f>Table1[[#This Row],[pledged]]/Table1[[#This Row],[backers_count]]</f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>(((I1479/60)/60)/24)+DATE(1970,1,1)+(-5/24)</f>
        <v>40899.916666666664</v>
      </c>
      <c r="K1479">
        <v>1319467604</v>
      </c>
      <c r="L1479" s="13">
        <f>(((K1479/60)/60)/24)+DATE(1970,1,1)+(-5/24)</f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>(E1479/D1479)*100</f>
        <v>111.31</v>
      </c>
      <c r="R1479" s="11">
        <f>Table1[[#This Row],[pledged]]/Table1[[#This Row],[backers_count]]</f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>(((I1480/60)/60)/24)+DATE(1970,1,1)+(-5/24)</f>
        <v>41408.663344907407</v>
      </c>
      <c r="K1480">
        <v>1367355313</v>
      </c>
      <c r="L1480" s="13">
        <f>(((K1480/60)/60)/24)+DATE(1970,1,1)+(-5/24)</f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>(E1480/D1480)*100</f>
        <v>1181.6142199999999</v>
      </c>
      <c r="R1480" s="11">
        <f>Table1[[#This Row],[pledged]]/Table1[[#This Row],[backers_count]]</f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>(((I1481/60)/60)/24)+DATE(1970,1,1)+(-5/24)</f>
        <v>41768.957638888889</v>
      </c>
      <c r="K1481">
        <v>1398448389</v>
      </c>
      <c r="L1481" s="13">
        <f>(((K1481/60)/60)/24)+DATE(1970,1,1)+(-5/24)</f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>(E1481/D1481)*100</f>
        <v>137.375</v>
      </c>
      <c r="R1481" s="11">
        <f>Table1[[#This Row],[pledged]]/Table1[[#This Row],[backers_count]]</f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>(((I1482/60)/60)/24)+DATE(1970,1,1)+(-5/24)</f>
        <v>41481.5</v>
      </c>
      <c r="K1482">
        <v>1373408699</v>
      </c>
      <c r="L1482" s="13">
        <f>(((K1482/60)/60)/24)+DATE(1970,1,1)+(-5/24)</f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>(E1482/D1482)*100</f>
        <v>117.04040000000001</v>
      </c>
      <c r="R1482" s="11">
        <f>Table1[[#This Row],[pledged]]/Table1[[#This Row],[backers_count]]</f>
        <v>92.157795275590544</v>
      </c>
      <c r="S1482" t="s">
        <v>8322</v>
      </c>
      <c r="T1482" t="s">
        <v>8324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>(((I1483/60)/60)/24)+DATE(1970,1,1)+(-5/24)</f>
        <v>41580.714641203704</v>
      </c>
      <c r="K1483">
        <v>1380838145</v>
      </c>
      <c r="L1483" s="13">
        <f>(((K1483/60)/60)/24)+DATE(1970,1,1)+(-5/24)</f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>(E1483/D1483)*100</f>
        <v>2.1</v>
      </c>
      <c r="R1483" s="11">
        <f>Table1[[#This Row],[pledged]]/Table1[[#This Row],[backers_count]]</f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>(((I1484/60)/60)/24)+DATE(1970,1,1)+(-5/24)</f>
        <v>41159.118749999994</v>
      </c>
      <c r="K1484">
        <v>1345062936</v>
      </c>
      <c r="L1484" s="13">
        <f>(((K1484/60)/60)/24)+DATE(1970,1,1)+(-5/24)</f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>(E1484/D1484)*100</f>
        <v>0.1</v>
      </c>
      <c r="R1484" s="11">
        <f>Table1[[#This Row],[pledged]]/Table1[[#This Row],[backers_count]]</f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>(((I1485/60)/60)/24)+DATE(1970,1,1)+(-5/24)</f>
        <v>42572.984664351847</v>
      </c>
      <c r="K1485">
        <v>1467002275</v>
      </c>
      <c r="L1485" s="13">
        <f>(((K1485/60)/60)/24)+DATE(1970,1,1)+(-5/24)</f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>(E1485/D1485)*100</f>
        <v>0.7142857142857143</v>
      </c>
      <c r="R1485" s="11">
        <f>Table1[[#This Row],[pledged]]/Table1[[#This Row],[backers_count]]</f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>(((I1486/60)/60)/24)+DATE(1970,1,1)+(-5/24)</f>
        <v>41111.410416666666</v>
      </c>
      <c r="K1486">
        <v>1337834963</v>
      </c>
      <c r="L1486" s="13">
        <f>(((K1486/60)/60)/24)+DATE(1970,1,1)+(-5/24)</f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>(E1486/D1486)*100</f>
        <v>0</v>
      </c>
      <c r="R1486" s="11" t="e">
        <f>Table1[[#This Row],[pledged]]/Table1[[#This Row],[backers_count]]</f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>(((I1487/60)/60)/24)+DATE(1970,1,1)+(-5/24)</f>
        <v>42175.587650462963</v>
      </c>
      <c r="K1487">
        <v>1430939173</v>
      </c>
      <c r="L1487" s="13">
        <f>(((K1487/60)/60)/24)+DATE(1970,1,1)+(-5/24)</f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>(E1487/D1487)*100</f>
        <v>2.2388059701492535</v>
      </c>
      <c r="R1487" s="11">
        <f>Table1[[#This Row],[pledged]]/Table1[[#This Row],[backers_count]]</f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>(((I1488/60)/60)/24)+DATE(1970,1,1)+(-5/24)</f>
        <v>42061.960196759253</v>
      </c>
      <c r="K1488">
        <v>1422417761</v>
      </c>
      <c r="L1488" s="13">
        <f>(((K1488/60)/60)/24)+DATE(1970,1,1)+(-5/24)</f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>(E1488/D1488)*100</f>
        <v>0.24</v>
      </c>
      <c r="R1488" s="11">
        <f>Table1[[#This Row],[pledged]]/Table1[[#This Row],[backers_count]]</f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>(((I1489/60)/60)/24)+DATE(1970,1,1)+(-5/24)</f>
        <v>42584.709155092591</v>
      </c>
      <c r="K1489">
        <v>1467583271</v>
      </c>
      <c r="L1489" s="13">
        <f>(((K1489/60)/60)/24)+DATE(1970,1,1)+(-5/24)</f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>(E1489/D1489)*100</f>
        <v>0</v>
      </c>
      <c r="R1489" s="11" t="e">
        <f>Table1[[#This Row],[pledged]]/Table1[[#This Row],[backers_count]]</f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>(((I1490/60)/60)/24)+DATE(1970,1,1)+(-5/24)</f>
        <v>41644.354861111111</v>
      </c>
      <c r="K1490">
        <v>1386336660</v>
      </c>
      <c r="L1490" s="13">
        <f>(((K1490/60)/60)/24)+DATE(1970,1,1)+(-5/24)</f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>(E1490/D1490)*100</f>
        <v>2.4</v>
      </c>
      <c r="R1490" s="11">
        <f>Table1[[#This Row],[pledged]]/Table1[[#This Row],[backers_count]]</f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>(((I1491/60)/60)/24)+DATE(1970,1,1)+(-5/24)</f>
        <v>41228.445046296292</v>
      </c>
      <c r="K1491">
        <v>1350398452</v>
      </c>
      <c r="L1491" s="13">
        <f>(((K1491/60)/60)/24)+DATE(1970,1,1)+(-5/24)</f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>(E1491/D1491)*100</f>
        <v>0</v>
      </c>
      <c r="R1491" s="11" t="e">
        <f>Table1[[#This Row],[pledged]]/Table1[[#This Row],[backers_count]]</f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>(((I1492/60)/60)/24)+DATE(1970,1,1)+(-5/24)</f>
        <v>41549.352708333332</v>
      </c>
      <c r="K1492">
        <v>1378214874</v>
      </c>
      <c r="L1492" s="13">
        <f>(((K1492/60)/60)/24)+DATE(1970,1,1)+(-5/24)</f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>(E1492/D1492)*100</f>
        <v>30.862068965517242</v>
      </c>
      <c r="R1492" s="11">
        <f>Table1[[#This Row],[pledged]]/Table1[[#This Row],[backers_count]]</f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>(((I1493/60)/60)/24)+DATE(1970,1,1)+(-5/24)</f>
        <v>42050.443055555552</v>
      </c>
      <c r="K1493">
        <v>1418922443</v>
      </c>
      <c r="L1493" s="13">
        <f>(((K1493/60)/60)/24)+DATE(1970,1,1)+(-5/24)</f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>(E1493/D1493)*100</f>
        <v>8.3333333333333321</v>
      </c>
      <c r="R1493" s="11">
        <f>Table1[[#This Row],[pledged]]/Table1[[#This Row],[backers_count]]</f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>(((I1494/60)/60)/24)+DATE(1970,1,1)+(-5/24)</f>
        <v>40712.676458333335</v>
      </c>
      <c r="K1494">
        <v>1305839646</v>
      </c>
      <c r="L1494" s="13">
        <f>(((K1494/60)/60)/24)+DATE(1970,1,1)+(-5/24)</f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>(E1494/D1494)*100</f>
        <v>0.75</v>
      </c>
      <c r="R1494" s="11">
        <f>Table1[[#This Row],[pledged]]/Table1[[#This Row],[backers_count]]</f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>(((I1495/60)/60)/24)+DATE(1970,1,1)+(-5/24)</f>
        <v>41441.658275462964</v>
      </c>
      <c r="K1495">
        <v>1368823675</v>
      </c>
      <c r="L1495" s="13">
        <f>(((K1495/60)/60)/24)+DATE(1970,1,1)+(-5/24)</f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>(E1495/D1495)*100</f>
        <v>0</v>
      </c>
      <c r="R1495" s="11" t="e">
        <f>Table1[[#This Row],[pledged]]/Table1[[#This Row],[backers_count]]</f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>(((I1496/60)/60)/24)+DATE(1970,1,1)+(-5/24)</f>
        <v>42097.443055555552</v>
      </c>
      <c r="K1496">
        <v>1425489613</v>
      </c>
      <c r="L1496" s="13">
        <f>(((K1496/60)/60)/24)+DATE(1970,1,1)+(-5/24)</f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>(E1496/D1496)*100</f>
        <v>8.9</v>
      </c>
      <c r="R1496" s="11">
        <f>Table1[[#This Row],[pledged]]/Table1[[#This Row],[backers_count]]</f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>(((I1497/60)/60)/24)+DATE(1970,1,1)+(-5/24)</f>
        <v>40782.581377314811</v>
      </c>
      <c r="K1497">
        <v>1311879431</v>
      </c>
      <c r="L1497" s="13">
        <f>(((K1497/60)/60)/24)+DATE(1970,1,1)+(-5/24)</f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>(E1497/D1497)*100</f>
        <v>0</v>
      </c>
      <c r="R1497" s="11" t="e">
        <f>Table1[[#This Row],[pledged]]/Table1[[#This Row],[backers_count]]</f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>(((I1498/60)/60)/24)+DATE(1970,1,1)+(-5/24)</f>
        <v>41898.266886574071</v>
      </c>
      <c r="K1498">
        <v>1405682659</v>
      </c>
      <c r="L1498" s="13">
        <f>(((K1498/60)/60)/24)+DATE(1970,1,1)+(-5/24)</f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>(E1498/D1498)*100</f>
        <v>0</v>
      </c>
      <c r="R1498" s="11" t="e">
        <f>Table1[[#This Row],[pledged]]/Table1[[#This Row],[backers_count]]</f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>(((I1499/60)/60)/24)+DATE(1970,1,1)+(-5/24)</f>
        <v>41486.613194444442</v>
      </c>
      <c r="K1499">
        <v>1371655522</v>
      </c>
      <c r="L1499" s="13">
        <f>(((K1499/60)/60)/24)+DATE(1970,1,1)+(-5/24)</f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>(E1499/D1499)*100</f>
        <v>6.6666666666666671E-3</v>
      </c>
      <c r="R1499" s="11">
        <f>Table1[[#This Row],[pledged]]/Table1[[#This Row],[backers_count]]</f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>(((I1500/60)/60)/24)+DATE(1970,1,1)+(-5/24)</f>
        <v>41885.775208333333</v>
      </c>
      <c r="K1500">
        <v>1405899378</v>
      </c>
      <c r="L1500" s="13">
        <f>(((K1500/60)/60)/24)+DATE(1970,1,1)+(-5/24)</f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>(E1500/D1500)*100</f>
        <v>1.9</v>
      </c>
      <c r="R1500" s="11">
        <f>Table1[[#This Row],[pledged]]/Table1[[#This Row],[backers_count]]</f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>(((I1501/60)/60)/24)+DATE(1970,1,1)+(-5/24)</f>
        <v>42586.798993055556</v>
      </c>
      <c r="K1501">
        <v>1465171833</v>
      </c>
      <c r="L1501" s="13">
        <f>(((K1501/60)/60)/24)+DATE(1970,1,1)+(-5/24)</f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>(E1501/D1501)*100</f>
        <v>0.25</v>
      </c>
      <c r="R1501" s="11">
        <f>Table1[[#This Row],[pledged]]/Table1[[#This Row],[backers_count]]</f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>(((I1502/60)/60)/24)+DATE(1970,1,1)+(-5/24)</f>
        <v>41395.69626157407</v>
      </c>
      <c r="K1502">
        <v>1364852557</v>
      </c>
      <c r="L1502" s="13">
        <f>(((K1502/60)/60)/24)+DATE(1970,1,1)+(-5/24)</f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>(E1502/D1502)*100</f>
        <v>25.035714285714285</v>
      </c>
      <c r="R1502" s="11">
        <f>Table1[[#This Row],[pledged]]/Table1[[#This Row],[backers_count]]</f>
        <v>46.733333333333334</v>
      </c>
      <c r="S1502" t="s">
        <v>8338</v>
      </c>
      <c r="T1502" t="s">
        <v>8339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>(((I1503/60)/60)/24)+DATE(1970,1,1)+(-5/24)</f>
        <v>42193.3752662037</v>
      </c>
      <c r="K1503">
        <v>1433772023</v>
      </c>
      <c r="L1503" s="13">
        <f>(((K1503/60)/60)/24)+DATE(1970,1,1)+(-5/24)</f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>(E1503/D1503)*100</f>
        <v>166.33076923076925</v>
      </c>
      <c r="R1503" s="11">
        <f>Table1[[#This Row],[pledged]]/Table1[[#This Row],[backers_count]]</f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>(((I1504/60)/60)/24)+DATE(1970,1,1)+(-5/24)</f>
        <v>42454.708333333336</v>
      </c>
      <c r="K1504">
        <v>1456491680</v>
      </c>
      <c r="L1504" s="13">
        <f>(((K1504/60)/60)/24)+DATE(1970,1,1)+(-5/24)</f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>(E1504/D1504)*100</f>
        <v>101.44545454545455</v>
      </c>
      <c r="R1504" s="11">
        <f>Table1[[#This Row],[pledged]]/Table1[[#This Row],[backers_count]]</f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>(((I1505/60)/60)/24)+DATE(1970,1,1)+(-5/24)</f>
        <v>42666.13890046296</v>
      </c>
      <c r="K1505">
        <v>1472026801</v>
      </c>
      <c r="L1505" s="13">
        <f>(((K1505/60)/60)/24)+DATE(1970,1,1)+(-5/24)</f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>(E1505/D1505)*100</f>
        <v>107.89146666666667</v>
      </c>
      <c r="R1505" s="11">
        <f>Table1[[#This Row],[pledged]]/Table1[[#This Row],[backers_count]]</f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>(((I1506/60)/60)/24)+DATE(1970,1,1)+(-5/24)</f>
        <v>41800.147916666661</v>
      </c>
      <c r="K1506">
        <v>1399996024</v>
      </c>
      <c r="L1506" s="13">
        <f>(((K1506/60)/60)/24)+DATE(1970,1,1)+(-5/24)</f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>(E1506/D1506)*100</f>
        <v>277.93846153846158</v>
      </c>
      <c r="R1506" s="11">
        <f>Table1[[#This Row],[pledged]]/Table1[[#This Row],[backers_count]]</f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>(((I1507/60)/60)/24)+DATE(1970,1,1)+(-5/24)</f>
        <v>42451.625694444439</v>
      </c>
      <c r="K1507">
        <v>1455446303</v>
      </c>
      <c r="L1507" s="13">
        <f>(((K1507/60)/60)/24)+DATE(1970,1,1)+(-5/24)</f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>(E1507/D1507)*100</f>
        <v>103.58125</v>
      </c>
      <c r="R1507" s="11">
        <f>Table1[[#This Row],[pledged]]/Table1[[#This Row],[backers_count]]</f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>(((I1508/60)/60)/24)+DATE(1970,1,1)+(-5/24)</f>
        <v>41844.577592592592</v>
      </c>
      <c r="K1508">
        <v>1403635904</v>
      </c>
      <c r="L1508" s="13">
        <f>(((K1508/60)/60)/24)+DATE(1970,1,1)+(-5/24)</f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>(E1508/D1508)*100</f>
        <v>111.4</v>
      </c>
      <c r="R1508" s="11">
        <f>Table1[[#This Row],[pledged]]/Table1[[#This Row],[backers_count]]</f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>(((I1509/60)/60)/24)+DATE(1970,1,1)+(-5/24)</f>
        <v>40313.131944444445</v>
      </c>
      <c r="K1509">
        <v>1268822909</v>
      </c>
      <c r="L1509" s="13">
        <f>(((K1509/60)/60)/24)+DATE(1970,1,1)+(-5/24)</f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>(E1509/D1509)*100</f>
        <v>215</v>
      </c>
      <c r="R1509" s="11">
        <f>Table1[[#This Row],[pledged]]/Table1[[#This Row],[backers_count]]</f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>(((I1510/60)/60)/24)+DATE(1970,1,1)+(-5/24)</f>
        <v>41817.406030092592</v>
      </c>
      <c r="K1510">
        <v>1401201881</v>
      </c>
      <c r="L1510" s="13">
        <f>(((K1510/60)/60)/24)+DATE(1970,1,1)+(-5/24)</f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>(E1510/D1510)*100</f>
        <v>110.76216216216217</v>
      </c>
      <c r="R1510" s="11">
        <f>Table1[[#This Row],[pledged]]/Table1[[#This Row],[backers_count]]</f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>(((I1511/60)/60)/24)+DATE(1970,1,1)+(-5/24)</f>
        <v>42780.749305555553</v>
      </c>
      <c r="K1511">
        <v>1484570885</v>
      </c>
      <c r="L1511" s="13">
        <f>(((K1511/60)/60)/24)+DATE(1970,1,1)+(-5/24)</f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>(E1511/D1511)*100</f>
        <v>123.64125714285714</v>
      </c>
      <c r="R1511" s="11">
        <f>Table1[[#This Row],[pledged]]/Table1[[#This Row],[backers_count]]</f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>(((I1512/60)/60)/24)+DATE(1970,1,1)+(-5/24)</f>
        <v>41839.176828703698</v>
      </c>
      <c r="K1512">
        <v>1403169278</v>
      </c>
      <c r="L1512" s="13">
        <f>(((K1512/60)/60)/24)+DATE(1970,1,1)+(-5/24)</f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>(E1512/D1512)*100</f>
        <v>101.03500000000001</v>
      </c>
      <c r="R1512" s="11">
        <f>Table1[[#This Row],[pledged]]/Table1[[#This Row],[backers_count]]</f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>(((I1513/60)/60)/24)+DATE(1970,1,1)+(-5/24)</f>
        <v>42326.416712962957</v>
      </c>
      <c r="K1513">
        <v>1445263204</v>
      </c>
      <c r="L1513" s="13">
        <f>(((K1513/60)/60)/24)+DATE(1970,1,1)+(-5/24)</f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>(E1513/D1513)*100</f>
        <v>111.79285714285714</v>
      </c>
      <c r="R1513" s="11">
        <f>Table1[[#This Row],[pledged]]/Table1[[#This Row],[backers_count]]</f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>(((I1514/60)/60)/24)+DATE(1970,1,1)+(-5/24)</f>
        <v>42771.476145833331</v>
      </c>
      <c r="K1514">
        <v>1483719939</v>
      </c>
      <c r="L1514" s="13">
        <f>(((K1514/60)/60)/24)+DATE(1970,1,1)+(-5/24)</f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>(E1514/D1514)*100</f>
        <v>558.7714285714286</v>
      </c>
      <c r="R1514" s="11">
        <f>Table1[[#This Row],[pledged]]/Table1[[#This Row],[backers_count]]</f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>(((I1515/60)/60)/24)+DATE(1970,1,1)+(-5/24)</f>
        <v>41836.42900462963</v>
      </c>
      <c r="K1515">
        <v>1402931866</v>
      </c>
      <c r="L1515" s="13">
        <f>(((K1515/60)/60)/24)+DATE(1970,1,1)+(-5/24)</f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>(E1515/D1515)*100</f>
        <v>150.01875000000001</v>
      </c>
      <c r="R1515" s="11">
        <f>Table1[[#This Row],[pledged]]/Table1[[#This Row],[backers_count]]</f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>(((I1516/60)/60)/24)+DATE(1970,1,1)+(-5/24)</f>
        <v>42274.389351851853</v>
      </c>
      <c r="K1516">
        <v>1439907640</v>
      </c>
      <c r="L1516" s="13">
        <f>(((K1516/60)/60)/24)+DATE(1970,1,1)+(-5/24)</f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>(E1516/D1516)*100</f>
        <v>106.476</v>
      </c>
      <c r="R1516" s="11">
        <f>Table1[[#This Row],[pledged]]/Table1[[#This Row],[backers_count]]</f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>(((I1517/60)/60)/24)+DATE(1970,1,1)+(-5/24)</f>
        <v>42445.003437499996</v>
      </c>
      <c r="K1517">
        <v>1455516297</v>
      </c>
      <c r="L1517" s="13">
        <f>(((K1517/60)/60)/24)+DATE(1970,1,1)+(-5/24)</f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>(E1517/D1517)*100</f>
        <v>157.18899999999999</v>
      </c>
      <c r="R1517" s="11">
        <f>Table1[[#This Row],[pledged]]/Table1[[#This Row],[backers_count]]</f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>(((I1518/60)/60)/24)+DATE(1970,1,1)+(-5/24)</f>
        <v>42649.374999999993</v>
      </c>
      <c r="K1518">
        <v>1473160292</v>
      </c>
      <c r="L1518" s="13">
        <f>(((K1518/60)/60)/24)+DATE(1970,1,1)+(-5/24)</f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>(E1518/D1518)*100</f>
        <v>108.65882352941176</v>
      </c>
      <c r="R1518" s="11">
        <f>Table1[[#This Row],[pledged]]/Table1[[#This Row],[backers_count]]</f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>(((I1519/60)/60)/24)+DATE(1970,1,1)+(-5/24)</f>
        <v>41979.041666666664</v>
      </c>
      <c r="K1519">
        <v>1415194553</v>
      </c>
      <c r="L1519" s="13">
        <f>(((K1519/60)/60)/24)+DATE(1970,1,1)+(-5/24)</f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>(E1519/D1519)*100</f>
        <v>161.97999999999999</v>
      </c>
      <c r="R1519" s="11">
        <f>Table1[[#This Row],[pledged]]/Table1[[#This Row],[backers_count]]</f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>(((I1520/60)/60)/24)+DATE(1970,1,1)+(-5/24)</f>
        <v>41790.611712962964</v>
      </c>
      <c r="K1520">
        <v>1398973252</v>
      </c>
      <c r="L1520" s="13">
        <f>(((K1520/60)/60)/24)+DATE(1970,1,1)+(-5/24)</f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>(E1520/D1520)*100</f>
        <v>205.36666666666665</v>
      </c>
      <c r="R1520" s="11">
        <f>Table1[[#This Row],[pledged]]/Table1[[#This Row],[backers_count]]</f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>(((I1521/60)/60)/24)+DATE(1970,1,1)+(-5/24)</f>
        <v>41810.707638888889</v>
      </c>
      <c r="K1521">
        <v>1400867283</v>
      </c>
      <c r="L1521" s="13">
        <f>(((K1521/60)/60)/24)+DATE(1970,1,1)+(-5/24)</f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>(E1521/D1521)*100</f>
        <v>103.36388888888889</v>
      </c>
      <c r="R1521" s="11">
        <f>Table1[[#This Row],[pledged]]/Table1[[#This Row],[backers_count]]</f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>(((I1522/60)/60)/24)+DATE(1970,1,1)+(-5/24)</f>
        <v>41991.958333333336</v>
      </c>
      <c r="K1522">
        <v>1415824513</v>
      </c>
      <c r="L1522" s="13">
        <f>(((K1522/60)/60)/24)+DATE(1970,1,1)+(-5/24)</f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>(E1522/D1522)*100</f>
        <v>103.47222222222223</v>
      </c>
      <c r="R1522" s="11">
        <f>Table1[[#This Row],[pledged]]/Table1[[#This Row],[backers_count]]</f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>(((I1523/60)/60)/24)+DATE(1970,1,1)+(-5/24)</f>
        <v>42527.959386574068</v>
      </c>
      <c r="K1523">
        <v>1462248091</v>
      </c>
      <c r="L1523" s="13">
        <f>(((K1523/60)/60)/24)+DATE(1970,1,1)+(-5/24)</f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>(E1523/D1523)*100</f>
        <v>106.81333333333333</v>
      </c>
      <c r="R1523" s="11">
        <f>Table1[[#This Row],[pledged]]/Table1[[#This Row],[backers_count]]</f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>(((I1524/60)/60)/24)+DATE(1970,1,1)+(-5/24)</f>
        <v>41929.621979166666</v>
      </c>
      <c r="K1524">
        <v>1410983739</v>
      </c>
      <c r="L1524" s="13">
        <f>(((K1524/60)/60)/24)+DATE(1970,1,1)+(-5/24)</f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>(E1524/D1524)*100</f>
        <v>138.96574712643678</v>
      </c>
      <c r="R1524" s="11">
        <f>Table1[[#This Row],[pledged]]/Table1[[#This Row],[backers_count]]</f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>(((I1525/60)/60)/24)+DATE(1970,1,1)+(-5/24)</f>
        <v>41995.791666666664</v>
      </c>
      <c r="K1525">
        <v>1416592916</v>
      </c>
      <c r="L1525" s="13">
        <f>(((K1525/60)/60)/24)+DATE(1970,1,1)+(-5/24)</f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>(E1525/D1525)*100</f>
        <v>124.84324324324325</v>
      </c>
      <c r="R1525" s="11">
        <f>Table1[[#This Row],[pledged]]/Table1[[#This Row],[backers_count]]</f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>(((I1526/60)/60)/24)+DATE(1970,1,1)+(-5/24)</f>
        <v>42786.292708333327</v>
      </c>
      <c r="K1526">
        <v>1485000090</v>
      </c>
      <c r="L1526" s="13">
        <f>(((K1526/60)/60)/24)+DATE(1970,1,1)+(-5/24)</f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>(E1526/D1526)*100</f>
        <v>206.99999999999997</v>
      </c>
      <c r="R1526" s="11">
        <f>Table1[[#This Row],[pledged]]/Table1[[#This Row],[backers_count]]</f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>(((I1527/60)/60)/24)+DATE(1970,1,1)+(-5/24)</f>
        <v>42600.494652777772</v>
      </c>
      <c r="K1527">
        <v>1468947138</v>
      </c>
      <c r="L1527" s="13">
        <f>(((K1527/60)/60)/24)+DATE(1970,1,1)+(-5/24)</f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>(E1527/D1527)*100</f>
        <v>174.00576923076923</v>
      </c>
      <c r="R1527" s="11">
        <f>Table1[[#This Row],[pledged]]/Table1[[#This Row],[backers_count]]</f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>(((I1528/60)/60)/24)+DATE(1970,1,1)+(-5/24)</f>
        <v>42388.067673611113</v>
      </c>
      <c r="K1528">
        <v>1448951847</v>
      </c>
      <c r="L1528" s="13">
        <f>(((K1528/60)/60)/24)+DATE(1970,1,1)+(-5/24)</f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>(E1528/D1528)*100</f>
        <v>120.32608695652173</v>
      </c>
      <c r="R1528" s="11">
        <f>Table1[[#This Row],[pledged]]/Table1[[#This Row],[backers_count]]</f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>(((I1529/60)/60)/24)+DATE(1970,1,1)+(-5/24)</f>
        <v>42808.350532407399</v>
      </c>
      <c r="K1529">
        <v>1487082286</v>
      </c>
      <c r="L1529" s="13">
        <f>(((K1529/60)/60)/24)+DATE(1970,1,1)+(-5/24)</f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>(E1529/D1529)*100</f>
        <v>110.44428571428573</v>
      </c>
      <c r="R1529" s="11">
        <f>Table1[[#This Row],[pledged]]/Table1[[#This Row],[backers_count]]</f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>(((I1530/60)/60)/24)+DATE(1970,1,1)+(-5/24)</f>
        <v>42766.791666666664</v>
      </c>
      <c r="K1530">
        <v>1483292122</v>
      </c>
      <c r="L1530" s="13">
        <f>(((K1530/60)/60)/24)+DATE(1970,1,1)+(-5/24)</f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>(E1530/D1530)*100</f>
        <v>281.56666666666666</v>
      </c>
      <c r="R1530" s="11">
        <f>Table1[[#This Row],[pledged]]/Table1[[#This Row],[backers_count]]</f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>(((I1531/60)/60)/24)+DATE(1970,1,1)+(-5/24)</f>
        <v>42082.378703703704</v>
      </c>
      <c r="K1531">
        <v>1424185520</v>
      </c>
      <c r="L1531" s="13">
        <f>(((K1531/60)/60)/24)+DATE(1970,1,1)+(-5/24)</f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>(E1531/D1531)*100</f>
        <v>100.67894736842105</v>
      </c>
      <c r="R1531" s="11">
        <f>Table1[[#This Row],[pledged]]/Table1[[#This Row],[backers_count]]</f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>(((I1532/60)/60)/24)+DATE(1970,1,1)+(-5/24)</f>
        <v>42300.558969907412</v>
      </c>
      <c r="K1532">
        <v>1443464695</v>
      </c>
      <c r="L1532" s="13">
        <f>(((K1532/60)/60)/24)+DATE(1970,1,1)+(-5/24)</f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>(E1532/D1532)*100</f>
        <v>134.82571428571427</v>
      </c>
      <c r="R1532" s="11">
        <f>Table1[[#This Row],[pledged]]/Table1[[#This Row],[backers_count]]</f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>(((I1533/60)/60)/24)+DATE(1970,1,1)+(-5/24)</f>
        <v>41973.916666666664</v>
      </c>
      <c r="K1533">
        <v>1414610126</v>
      </c>
      <c r="L1533" s="13">
        <f>(((K1533/60)/60)/24)+DATE(1970,1,1)+(-5/24)</f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>(E1533/D1533)*100</f>
        <v>175.95744680851064</v>
      </c>
      <c r="R1533" s="11">
        <f>Table1[[#This Row],[pledged]]/Table1[[#This Row],[backers_count]]</f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>(((I1534/60)/60)/24)+DATE(1970,1,1)+(-5/24)</f>
        <v>42415.416666666664</v>
      </c>
      <c r="K1534">
        <v>1453461865</v>
      </c>
      <c r="L1534" s="13">
        <f>(((K1534/60)/60)/24)+DATE(1970,1,1)+(-5/24)</f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>(E1534/D1534)*100</f>
        <v>484.02000000000004</v>
      </c>
      <c r="R1534" s="11">
        <f>Table1[[#This Row],[pledged]]/Table1[[#This Row],[backers_count]]</f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>(((I1535/60)/60)/24)+DATE(1970,1,1)+(-5/24)</f>
        <v>42491.957638888889</v>
      </c>
      <c r="K1535">
        <v>1457913777</v>
      </c>
      <c r="L1535" s="13">
        <f>(((K1535/60)/60)/24)+DATE(1970,1,1)+(-5/24)</f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>(E1535/D1535)*100</f>
        <v>145.14000000000001</v>
      </c>
      <c r="R1535" s="11">
        <f>Table1[[#This Row],[pledged]]/Table1[[#This Row],[backers_count]]</f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>(((I1536/60)/60)/24)+DATE(1970,1,1)+(-5/24)</f>
        <v>42251.465995370374</v>
      </c>
      <c r="K1536">
        <v>1438791062</v>
      </c>
      <c r="L1536" s="13">
        <f>(((K1536/60)/60)/24)+DATE(1970,1,1)+(-5/24)</f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>(E1536/D1536)*100</f>
        <v>417.73333333333335</v>
      </c>
      <c r="R1536" s="11">
        <f>Table1[[#This Row],[pledged]]/Table1[[#This Row],[backers_count]]</f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>(((I1537/60)/60)/24)+DATE(1970,1,1)+(-5/24)</f>
        <v>42513.708333333336</v>
      </c>
      <c r="K1537">
        <v>1461527631</v>
      </c>
      <c r="L1537" s="13">
        <f>(((K1537/60)/60)/24)+DATE(1970,1,1)+(-5/24)</f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>(E1537/D1537)*100</f>
        <v>132.42499999999998</v>
      </c>
      <c r="R1537" s="11">
        <f>Table1[[#This Row],[pledged]]/Table1[[#This Row],[backers_count]]</f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>(((I1538/60)/60)/24)+DATE(1970,1,1)+(-5/24)</f>
        <v>42243.593865740739</v>
      </c>
      <c r="K1538">
        <v>1438110910</v>
      </c>
      <c r="L1538" s="13">
        <f>(((K1538/60)/60)/24)+DATE(1970,1,1)+(-5/24)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>(E1538/D1538)*100</f>
        <v>250.30841666666666</v>
      </c>
      <c r="R1538" s="11">
        <f>Table1[[#This Row],[pledged]]/Table1[[#This Row],[backers_count]]</f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>(((I1539/60)/60)/24)+DATE(1970,1,1)+(-5/24)</f>
        <v>42588.541666666664</v>
      </c>
      <c r="K1539">
        <v>1467358427</v>
      </c>
      <c r="L1539" s="13">
        <f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>(E1539/D1539)*100</f>
        <v>179.9</v>
      </c>
      <c r="R1539" s="11">
        <f>Table1[[#This Row],[pledged]]/Table1[[#This Row],[backers_count]]</f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>(((I1540/60)/60)/24)+DATE(1970,1,1)+(-5/24)</f>
        <v>42026.57372685185</v>
      </c>
      <c r="K1540">
        <v>1418064370</v>
      </c>
      <c r="L1540" s="13">
        <f>(((K1540/60)/60)/24)+DATE(1970,1,1)+(-5/24)</f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>(E1540/D1540)*100</f>
        <v>102.62857142857142</v>
      </c>
      <c r="R1540" s="11">
        <f>Table1[[#This Row],[pledged]]/Table1[[#This Row],[backers_count]]</f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>(((I1541/60)/60)/24)+DATE(1970,1,1)+(-5/24)</f>
        <v>42738.710868055547</v>
      </c>
      <c r="K1541">
        <v>1480629819</v>
      </c>
      <c r="L1541" s="13">
        <f>(((K1541/60)/60)/24)+DATE(1970,1,1)+(-5/24)</f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>(E1541/D1541)*100</f>
        <v>135.98609999999999</v>
      </c>
      <c r="R1541" s="11">
        <f>Table1[[#This Row],[pledged]]/Table1[[#This Row],[backers_count]]</f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>(((I1542/60)/60)/24)+DATE(1970,1,1)+(-5/24)</f>
        <v>41968.843749999993</v>
      </c>
      <c r="K1542">
        <v>1414368616</v>
      </c>
      <c r="L1542" s="13">
        <f>(((K1542/60)/60)/24)+DATE(1970,1,1)+(-5/24)</f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>(E1542/D1542)*100</f>
        <v>117.86666666666667</v>
      </c>
      <c r="R1542" s="11">
        <f>Table1[[#This Row],[pledged]]/Table1[[#This Row],[backers_count]]</f>
        <v>180.40816326530611</v>
      </c>
      <c r="S1542" t="s">
        <v>8338</v>
      </c>
      <c r="T1542" t="s">
        <v>8343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>(((I1543/60)/60)/24)+DATE(1970,1,1)+(-5/24)</f>
        <v>42004.503912037035</v>
      </c>
      <c r="K1543">
        <v>1417453538</v>
      </c>
      <c r="L1543" s="13">
        <f>(((K1543/60)/60)/24)+DATE(1970,1,1)+(-5/24)</f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>(E1543/D1543)*100</f>
        <v>3.3333333333333333E-2</v>
      </c>
      <c r="R1543" s="11">
        <f>Table1[[#This Row],[pledged]]/Table1[[#This Row],[backers_count]]</f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>(((I1544/60)/60)/24)+DATE(1970,1,1)+(-5/24)</f>
        <v>42185.788194444445</v>
      </c>
      <c r="K1544">
        <v>1434412500</v>
      </c>
      <c r="L1544" s="13">
        <f>(((K1544/60)/60)/24)+DATE(1970,1,1)+(-5/24)</f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>(E1544/D1544)*100</f>
        <v>4</v>
      </c>
      <c r="R1544" s="11">
        <f>Table1[[#This Row],[pledged]]/Table1[[#This Row],[backers_count]]</f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>(((I1545/60)/60)/24)+DATE(1970,1,1)+(-5/24)</f>
        <v>41965.342986111107</v>
      </c>
      <c r="K1545">
        <v>1414066434</v>
      </c>
      <c r="L1545" s="13">
        <f>(((K1545/60)/60)/24)+DATE(1970,1,1)+(-5/24)</f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>(E1545/D1545)*100</f>
        <v>0.44444444444444442</v>
      </c>
      <c r="R1545" s="11">
        <f>Table1[[#This Row],[pledged]]/Table1[[#This Row],[backers_count]]</f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>(((I1546/60)/60)/24)+DATE(1970,1,1)+(-5/24)</f>
        <v>42094.804166666661</v>
      </c>
      <c r="K1546">
        <v>1424222024</v>
      </c>
      <c r="L1546" s="13">
        <f>(((K1546/60)/60)/24)+DATE(1970,1,1)+(-5/24)</f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>(E1546/D1546)*100</f>
        <v>0</v>
      </c>
      <c r="R1546" s="11" t="e">
        <f>Table1[[#This Row],[pledged]]/Table1[[#This Row],[backers_count]]</f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>(((I1547/60)/60)/24)+DATE(1970,1,1)+(-5/24)</f>
        <v>42065.677777777775</v>
      </c>
      <c r="K1547">
        <v>1422393234</v>
      </c>
      <c r="L1547" s="13">
        <f>(((K1547/60)/60)/24)+DATE(1970,1,1)+(-5/24)</f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>(E1547/D1547)*100</f>
        <v>3.3333333333333333E-2</v>
      </c>
      <c r="R1547" s="11">
        <f>Table1[[#This Row],[pledged]]/Table1[[#This Row],[backers_count]]</f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>(((I1548/60)/60)/24)+DATE(1970,1,1)+(-5/24)</f>
        <v>41899.004618055551</v>
      </c>
      <c r="K1548">
        <v>1405746399</v>
      </c>
      <c r="L1548" s="13">
        <f>(((K1548/60)/60)/24)+DATE(1970,1,1)+(-5/24)</f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>(E1548/D1548)*100</f>
        <v>28.9</v>
      </c>
      <c r="R1548" s="11">
        <f>Table1[[#This Row],[pledged]]/Table1[[#This Row],[backers_count]]</f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>(((I1549/60)/60)/24)+DATE(1970,1,1)+(-5/24)</f>
        <v>42789.218541666669</v>
      </c>
      <c r="K1549">
        <v>1487240082</v>
      </c>
      <c r="L1549" s="13">
        <f>(((K1549/60)/60)/24)+DATE(1970,1,1)+(-5/24)</f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>(E1549/D1549)*100</f>
        <v>0</v>
      </c>
      <c r="R1549" s="11" t="e">
        <f>Table1[[#This Row],[pledged]]/Table1[[#This Row],[backers_count]]</f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>(((I1550/60)/60)/24)+DATE(1970,1,1)+(-5/24)</f>
        <v>42316.715509259251</v>
      </c>
      <c r="K1550">
        <v>1444425020</v>
      </c>
      <c r="L1550" s="13">
        <f>(((K1550/60)/60)/24)+DATE(1970,1,1)+(-5/24)</f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>(E1550/D1550)*100</f>
        <v>8.5714285714285712</v>
      </c>
      <c r="R1550" s="11">
        <f>Table1[[#This Row],[pledged]]/Table1[[#This Row],[backers_count]]</f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>(((I1551/60)/60)/24)+DATE(1970,1,1)+(-5/24)</f>
        <v>42310.96943287037</v>
      </c>
      <c r="K1551">
        <v>1443928559</v>
      </c>
      <c r="L1551" s="13">
        <f>(((K1551/60)/60)/24)+DATE(1970,1,1)+(-5/24)</f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>(E1551/D1551)*100</f>
        <v>34</v>
      </c>
      <c r="R1551" s="11">
        <f>Table1[[#This Row],[pledged]]/Table1[[#This Row],[backers_count]]</f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>(((I1552/60)/60)/24)+DATE(1970,1,1)+(-5/24)</f>
        <v>42502.24113425926</v>
      </c>
      <c r="K1552">
        <v>1460458034</v>
      </c>
      <c r="L1552" s="13">
        <f>(((K1552/60)/60)/24)+DATE(1970,1,1)+(-5/24)</f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>(E1552/D1552)*100</f>
        <v>13.466666666666665</v>
      </c>
      <c r="R1552" s="11">
        <f>Table1[[#This Row],[pledged]]/Table1[[#This Row],[backers_count]]</f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>(((I1553/60)/60)/24)+DATE(1970,1,1)+(-5/24)</f>
        <v>42151.616192129623</v>
      </c>
      <c r="K1553">
        <v>1430164039</v>
      </c>
      <c r="L1553" s="13">
        <f>(((K1553/60)/60)/24)+DATE(1970,1,1)+(-5/24)</f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>(E1553/D1553)*100</f>
        <v>0</v>
      </c>
      <c r="R1553" s="11" t="e">
        <f>Table1[[#This Row],[pledged]]/Table1[[#This Row],[backers_count]]</f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>(((I1554/60)/60)/24)+DATE(1970,1,1)+(-5/24)</f>
        <v>41912.957638888889</v>
      </c>
      <c r="K1554">
        <v>1410366708</v>
      </c>
      <c r="L1554" s="13">
        <f>(((K1554/60)/60)/24)+DATE(1970,1,1)+(-5/24)</f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>(E1554/D1554)*100</f>
        <v>49.186046511627907</v>
      </c>
      <c r="R1554" s="11">
        <f>Table1[[#This Row],[pledged]]/Table1[[#This Row],[backers_count]]</f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>(((I1555/60)/60)/24)+DATE(1970,1,1)+(-5/24)</f>
        <v>42249.074618055551</v>
      </c>
      <c r="K1555">
        <v>1438584447</v>
      </c>
      <c r="L1555" s="13">
        <f>(((K1555/60)/60)/24)+DATE(1970,1,1)+(-5/24)</f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>(E1555/D1555)*100</f>
        <v>0</v>
      </c>
      <c r="R1555" s="11" t="e">
        <f>Table1[[#This Row],[pledged]]/Table1[[#This Row],[backers_count]]</f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>(((I1556/60)/60)/24)+DATE(1970,1,1)+(-5/24)</f>
        <v>42218.043865740743</v>
      </c>
      <c r="K1556">
        <v>1435903390</v>
      </c>
      <c r="L1556" s="13">
        <f>(((K1556/60)/60)/24)+DATE(1970,1,1)+(-5/24)</f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>(E1556/D1556)*100</f>
        <v>0</v>
      </c>
      <c r="R1556" s="11" t="e">
        <f>Table1[[#This Row],[pledged]]/Table1[[#This Row],[backers_count]]</f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>(((I1557/60)/60)/24)+DATE(1970,1,1)+(-5/24)</f>
        <v>42264.499999999993</v>
      </c>
      <c r="K1557">
        <v>1440513832</v>
      </c>
      <c r="L1557" s="13">
        <f>(((K1557/60)/60)/24)+DATE(1970,1,1)+(-5/24)</f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>(E1557/D1557)*100</f>
        <v>0</v>
      </c>
      <c r="R1557" s="11" t="e">
        <f>Table1[[#This Row],[pledged]]/Table1[[#This Row],[backers_count]]</f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>(((I1558/60)/60)/24)+DATE(1970,1,1)+(-5/24)</f>
        <v>42554.944722222215</v>
      </c>
      <c r="K1558">
        <v>1465011624</v>
      </c>
      <c r="L1558" s="13">
        <f>(((K1558/60)/60)/24)+DATE(1970,1,1)+(-5/24)</f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>(E1558/D1558)*100</f>
        <v>45.133333333333333</v>
      </c>
      <c r="R1558" s="11">
        <f>Table1[[#This Row],[pledged]]/Table1[[#This Row],[backers_count]]</f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>(((I1559/60)/60)/24)+DATE(1970,1,1)+(-5/24)</f>
        <v>41902.444826388884</v>
      </c>
      <c r="K1559">
        <v>1408549233</v>
      </c>
      <c r="L1559" s="13">
        <f>(((K1559/60)/60)/24)+DATE(1970,1,1)+(-5/24)</f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>(E1559/D1559)*100</f>
        <v>4</v>
      </c>
      <c r="R1559" s="11">
        <f>Table1[[#This Row],[pledged]]/Table1[[#This Row],[backers_count]]</f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>(((I1560/60)/60)/24)+DATE(1970,1,1)+(-5/24)</f>
        <v>42244.299999999996</v>
      </c>
      <c r="K1560">
        <v>1435656759</v>
      </c>
      <c r="L1560" s="13">
        <f>(((K1560/60)/60)/24)+DATE(1970,1,1)+(-5/24)</f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>(E1560/D1560)*100</f>
        <v>4.666666666666667</v>
      </c>
      <c r="R1560" s="11">
        <f>Table1[[#This Row],[pledged]]/Table1[[#This Row],[backers_count]]</f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>(((I1561/60)/60)/24)+DATE(1970,1,1)+(-5/24)</f>
        <v>42122.844895833325</v>
      </c>
      <c r="K1561">
        <v>1428974199</v>
      </c>
      <c r="L1561" s="13">
        <f>(((K1561/60)/60)/24)+DATE(1970,1,1)+(-5/24)</f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>(E1561/D1561)*100</f>
        <v>0.33333333333333337</v>
      </c>
      <c r="R1561" s="11">
        <f>Table1[[#This Row],[pledged]]/Table1[[#This Row],[backers_count]]</f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>(((I1562/60)/60)/24)+DATE(1970,1,1)+(-5/24)</f>
        <v>41955.854085648149</v>
      </c>
      <c r="K1562">
        <v>1414110593</v>
      </c>
      <c r="L1562" s="13">
        <f>(((K1562/60)/60)/24)+DATE(1970,1,1)+(-5/24)</f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>(E1562/D1562)*100</f>
        <v>3.7600000000000002</v>
      </c>
      <c r="R1562" s="11">
        <f>Table1[[#This Row],[pledged]]/Table1[[#This Row],[backers_count]]</f>
        <v>23.5</v>
      </c>
      <c r="S1562" t="s">
        <v>8322</v>
      </c>
      <c r="T1562" t="s">
        <v>8344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>(((I1563/60)/60)/24)+DATE(1970,1,1)+(-5/24)</f>
        <v>41584.875034722223</v>
      </c>
      <c r="K1563">
        <v>1381194003</v>
      </c>
      <c r="L1563" s="13">
        <f>(((K1563/60)/60)/24)+DATE(1970,1,1)+(-5/24)</f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>(E1563/D1563)*100</f>
        <v>0.67</v>
      </c>
      <c r="R1563" s="11">
        <f>Table1[[#This Row],[pledged]]/Table1[[#This Row],[backers_count]]</f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>(((I1564/60)/60)/24)+DATE(1970,1,1)+(-5/24)</f>
        <v>40148.826388888883</v>
      </c>
      <c r="K1564">
        <v>1253712916</v>
      </c>
      <c r="L1564" s="13">
        <f>(((K1564/60)/60)/24)+DATE(1970,1,1)+(-5/24)</f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>(E1564/D1564)*100</f>
        <v>0</v>
      </c>
      <c r="R1564" s="11" t="e">
        <f>Table1[[#This Row],[pledged]]/Table1[[#This Row],[backers_count]]</f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>(((I1565/60)/60)/24)+DATE(1970,1,1)+(-5/24)</f>
        <v>41712.492488425924</v>
      </c>
      <c r="K1565">
        <v>1389635351</v>
      </c>
      <c r="L1565" s="13">
        <f>(((K1565/60)/60)/24)+DATE(1970,1,1)+(-5/24)</f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>(E1565/D1565)*100</f>
        <v>1.4166666666666665</v>
      </c>
      <c r="R1565" s="11">
        <f>Table1[[#This Row],[pledged]]/Table1[[#This Row],[backers_count]]</f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>(((I1566/60)/60)/24)+DATE(1970,1,1)+(-5/24)</f>
        <v>42152.628472222219</v>
      </c>
      <c r="K1566">
        <v>1430124509</v>
      </c>
      <c r="L1566" s="13">
        <f>(((K1566/60)/60)/24)+DATE(1970,1,1)+(-5/24)</f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>(E1566/D1566)*100</f>
        <v>0.1</v>
      </c>
      <c r="R1566" s="11">
        <f>Table1[[#This Row],[pledged]]/Table1[[#This Row],[backers_count]]</f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>(((I1567/60)/60)/24)+DATE(1970,1,1)+(-5/24)</f>
        <v>40702.521539351852</v>
      </c>
      <c r="K1567">
        <v>1304962261</v>
      </c>
      <c r="L1567" s="13">
        <f>(((K1567/60)/60)/24)+DATE(1970,1,1)+(-5/24)</f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>(E1567/D1567)*100</f>
        <v>2.5</v>
      </c>
      <c r="R1567" s="11">
        <f>Table1[[#This Row],[pledged]]/Table1[[#This Row],[backers_count]]</f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>(((I1568/60)/60)/24)+DATE(1970,1,1)+(-5/24)</f>
        <v>42578.708333333336</v>
      </c>
      <c r="K1568">
        <v>1467151204</v>
      </c>
      <c r="L1568" s="13">
        <f>(((K1568/60)/60)/24)+DATE(1970,1,1)+(-5/24)</f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>(E1568/D1568)*100</f>
        <v>21.25</v>
      </c>
      <c r="R1568" s="11">
        <f>Table1[[#This Row],[pledged]]/Table1[[#This Row],[backers_count]]</f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>(((I1569/60)/60)/24)+DATE(1970,1,1)+(-5/24)</f>
        <v>41686.791666666664</v>
      </c>
      <c r="K1569">
        <v>1391293745</v>
      </c>
      <c r="L1569" s="13">
        <f>(((K1569/60)/60)/24)+DATE(1970,1,1)+(-5/24)</f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>(E1569/D1569)*100</f>
        <v>4.117647058823529</v>
      </c>
      <c r="R1569" s="11">
        <f>Table1[[#This Row],[pledged]]/Table1[[#This Row],[backers_count]]</f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>(((I1570/60)/60)/24)+DATE(1970,1,1)+(-5/24)</f>
        <v>41996.853993055549</v>
      </c>
      <c r="K1570">
        <v>1416360585</v>
      </c>
      <c r="L1570" s="13">
        <f>(((K1570/60)/60)/24)+DATE(1970,1,1)+(-5/24)</f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>(E1570/D1570)*100</f>
        <v>13.639999999999999</v>
      </c>
      <c r="R1570" s="11">
        <f>Table1[[#This Row],[pledged]]/Table1[[#This Row],[backers_count]]</f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>(((I1571/60)/60)/24)+DATE(1970,1,1)+(-5/24)</f>
        <v>41419.471226851849</v>
      </c>
      <c r="K1571">
        <v>1366906714</v>
      </c>
      <c r="L1571" s="13">
        <f>(((K1571/60)/60)/24)+DATE(1970,1,1)+(-5/24)</f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>(E1571/D1571)*100</f>
        <v>0</v>
      </c>
      <c r="R1571" s="11" t="e">
        <f>Table1[[#This Row],[pledged]]/Table1[[#This Row],[backers_count]]</f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>(((I1572/60)/60)/24)+DATE(1970,1,1)+(-5/24)</f>
        <v>42468.56344907407</v>
      </c>
      <c r="K1572">
        <v>1457551882</v>
      </c>
      <c r="L1572" s="13">
        <f>(((K1572/60)/60)/24)+DATE(1970,1,1)+(-5/24)</f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>(E1572/D1572)*100</f>
        <v>41.4</v>
      </c>
      <c r="R1572" s="11">
        <f>Table1[[#This Row],[pledged]]/Table1[[#This Row],[backers_count]]</f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>(((I1573/60)/60)/24)+DATE(1970,1,1)+(-5/24)</f>
        <v>42174.561145833337</v>
      </c>
      <c r="K1573">
        <v>1432146483</v>
      </c>
      <c r="L1573" s="13">
        <f>(((K1573/60)/60)/24)+DATE(1970,1,1)+(-5/24)</f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>(E1573/D1573)*100</f>
        <v>0.66115702479338845</v>
      </c>
      <c r="R1573" s="11">
        <f>Table1[[#This Row],[pledged]]/Table1[[#This Row],[backers_count]]</f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>(((I1574/60)/60)/24)+DATE(1970,1,1)+(-5/24)</f>
        <v>42428.790972222218</v>
      </c>
      <c r="K1574">
        <v>1454546859</v>
      </c>
      <c r="L1574" s="13">
        <f>(((K1574/60)/60)/24)+DATE(1970,1,1)+(-5/24)</f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>(E1574/D1574)*100</f>
        <v>5</v>
      </c>
      <c r="R1574" s="11">
        <f>Table1[[#This Row],[pledged]]/Table1[[#This Row],[backers_count]]</f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>(((I1575/60)/60)/24)+DATE(1970,1,1)+(-5/24)</f>
        <v>42825.957638888889</v>
      </c>
      <c r="K1575">
        <v>1487548802</v>
      </c>
      <c r="L1575" s="13">
        <f>(((K1575/60)/60)/24)+DATE(1970,1,1)+(-5/24)</f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>(E1575/D1575)*100</f>
        <v>2.4777777777777779</v>
      </c>
      <c r="R1575" s="11">
        <f>Table1[[#This Row],[pledged]]/Table1[[#This Row],[backers_count]]</f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>(((I1576/60)/60)/24)+DATE(1970,1,1)+(-5/24)</f>
        <v>42052.719085648147</v>
      </c>
      <c r="K1576">
        <v>1421187329</v>
      </c>
      <c r="L1576" s="13">
        <f>(((K1576/60)/60)/24)+DATE(1970,1,1)+(-5/24)</f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>(E1576/D1576)*100</f>
        <v>5.0599999999999996</v>
      </c>
      <c r="R1576" s="11">
        <f>Table1[[#This Row],[pledged]]/Table1[[#This Row],[backers_count]]</f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>(((I1577/60)/60)/24)+DATE(1970,1,1)+(-5/24)</f>
        <v>41829.315925925926</v>
      </c>
      <c r="K1577">
        <v>1402317296</v>
      </c>
      <c r="L1577" s="13">
        <f>(((K1577/60)/60)/24)+DATE(1970,1,1)+(-5/24)</f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>(E1577/D1577)*100</f>
        <v>22.91</v>
      </c>
      <c r="R1577" s="11">
        <f>Table1[[#This Row],[pledged]]/Table1[[#This Row],[backers_count]]</f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>(((I1578/60)/60)/24)+DATE(1970,1,1)+(-5/24)</f>
        <v>42185.670925925922</v>
      </c>
      <c r="K1578">
        <v>1431810368</v>
      </c>
      <c r="L1578" s="13">
        <f>(((K1578/60)/60)/24)+DATE(1970,1,1)+(-5/24)</f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>(E1578/D1578)*100</f>
        <v>13</v>
      </c>
      <c r="R1578" s="11">
        <f>Table1[[#This Row],[pledged]]/Table1[[#This Row],[backers_count]]</f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>(((I1579/60)/60)/24)+DATE(1970,1,1)+(-5/24)</f>
        <v>41114.639444444445</v>
      </c>
      <c r="K1579">
        <v>1337977248</v>
      </c>
      <c r="L1579" s="13">
        <f>(((K1579/60)/60)/24)+DATE(1970,1,1)+(-5/24)</f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>(E1579/D1579)*100</f>
        <v>0.54999999999999993</v>
      </c>
      <c r="R1579" s="11">
        <f>Table1[[#This Row],[pledged]]/Table1[[#This Row],[backers_count]]</f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>(((I1580/60)/60)/24)+DATE(1970,1,1)+(-5/24)</f>
        <v>40422.875</v>
      </c>
      <c r="K1580">
        <v>1281317691</v>
      </c>
      <c r="L1580" s="13">
        <f>(((K1580/60)/60)/24)+DATE(1970,1,1)+(-5/24)</f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>(E1580/D1580)*100</f>
        <v>10.806536636794938</v>
      </c>
      <c r="R1580" s="11">
        <f>Table1[[#This Row],[pledged]]/Table1[[#This Row],[backers_count]]</f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>(((I1581/60)/60)/24)+DATE(1970,1,1)+(-5/24)</f>
        <v>41514.788090277776</v>
      </c>
      <c r="K1581">
        <v>1374882891</v>
      </c>
      <c r="L1581" s="13">
        <f>(((K1581/60)/60)/24)+DATE(1970,1,1)+(-5/24)</f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>(E1581/D1581)*100</f>
        <v>0.84008400840084008</v>
      </c>
      <c r="R1581" s="11">
        <f>Table1[[#This Row],[pledged]]/Table1[[#This Row],[backers_count]]</f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>(((I1582/60)/60)/24)+DATE(1970,1,1)+(-5/24)</f>
        <v>41049.841736111113</v>
      </c>
      <c r="K1582">
        <v>1332378726</v>
      </c>
      <c r="L1582" s="13">
        <f>(((K1582/60)/60)/24)+DATE(1970,1,1)+(-5/24)</f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>(E1582/D1582)*100</f>
        <v>0</v>
      </c>
      <c r="R1582" s="11" t="e">
        <f>Table1[[#This Row],[pledged]]/Table1[[#This Row],[backers_count]]</f>
        <v>#DIV/0!</v>
      </c>
      <c r="S1582" t="s">
        <v>8338</v>
      </c>
      <c r="T1582" t="s">
        <v>8345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>(((I1583/60)/60)/24)+DATE(1970,1,1)+(-5/24)</f>
        <v>42357.240624999999</v>
      </c>
      <c r="K1583">
        <v>1447757190</v>
      </c>
      <c r="L1583" s="13">
        <f>(((K1583/60)/60)/24)+DATE(1970,1,1)+(-5/24)</f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>(E1583/D1583)*100</f>
        <v>0.5</v>
      </c>
      <c r="R1583" s="11">
        <f>Table1[[#This Row],[pledged]]/Table1[[#This Row],[backers_count]]</f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>(((I1584/60)/60)/24)+DATE(1970,1,1)+(-5/24)</f>
        <v>42303.680555555555</v>
      </c>
      <c r="K1584">
        <v>1440961053</v>
      </c>
      <c r="L1584" s="13">
        <f>(((K1584/60)/60)/24)+DATE(1970,1,1)+(-5/24)</f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>(E1584/D1584)*100</f>
        <v>9.3000000000000007</v>
      </c>
      <c r="R1584" s="11">
        <f>Table1[[#This Row],[pledged]]/Table1[[#This Row],[backers_count]]</f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>(((I1585/60)/60)/24)+DATE(1970,1,1)+(-5/24)</f>
        <v>41907.696655092594</v>
      </c>
      <c r="K1585">
        <v>1409089391</v>
      </c>
      <c r="L1585" s="13">
        <f>(((K1585/60)/60)/24)+DATE(1970,1,1)+(-5/24)</f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>(E1585/D1585)*100</f>
        <v>7.4999999999999997E-2</v>
      </c>
      <c r="R1585" s="11">
        <f>Table1[[#This Row],[pledged]]/Table1[[#This Row],[backers_count]]</f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>(((I1586/60)/60)/24)+DATE(1970,1,1)+(-5/24)</f>
        <v>41789.440983796296</v>
      </c>
      <c r="K1586">
        <v>1400600101</v>
      </c>
      <c r="L1586" s="13">
        <f>(((K1586/60)/60)/24)+DATE(1970,1,1)+(-5/24)</f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>(E1586/D1586)*100</f>
        <v>0</v>
      </c>
      <c r="R1586" s="11" t="e">
        <f>Table1[[#This Row],[pledged]]/Table1[[#This Row],[backers_count]]</f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>(((I1587/60)/60)/24)+DATE(1970,1,1)+(-5/24)</f>
        <v>42729.249999999993</v>
      </c>
      <c r="K1587">
        <v>1480800568</v>
      </c>
      <c r="L1587" s="13">
        <f>(((K1587/60)/60)/24)+DATE(1970,1,1)+(-5/24)</f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>(E1587/D1587)*100</f>
        <v>79</v>
      </c>
      <c r="R1587" s="11">
        <f>Table1[[#This Row],[pledged]]/Table1[[#This Row],[backers_count]]</f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>(((I1588/60)/60)/24)+DATE(1970,1,1)+(-5/24)</f>
        <v>42098.854421296295</v>
      </c>
      <c r="K1588">
        <v>1425609022</v>
      </c>
      <c r="L1588" s="13">
        <f>(((K1588/60)/60)/24)+DATE(1970,1,1)+(-5/24)</f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>(E1588/D1588)*100</f>
        <v>0</v>
      </c>
      <c r="R1588" s="11" t="e">
        <f>Table1[[#This Row],[pledged]]/Table1[[#This Row],[backers_count]]</f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>(((I1589/60)/60)/24)+DATE(1970,1,1)+(-5/24)</f>
        <v>41986.742650462962</v>
      </c>
      <c r="K1589">
        <v>1415918965</v>
      </c>
      <c r="L1589" s="13">
        <f>(((K1589/60)/60)/24)+DATE(1970,1,1)+(-5/24)</f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>(E1589/D1589)*100</f>
        <v>1.3333333333333334E-2</v>
      </c>
      <c r="R1589" s="11">
        <f>Table1[[#This Row],[pledged]]/Table1[[#This Row],[backers_count]]</f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>(((I1590/60)/60)/24)+DATE(1970,1,1)+(-5/24)</f>
        <v>42035.633333333331</v>
      </c>
      <c r="K1590">
        <v>1420091999</v>
      </c>
      <c r="L1590" s="13">
        <f>(((K1590/60)/60)/24)+DATE(1970,1,1)+(-5/24)</f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>(E1590/D1590)*100</f>
        <v>0</v>
      </c>
      <c r="R1590" s="11" t="e">
        <f>Table1[[#This Row],[pledged]]/Table1[[#This Row],[backers_count]]</f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>(((I1591/60)/60)/24)+DATE(1970,1,1)+(-5/24)</f>
        <v>42286.776458333326</v>
      </c>
      <c r="K1591">
        <v>1441841886</v>
      </c>
      <c r="L1591" s="13">
        <f>(((K1591/60)/60)/24)+DATE(1970,1,1)+(-5/24)</f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>(E1591/D1591)*100</f>
        <v>0</v>
      </c>
      <c r="R1591" s="11" t="e">
        <f>Table1[[#This Row],[pledged]]/Table1[[#This Row],[backers_count]]</f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>(((I1592/60)/60)/24)+DATE(1970,1,1)+(-5/24)</f>
        <v>42270.648888888885</v>
      </c>
      <c r="K1592">
        <v>1440448464</v>
      </c>
      <c r="L1592" s="13">
        <f>(((K1592/60)/60)/24)+DATE(1970,1,1)+(-5/24)</f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>(E1592/D1592)*100</f>
        <v>1.7000000000000002</v>
      </c>
      <c r="R1592" s="11">
        <f>Table1[[#This Row],[pledged]]/Table1[[#This Row],[backers_count]]</f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>(((I1593/60)/60)/24)+DATE(1970,1,1)+(-5/24)</f>
        <v>42463.476168981484</v>
      </c>
      <c r="K1593">
        <v>1457112341</v>
      </c>
      <c r="L1593" s="13">
        <f>(((K1593/60)/60)/24)+DATE(1970,1,1)+(-5/24)</f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>(E1593/D1593)*100</f>
        <v>29.228571428571428</v>
      </c>
      <c r="R1593" s="11">
        <f>Table1[[#This Row],[pledged]]/Table1[[#This Row],[backers_count]]</f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>(((I1594/60)/60)/24)+DATE(1970,1,1)+(-5/24)</f>
        <v>42090.822743055549</v>
      </c>
      <c r="K1594">
        <v>1423619085</v>
      </c>
      <c r="L1594" s="13">
        <f>(((K1594/60)/60)/24)+DATE(1970,1,1)+(-5/24)</f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>(E1594/D1594)*100</f>
        <v>0</v>
      </c>
      <c r="R1594" s="11" t="e">
        <f>Table1[[#This Row],[pledged]]/Table1[[#This Row],[backers_count]]</f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>(((I1595/60)/60)/24)+DATE(1970,1,1)+(-5/24)</f>
        <v>42063.63721064815</v>
      </c>
      <c r="K1595">
        <v>1422562655</v>
      </c>
      <c r="L1595" s="13">
        <f>(((K1595/60)/60)/24)+DATE(1970,1,1)+(-5/24)</f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>(E1595/D1595)*100</f>
        <v>1.3636363636363637E-2</v>
      </c>
      <c r="R1595" s="11">
        <f>Table1[[#This Row],[pledged]]/Table1[[#This Row],[backers_count]]</f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>(((I1596/60)/60)/24)+DATE(1970,1,1)+(-5/24)</f>
        <v>42505.472916666658</v>
      </c>
      <c r="K1596">
        <v>1458147982</v>
      </c>
      <c r="L1596" s="13">
        <f>(((K1596/60)/60)/24)+DATE(1970,1,1)+(-5/24)</f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>(E1596/D1596)*100</f>
        <v>20.5</v>
      </c>
      <c r="R1596" s="11">
        <f>Table1[[#This Row],[pledged]]/Table1[[#This Row],[backers_count]]</f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>(((I1597/60)/60)/24)+DATE(1970,1,1)+(-5/24)</f>
        <v>41808.634027777778</v>
      </c>
      <c r="K1597">
        <v>1400634728</v>
      </c>
      <c r="L1597" s="13">
        <f>(((K1597/60)/60)/24)+DATE(1970,1,1)+(-5/24)</f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>(E1597/D1597)*100</f>
        <v>0.27999999999999997</v>
      </c>
      <c r="R1597" s="11">
        <f>Table1[[#This Row],[pledged]]/Table1[[#This Row],[backers_count]]</f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>(((I1598/60)/60)/24)+DATE(1970,1,1)+(-5/24)</f>
        <v>41986.26353009259</v>
      </c>
      <c r="K1598">
        <v>1414577969</v>
      </c>
      <c r="L1598" s="13">
        <f>(((K1598/60)/60)/24)+DATE(1970,1,1)+(-5/24)</f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>(E1598/D1598)*100</f>
        <v>2.3076923076923079</v>
      </c>
      <c r="R1598" s="11">
        <f>Table1[[#This Row],[pledged]]/Table1[[#This Row],[backers_count]]</f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>(((I1599/60)/60)/24)+DATE(1970,1,1)+(-5/24)</f>
        <v>42633.145798611113</v>
      </c>
      <c r="K1599">
        <v>1471768197</v>
      </c>
      <c r="L1599" s="13">
        <f>(((K1599/60)/60)/24)+DATE(1970,1,1)+(-5/24)</f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>(E1599/D1599)*100</f>
        <v>0</v>
      </c>
      <c r="R1599" s="11" t="e">
        <f>Table1[[#This Row],[pledged]]/Table1[[#This Row],[backers_count]]</f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>(((I1600/60)/60)/24)+DATE(1970,1,1)+(-5/24)</f>
        <v>42211.459004629629</v>
      </c>
      <c r="K1600">
        <v>1432742458</v>
      </c>
      <c r="L1600" s="13">
        <f>(((K1600/60)/60)/24)+DATE(1970,1,1)+(-5/24)</f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>(E1600/D1600)*100</f>
        <v>0.125</v>
      </c>
      <c r="R1600" s="11">
        <f>Table1[[#This Row],[pledged]]/Table1[[#This Row],[backers_count]]</f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>(((I1601/60)/60)/24)+DATE(1970,1,1)+(-5/24)</f>
        <v>42468.289074074077</v>
      </c>
      <c r="K1601">
        <v>1457528176</v>
      </c>
      <c r="L1601" s="13">
        <f>(((K1601/60)/60)/24)+DATE(1970,1,1)+(-5/24)</f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>(E1601/D1601)*100</f>
        <v>0</v>
      </c>
      <c r="R1601" s="11" t="e">
        <f>Table1[[#This Row],[pledged]]/Table1[[#This Row],[backers_count]]</f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>(((I1602/60)/60)/24)+DATE(1970,1,1)+(-5/24)</f>
        <v>41835.007638888885</v>
      </c>
      <c r="K1602">
        <v>1401585752</v>
      </c>
      <c r="L1602" s="13">
        <f>(((K1602/60)/60)/24)+DATE(1970,1,1)+(-5/24)</f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>(E1602/D1602)*100</f>
        <v>7.3400000000000007</v>
      </c>
      <c r="R1602" s="11">
        <f>Table1[[#This Row],[pledged]]/Table1[[#This Row],[backers_count]]</f>
        <v>40.777777777777779</v>
      </c>
      <c r="S1602" t="s">
        <v>8325</v>
      </c>
      <c r="T1602" t="s">
        <v>8326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>(((I1603/60)/60)/24)+DATE(1970,1,1)+(-5/24)</f>
        <v>40667.884641203702</v>
      </c>
      <c r="K1603">
        <v>1301969633</v>
      </c>
      <c r="L1603" s="13">
        <f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>(E1603/D1603)*100</f>
        <v>108.2492</v>
      </c>
      <c r="R1603" s="11">
        <f>Table1[[#This Row],[pledged]]/Table1[[#This Row],[backers_count]]</f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>(((I1604/60)/60)/24)+DATE(1970,1,1)+(-5/24)</f>
        <v>40830.75</v>
      </c>
      <c r="K1604">
        <v>1314947317</v>
      </c>
      <c r="L1604" s="13">
        <f>(((K1604/60)/60)/24)+DATE(1970,1,1)+(-5/24)</f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>(E1604/D1604)*100</f>
        <v>100.16666666666667</v>
      </c>
      <c r="R1604" s="11">
        <f>Table1[[#This Row],[pledged]]/Table1[[#This Row],[backers_count]]</f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>(((I1605/60)/60)/24)+DATE(1970,1,1)+(-5/24)</f>
        <v>40935.961331018516</v>
      </c>
      <c r="K1605">
        <v>1322539459</v>
      </c>
      <c r="L1605" s="13">
        <f>(((K1605/60)/60)/24)+DATE(1970,1,1)+(-5/24)</f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>(E1605/D1605)*100</f>
        <v>100.03299999999999</v>
      </c>
      <c r="R1605" s="11">
        <f>Table1[[#This Row],[pledged]]/Table1[[#This Row],[backers_count]]</f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>(((I1606/60)/60)/24)+DATE(1970,1,1)+(-5/24)</f>
        <v>40985.595312499994</v>
      </c>
      <c r="K1606">
        <v>1328559435</v>
      </c>
      <c r="L1606" s="13">
        <f>(((K1606/60)/60)/24)+DATE(1970,1,1)+(-5/24)</f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>(E1606/D1606)*100</f>
        <v>122.10714285714286</v>
      </c>
      <c r="R1606" s="11">
        <f>Table1[[#This Row],[pledged]]/Table1[[#This Row],[backers_count]]</f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>(((I1607/60)/60)/24)+DATE(1970,1,1)+(-5/24)</f>
        <v>40756.083333333328</v>
      </c>
      <c r="K1607">
        <v>1311380313</v>
      </c>
      <c r="L1607" s="13">
        <f>(((K1607/60)/60)/24)+DATE(1970,1,1)+(-5/24)</f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>(E1607/D1607)*100</f>
        <v>100.69333333333334</v>
      </c>
      <c r="R1607" s="11">
        <f>Table1[[#This Row],[pledged]]/Table1[[#This Row],[backers_count]]</f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>(((I1608/60)/60)/24)+DATE(1970,1,1)+(-5/24)</f>
        <v>40625.861550925925</v>
      </c>
      <c r="K1608">
        <v>1293158438</v>
      </c>
      <c r="L1608" s="13">
        <f>(((K1608/60)/60)/24)+DATE(1970,1,1)+(-5/24)</f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>(E1608/D1608)*100</f>
        <v>101.004125</v>
      </c>
      <c r="R1608" s="11">
        <f>Table1[[#This Row],[pledged]]/Table1[[#This Row],[backers_count]]</f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>(((I1609/60)/60)/24)+DATE(1970,1,1)+(-5/24)</f>
        <v>41074.600127314814</v>
      </c>
      <c r="K1609">
        <v>1337887451</v>
      </c>
      <c r="L1609" s="13">
        <f>(((K1609/60)/60)/24)+DATE(1970,1,1)+(-5/24)</f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>(E1609/D1609)*100</f>
        <v>145.11000000000001</v>
      </c>
      <c r="R1609" s="11">
        <f>Table1[[#This Row],[pledged]]/Table1[[#This Row],[backers_count]]</f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>(((I1610/60)/60)/24)+DATE(1970,1,1)+(-5/24)</f>
        <v>41640.018055555556</v>
      </c>
      <c r="K1610">
        <v>1385754986</v>
      </c>
      <c r="L1610" s="13">
        <f>(((K1610/60)/60)/24)+DATE(1970,1,1)+(-5/24)</f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>(E1610/D1610)*100</f>
        <v>101.25</v>
      </c>
      <c r="R1610" s="11">
        <f>Table1[[#This Row],[pledged]]/Table1[[#This Row],[backers_count]]</f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>(((I1611/60)/60)/24)+DATE(1970,1,1)+(-5/24)</f>
        <v>40849.125</v>
      </c>
      <c r="K1611">
        <v>1315612909</v>
      </c>
      <c r="L1611" s="13">
        <f>(((K1611/60)/60)/24)+DATE(1970,1,1)+(-5/24)</f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>(E1611/D1611)*100</f>
        <v>118.33333333333333</v>
      </c>
      <c r="R1611" s="11">
        <f>Table1[[#This Row],[pledged]]/Table1[[#This Row],[backers_count]]</f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>(((I1612/60)/60)/24)+DATE(1970,1,1)+(-5/24)</f>
        <v>41258.716550925921</v>
      </c>
      <c r="K1612">
        <v>1353017510</v>
      </c>
      <c r="L1612" s="13">
        <f>(((K1612/60)/60)/24)+DATE(1970,1,1)+(-5/24)</f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>(E1612/D1612)*100</f>
        <v>271.85000000000002</v>
      </c>
      <c r="R1612" s="11">
        <f>Table1[[#This Row],[pledged]]/Table1[[#This Row],[backers_count]]</f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>(((I1613/60)/60)/24)+DATE(1970,1,1)+(-5/24)</f>
        <v>41429.792037037034</v>
      </c>
      <c r="K1613">
        <v>1368576032</v>
      </c>
      <c r="L1613" s="13">
        <f>(((K1613/60)/60)/24)+DATE(1970,1,1)+(-5/24)</f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>(E1613/D1613)*100</f>
        <v>125.125</v>
      </c>
      <c r="R1613" s="11">
        <f>Table1[[#This Row],[pledged]]/Table1[[#This Row],[backers_count]]</f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>(((I1614/60)/60)/24)+DATE(1970,1,1)+(-5/24)</f>
        <v>41276.666481481479</v>
      </c>
      <c r="K1614">
        <v>1354568384</v>
      </c>
      <c r="L1614" s="13">
        <f>(((K1614/60)/60)/24)+DATE(1970,1,1)+(-5/24)</f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>(E1614/D1614)*100</f>
        <v>110.00000000000001</v>
      </c>
      <c r="R1614" s="11">
        <f>Table1[[#This Row],[pledged]]/Table1[[#This Row],[backers_count]]</f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>(((I1615/60)/60)/24)+DATE(1970,1,1)+(-5/24)</f>
        <v>41111.861134259256</v>
      </c>
      <c r="K1615">
        <v>1340329202</v>
      </c>
      <c r="L1615" s="13">
        <f>(((K1615/60)/60)/24)+DATE(1970,1,1)+(-5/24)</f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>(E1615/D1615)*100</f>
        <v>101.49999999999999</v>
      </c>
      <c r="R1615" s="11">
        <f>Table1[[#This Row],[pledged]]/Table1[[#This Row],[backers_count]]</f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>(((I1616/60)/60)/24)+DATE(1970,1,1)+(-5/24)</f>
        <v>41854.5</v>
      </c>
      <c r="K1616">
        <v>1401924769</v>
      </c>
      <c r="L1616" s="13">
        <f>(((K1616/60)/60)/24)+DATE(1970,1,1)+(-5/24)</f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>(E1616/D1616)*100</f>
        <v>102.69999999999999</v>
      </c>
      <c r="R1616" s="11">
        <f>Table1[[#This Row],[pledged]]/Table1[[#This Row],[backers_count]]</f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>(((I1617/60)/60)/24)+DATE(1970,1,1)+(-5/24)</f>
        <v>40889.884212962963</v>
      </c>
      <c r="K1617">
        <v>1319850796</v>
      </c>
      <c r="L1617" s="13">
        <f>(((K1617/60)/60)/24)+DATE(1970,1,1)+(-5/24)</f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>(E1617/D1617)*100</f>
        <v>114.12500000000001</v>
      </c>
      <c r="R1617" s="11">
        <f>Table1[[#This Row],[pledged]]/Table1[[#This Row],[backers_count]]</f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>(((I1618/60)/60)/24)+DATE(1970,1,1)+(-5/24)</f>
        <v>41235.708333333328</v>
      </c>
      <c r="K1618">
        <v>1350061821</v>
      </c>
      <c r="L1618" s="13">
        <f>(((K1618/60)/60)/24)+DATE(1970,1,1)+(-5/24)</f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>(E1618/D1618)*100</f>
        <v>104.2</v>
      </c>
      <c r="R1618" s="11">
        <f>Table1[[#This Row],[pledged]]/Table1[[#This Row],[backers_count]]</f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>(((I1619/60)/60)/24)+DATE(1970,1,1)+(-5/24)</f>
        <v>41579.583333333328</v>
      </c>
      <c r="K1619">
        <v>1380470188</v>
      </c>
      <c r="L1619" s="13">
        <f>(((K1619/60)/60)/24)+DATE(1970,1,1)+(-5/24)</f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>(E1619/D1619)*100</f>
        <v>145.85714285714286</v>
      </c>
      <c r="R1619" s="11">
        <f>Table1[[#This Row],[pledged]]/Table1[[#This Row],[backers_count]]</f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>(((I1620/60)/60)/24)+DATE(1970,1,1)+(-5/24)</f>
        <v>41341.446006944439</v>
      </c>
      <c r="K1620">
        <v>1359301335</v>
      </c>
      <c r="L1620" s="13">
        <f>(((K1620/60)/60)/24)+DATE(1970,1,1)+(-5/24)</f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>(E1620/D1620)*100</f>
        <v>105.06666666666666</v>
      </c>
      <c r="R1620" s="11">
        <f>Table1[[#This Row],[pledged]]/Table1[[#This Row],[backers_count]]</f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>(((I1621/60)/60)/24)+DATE(1970,1,1)+(-5/24)</f>
        <v>41896.977847222224</v>
      </c>
      <c r="K1621">
        <v>1408940886</v>
      </c>
      <c r="L1621" s="13">
        <f>(((K1621/60)/60)/24)+DATE(1970,1,1)+(-5/24)</f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>(E1621/D1621)*100</f>
        <v>133.33333333333331</v>
      </c>
      <c r="R1621" s="11">
        <f>Table1[[#This Row],[pledged]]/Table1[[#This Row],[backers_count]]</f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>(((I1622/60)/60)/24)+DATE(1970,1,1)+(-5/24)</f>
        <v>41328.131249999999</v>
      </c>
      <c r="K1622">
        <v>1361002140</v>
      </c>
      <c r="L1622" s="13">
        <f>(((K1622/60)/60)/24)+DATE(1970,1,1)+(-5/24)</f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>(E1622/D1622)*100</f>
        <v>112.99999999999999</v>
      </c>
      <c r="R1622" s="11">
        <f>Table1[[#This Row],[pledged]]/Table1[[#This Row],[backers_count]]</f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>(((I1623/60)/60)/24)+DATE(1970,1,1)+(-5/24)</f>
        <v>41056.957638888889</v>
      </c>
      <c r="K1623">
        <v>1333550015</v>
      </c>
      <c r="L1623" s="13">
        <f>(((K1623/60)/60)/24)+DATE(1970,1,1)+(-5/24)</f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>(E1623/D1623)*100</f>
        <v>121.2</v>
      </c>
      <c r="R1623" s="11">
        <f>Table1[[#This Row],[pledged]]/Table1[[#This Row],[backers_count]]</f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>(((I1624/60)/60)/24)+DATE(1970,1,1)+(-5/24)</f>
        <v>41990.124305555553</v>
      </c>
      <c r="K1624">
        <v>1415343874</v>
      </c>
      <c r="L1624" s="13">
        <f>(((K1624/60)/60)/24)+DATE(1970,1,1)+(-5/24)</f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>(E1624/D1624)*100</f>
        <v>101.72463768115942</v>
      </c>
      <c r="R1624" s="11">
        <f>Table1[[#This Row],[pledged]]/Table1[[#This Row],[backers_count]]</f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>(((I1625/60)/60)/24)+DATE(1970,1,1)+(-5/24)</f>
        <v>41513.480196759258</v>
      </c>
      <c r="K1625">
        <v>1372437089</v>
      </c>
      <c r="L1625" s="13">
        <f>(((K1625/60)/60)/24)+DATE(1970,1,1)+(-5/24)</f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>(E1625/D1625)*100</f>
        <v>101.06666666666666</v>
      </c>
      <c r="R1625" s="11">
        <f>Table1[[#This Row],[pledged]]/Table1[[#This Row],[backers_count]]</f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>(((I1626/60)/60)/24)+DATE(1970,1,1)+(-5/24)</f>
        <v>41283.158969907403</v>
      </c>
      <c r="K1626">
        <v>1354265335</v>
      </c>
      <c r="L1626" s="13">
        <f>(((K1626/60)/60)/24)+DATE(1970,1,1)+(-5/24)</f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>(E1626/D1626)*100</f>
        <v>118</v>
      </c>
      <c r="R1626" s="11">
        <f>Table1[[#This Row],[pledged]]/Table1[[#This Row],[backers_count]]</f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>(((I1627/60)/60)/24)+DATE(1970,1,1)+(-5/24)</f>
        <v>41163.491354166668</v>
      </c>
      <c r="K1627">
        <v>1344962853</v>
      </c>
      <c r="L1627" s="13">
        <f>(((K1627/60)/60)/24)+DATE(1970,1,1)+(-5/24)</f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>(E1627/D1627)*100</f>
        <v>155.33333333333331</v>
      </c>
      <c r="R1627" s="11">
        <f>Table1[[#This Row],[pledged]]/Table1[[#This Row],[backers_count]]</f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>(((I1628/60)/60)/24)+DATE(1970,1,1)+(-5/24)</f>
        <v>41609.681331018517</v>
      </c>
      <c r="K1628">
        <v>1383337267</v>
      </c>
      <c r="L1628" s="13">
        <f>(((K1628/60)/60)/24)+DATE(1970,1,1)+(-5/24)</f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>(E1628/D1628)*100</f>
        <v>101.18750000000001</v>
      </c>
      <c r="R1628" s="11">
        <f>Table1[[#This Row],[pledged]]/Table1[[#This Row],[backers_count]]</f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>(((I1629/60)/60)/24)+DATE(1970,1,1)+(-5/24)</f>
        <v>41238.999305555553</v>
      </c>
      <c r="K1629">
        <v>1351011489</v>
      </c>
      <c r="L1629" s="13">
        <f>(((K1629/60)/60)/24)+DATE(1970,1,1)+(-5/24)</f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>(E1629/D1629)*100</f>
        <v>117</v>
      </c>
      <c r="R1629" s="11">
        <f>Table1[[#This Row],[pledged]]/Table1[[#This Row],[backers_count]]</f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>(((I1630/60)/60)/24)+DATE(1970,1,1)+(-5/24)</f>
        <v>41807.528726851851</v>
      </c>
      <c r="K1630">
        <v>1400175682</v>
      </c>
      <c r="L1630" s="13">
        <f>(((K1630/60)/60)/24)+DATE(1970,1,1)+(-5/24)</f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>(E1630/D1630)*100</f>
        <v>100.925</v>
      </c>
      <c r="R1630" s="11">
        <f>Table1[[#This Row],[pledged]]/Table1[[#This Row],[backers_count]]</f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>(((I1631/60)/60)/24)+DATE(1970,1,1)+(-5/24)</f>
        <v>41690.658946759257</v>
      </c>
      <c r="K1631">
        <v>1389041333</v>
      </c>
      <c r="L1631" s="13">
        <f>(((K1631/60)/60)/24)+DATE(1970,1,1)+(-5/24)</f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>(E1631/D1631)*100</f>
        <v>103.66666666666666</v>
      </c>
      <c r="R1631" s="11">
        <f>Table1[[#This Row],[pledged]]/Table1[[#This Row],[backers_count]]</f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>(((I1632/60)/60)/24)+DATE(1970,1,1)+(-5/24)</f>
        <v>40970.082638888889</v>
      </c>
      <c r="K1632">
        <v>1328040375</v>
      </c>
      <c r="L1632" s="13">
        <f>(((K1632/60)/60)/24)+DATE(1970,1,1)+(-5/24)</f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>(E1632/D1632)*100</f>
        <v>265.25</v>
      </c>
      <c r="R1632" s="11">
        <f>Table1[[#This Row],[pledged]]/Table1[[#This Row],[backers_count]]</f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>(((I1633/60)/60)/24)+DATE(1970,1,1)+(-5/24)</f>
        <v>41194.65116898148</v>
      </c>
      <c r="K1633">
        <v>1347482261</v>
      </c>
      <c r="L1633" s="13">
        <f>(((K1633/60)/60)/24)+DATE(1970,1,1)+(-5/24)</f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>(E1633/D1633)*100</f>
        <v>155.91</v>
      </c>
      <c r="R1633" s="11">
        <f>Table1[[#This Row],[pledged]]/Table1[[#This Row],[backers_count]]</f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>(((I1634/60)/60)/24)+DATE(1970,1,1)+(-5/24)</f>
        <v>40810.132569444439</v>
      </c>
      <c r="K1634">
        <v>1311667854</v>
      </c>
      <c r="L1634" s="13">
        <f>(((K1634/60)/60)/24)+DATE(1970,1,1)+(-5/24)</f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>(E1634/D1634)*100</f>
        <v>101.62500000000001</v>
      </c>
      <c r="R1634" s="11">
        <f>Table1[[#This Row],[pledged]]/Table1[[#This Row],[backers_count]]</f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>(((I1635/60)/60)/24)+DATE(1970,1,1)+(-5/24)</f>
        <v>40924</v>
      </c>
      <c r="K1635">
        <v>1324329156</v>
      </c>
      <c r="L1635" s="13">
        <f>(((K1635/60)/60)/24)+DATE(1970,1,1)+(-5/24)</f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>(E1635/D1635)*100</f>
        <v>100</v>
      </c>
      <c r="R1635" s="11">
        <f>Table1[[#This Row],[pledged]]/Table1[[#This Row],[backers_count]]</f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>(((I1636/60)/60)/24)+DATE(1970,1,1)+(-5/24)</f>
        <v>40696.040972222218</v>
      </c>
      <c r="K1636">
        <v>1303706001</v>
      </c>
      <c r="L1636" s="13">
        <f>(((K1636/60)/60)/24)+DATE(1970,1,1)+(-5/24)</f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>(E1636/D1636)*100</f>
        <v>100.49999999999999</v>
      </c>
      <c r="R1636" s="11">
        <f>Table1[[#This Row],[pledged]]/Table1[[#This Row],[backers_count]]</f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>(((I1637/60)/60)/24)+DATE(1970,1,1)+(-5/24)</f>
        <v>42562.660428240742</v>
      </c>
      <c r="K1637">
        <v>1463086261</v>
      </c>
      <c r="L1637" s="13">
        <f>(((K1637/60)/60)/24)+DATE(1970,1,1)+(-5/24)</f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>(E1637/D1637)*100</f>
        <v>125.29999999999998</v>
      </c>
      <c r="R1637" s="11">
        <f>Table1[[#This Row],[pledged]]/Table1[[#This Row],[backers_count]]</f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>(((I1638/60)/60)/24)+DATE(1970,1,1)+(-5/24)</f>
        <v>40705.958333333328</v>
      </c>
      <c r="K1638">
        <v>1304129088</v>
      </c>
      <c r="L1638" s="13">
        <f>(((K1638/60)/60)/24)+DATE(1970,1,1)+(-5/24)</f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>(E1638/D1638)*100</f>
        <v>103.55555555555556</v>
      </c>
      <c r="R1638" s="11">
        <f>Table1[[#This Row],[pledged]]/Table1[[#This Row],[backers_count]]</f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>(((I1639/60)/60)/24)+DATE(1970,1,1)+(-5/24)</f>
        <v>40178.777083333334</v>
      </c>
      <c r="K1639">
        <v>1257444140</v>
      </c>
      <c r="L1639" s="13">
        <f>(((K1639/60)/60)/24)+DATE(1970,1,1)+(-5/24)</f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>(E1639/D1639)*100</f>
        <v>103.8</v>
      </c>
      <c r="R1639" s="11">
        <f>Table1[[#This Row],[pledged]]/Table1[[#This Row],[backers_count]]</f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>(((I1640/60)/60)/24)+DATE(1970,1,1)+(-5/24)</f>
        <v>41333.684027777774</v>
      </c>
      <c r="K1640">
        <v>1358180968</v>
      </c>
      <c r="L1640" s="13">
        <f>(((K1640/60)/60)/24)+DATE(1970,1,1)+(-5/24)</f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>(E1640/D1640)*100</f>
        <v>105</v>
      </c>
      <c r="R1640" s="11">
        <f>Table1[[#This Row],[pledged]]/Table1[[#This Row],[backers_count]]</f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>(((I1641/60)/60)/24)+DATE(1970,1,1)+(-5/24)</f>
        <v>40971.444039351853</v>
      </c>
      <c r="K1641">
        <v>1328197165</v>
      </c>
      <c r="L1641" s="13">
        <f>(((K1641/60)/60)/24)+DATE(1970,1,1)+(-5/24)</f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>(E1641/D1641)*100</f>
        <v>100</v>
      </c>
      <c r="R1641" s="11">
        <f>Table1[[#This Row],[pledged]]/Table1[[#This Row],[backers_count]]</f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>(((I1642/60)/60)/24)+DATE(1970,1,1)+(-5/24)</f>
        <v>40392.874305555553</v>
      </c>
      <c r="K1642">
        <v>1279603955</v>
      </c>
      <c r="L1642" s="13">
        <f>(((K1642/60)/60)/24)+DATE(1970,1,1)+(-5/24)</f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>(E1642/D1642)*100</f>
        <v>169.86</v>
      </c>
      <c r="R1642" s="11">
        <f>Table1[[#This Row],[pledged]]/Table1[[#This Row],[backers_count]]</f>
        <v>39.967058823529413</v>
      </c>
      <c r="S1642" t="s">
        <v>8325</v>
      </c>
      <c r="T1642" t="s">
        <v>8346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>(((I1643/60)/60)/24)+DATE(1970,1,1)+(-5/24)</f>
        <v>41992.388240740744</v>
      </c>
      <c r="K1643">
        <v>1416406744</v>
      </c>
      <c r="L1643" s="13">
        <f>(((K1643/60)/60)/24)+DATE(1970,1,1)+(-5/24)</f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>(E1643/D1643)*100</f>
        <v>101.4</v>
      </c>
      <c r="R1643" s="11">
        <f>Table1[[#This Row],[pledged]]/Table1[[#This Row],[backers_count]]</f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>(((I1644/60)/60)/24)+DATE(1970,1,1)+(-5/24)</f>
        <v>40707.816284722219</v>
      </c>
      <c r="K1644">
        <v>1306283727</v>
      </c>
      <c r="L1644" s="13">
        <f>(((K1644/60)/60)/24)+DATE(1970,1,1)+(-5/24)</f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>(E1644/D1644)*100</f>
        <v>100</v>
      </c>
      <c r="R1644" s="11">
        <f>Table1[[#This Row],[pledged]]/Table1[[#This Row],[backers_count]]</f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>(((I1645/60)/60)/24)+DATE(1970,1,1)+(-5/24)</f>
        <v>41176.615879629629</v>
      </c>
      <c r="K1645">
        <v>1345924012</v>
      </c>
      <c r="L1645" s="13">
        <f>(((K1645/60)/60)/24)+DATE(1970,1,1)+(-5/24)</f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>(E1645/D1645)*100</f>
        <v>124.70000000000002</v>
      </c>
      <c r="R1645" s="11">
        <f>Table1[[#This Row],[pledged]]/Table1[[#This Row],[backers_count]]</f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>(((I1646/60)/60)/24)+DATE(1970,1,1)+(-5/24)</f>
        <v>41234.893055555556</v>
      </c>
      <c r="K1646">
        <v>1348363560</v>
      </c>
      <c r="L1646" s="13">
        <f>(((K1646/60)/60)/24)+DATE(1970,1,1)+(-5/24)</f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>(E1646/D1646)*100</f>
        <v>109.5</v>
      </c>
      <c r="R1646" s="11">
        <f>Table1[[#This Row],[pledged]]/Table1[[#This Row],[backers_count]]</f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>(((I1647/60)/60)/24)+DATE(1970,1,1)+(-5/24)</f>
        <v>41535.409027777772</v>
      </c>
      <c r="K1647">
        <v>1378306140</v>
      </c>
      <c r="L1647" s="13">
        <f>(((K1647/60)/60)/24)+DATE(1970,1,1)+(-5/24)</f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>(E1647/D1647)*100</f>
        <v>110.80000000000001</v>
      </c>
      <c r="R1647" s="11">
        <f>Table1[[#This Row],[pledged]]/Table1[[#This Row],[backers_count]]</f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>(((I1648/60)/60)/24)+DATE(1970,1,1)+(-5/24)</f>
        <v>41865.549305555556</v>
      </c>
      <c r="K1648">
        <v>1405248503</v>
      </c>
      <c r="L1648" s="13">
        <f>(((K1648/60)/60)/24)+DATE(1970,1,1)+(-5/24)</f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>(E1648/D1648)*100</f>
        <v>110.2</v>
      </c>
      <c r="R1648" s="11">
        <f>Table1[[#This Row],[pledged]]/Table1[[#This Row],[backers_count]]</f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>(((I1649/60)/60)/24)+DATE(1970,1,1)+(-5/24)</f>
        <v>41069.201122685183</v>
      </c>
      <c r="K1649">
        <v>1336643377</v>
      </c>
      <c r="L1649" s="13">
        <f>(((K1649/60)/60)/24)+DATE(1970,1,1)+(-5/24)</f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>(E1649/D1649)*100</f>
        <v>104.71999999999998</v>
      </c>
      <c r="R1649" s="11">
        <f>Table1[[#This Row],[pledged]]/Table1[[#This Row],[backers_count]]</f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>(((I1650/60)/60)/24)+DATE(1970,1,1)+(-5/24)</f>
        <v>40622.454652777778</v>
      </c>
      <c r="K1650">
        <v>1298048082</v>
      </c>
      <c r="L1650" s="13">
        <f>(((K1650/60)/60)/24)+DATE(1970,1,1)+(-5/24)</f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>(E1650/D1650)*100</f>
        <v>125.26086956521738</v>
      </c>
      <c r="R1650" s="11">
        <f>Table1[[#This Row],[pledged]]/Table1[[#This Row],[backers_count]]</f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>(((I1651/60)/60)/24)+DATE(1970,1,1)+(-5/24)</f>
        <v>41782.476331018515</v>
      </c>
      <c r="K1651">
        <v>1396974355</v>
      </c>
      <c r="L1651" s="13">
        <f>(((K1651/60)/60)/24)+DATE(1970,1,1)+(-5/24)</f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>(E1651/D1651)*100</f>
        <v>100.58763157894737</v>
      </c>
      <c r="R1651" s="11">
        <f>Table1[[#This Row],[pledged]]/Table1[[#This Row],[backers_count]]</f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>(((I1652/60)/60)/24)+DATE(1970,1,1)+(-5/24)</f>
        <v>41556.227280092593</v>
      </c>
      <c r="K1652">
        <v>1378722437</v>
      </c>
      <c r="L1652" s="13">
        <f>(((K1652/60)/60)/24)+DATE(1970,1,1)+(-5/24)</f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>(E1652/D1652)*100</f>
        <v>141.55000000000001</v>
      </c>
      <c r="R1652" s="11">
        <f>Table1[[#This Row],[pledged]]/Table1[[#This Row],[backers_count]]</f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>(((I1653/60)/60)/24)+DATE(1970,1,1)+(-5/24)</f>
        <v>40659.082638888889</v>
      </c>
      <c r="K1653">
        <v>1300916220</v>
      </c>
      <c r="L1653" s="13">
        <f>(((K1653/60)/60)/24)+DATE(1970,1,1)+(-5/24)</f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>(E1653/D1653)*100</f>
        <v>100.75</v>
      </c>
      <c r="R1653" s="11">
        <f>Table1[[#This Row],[pledged]]/Table1[[#This Row],[backers_count]]</f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>(((I1654/60)/60)/24)+DATE(1970,1,1)+(-5/24)</f>
        <v>41602.326307870368</v>
      </c>
      <c r="K1654">
        <v>1382701793</v>
      </c>
      <c r="L1654" s="13">
        <f>(((K1654/60)/60)/24)+DATE(1970,1,1)+(-5/24)</f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>(E1654/D1654)*100</f>
        <v>100.66666666666666</v>
      </c>
      <c r="R1654" s="11">
        <f>Table1[[#This Row],[pledged]]/Table1[[#This Row],[backers_count]]</f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>(((I1655/60)/60)/24)+DATE(1970,1,1)+(-5/24)</f>
        <v>40657.626111111109</v>
      </c>
      <c r="K1655">
        <v>1300996896</v>
      </c>
      <c r="L1655" s="13">
        <f>(((K1655/60)/60)/24)+DATE(1970,1,1)+(-5/24)</f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>(E1655/D1655)*100</f>
        <v>174.2304</v>
      </c>
      <c r="R1655" s="11">
        <f>Table1[[#This Row],[pledged]]/Table1[[#This Row],[backers_count]]</f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>(((I1656/60)/60)/24)+DATE(1970,1,1)+(-5/24)</f>
        <v>41017.682407407403</v>
      </c>
      <c r="K1656">
        <v>1332192160</v>
      </c>
      <c r="L1656" s="13">
        <f>(((K1656/60)/60)/24)+DATE(1970,1,1)+(-5/24)</f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>(E1656/D1656)*100</f>
        <v>119.90909090909089</v>
      </c>
      <c r="R1656" s="11">
        <f>Table1[[#This Row],[pledged]]/Table1[[#This Row],[backers_count]]</f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>(((I1657/60)/60)/24)+DATE(1970,1,1)+(-5/24)</f>
        <v>41004.541898148142</v>
      </c>
      <c r="K1657">
        <v>1331060420</v>
      </c>
      <c r="L1657" s="13">
        <f>(((K1657/60)/60)/24)+DATE(1970,1,1)+(-5/24)</f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>(E1657/D1657)*100</f>
        <v>142.86666666666667</v>
      </c>
      <c r="R1657" s="11">
        <f>Table1[[#This Row],[pledged]]/Table1[[#This Row],[backers_count]]</f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>(((I1658/60)/60)/24)+DATE(1970,1,1)+(-5/24)</f>
        <v>41256.720509259256</v>
      </c>
      <c r="K1658">
        <v>1352845052</v>
      </c>
      <c r="L1658" s="13">
        <f>(((K1658/60)/60)/24)+DATE(1970,1,1)+(-5/24)</f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>(E1658/D1658)*100</f>
        <v>100.33493333333334</v>
      </c>
      <c r="R1658" s="11">
        <f>Table1[[#This Row],[pledged]]/Table1[[#This Row],[backers_count]]</f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>(((I1659/60)/60)/24)+DATE(1970,1,1)+(-5/24)</f>
        <v>41053.573703703703</v>
      </c>
      <c r="K1659">
        <v>1335293168</v>
      </c>
      <c r="L1659" s="13">
        <f>(((K1659/60)/60)/24)+DATE(1970,1,1)+(-5/24)</f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>(E1659/D1659)*100</f>
        <v>104.93380000000001</v>
      </c>
      <c r="R1659" s="11">
        <f>Table1[[#This Row],[pledged]]/Table1[[#This Row],[backers_count]]</f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>(((I1660/60)/60)/24)+DATE(1970,1,1)+(-5/24)</f>
        <v>41261.388888888883</v>
      </c>
      <c r="K1660">
        <v>1352524767</v>
      </c>
      <c r="L1660" s="13">
        <f>(((K1660/60)/60)/24)+DATE(1970,1,1)+(-5/24)</f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>(E1660/D1660)*100</f>
        <v>132.23333333333335</v>
      </c>
      <c r="R1660" s="11">
        <f>Table1[[#This Row],[pledged]]/Table1[[#This Row],[backers_count]]</f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>(((I1661/60)/60)/24)+DATE(1970,1,1)+(-5/24)</f>
        <v>41625.291666666664</v>
      </c>
      <c r="K1661">
        <v>1384811721</v>
      </c>
      <c r="L1661" s="13">
        <f>(((K1661/60)/60)/24)+DATE(1970,1,1)+(-5/24)</f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>(E1661/D1661)*100</f>
        <v>112.79999999999998</v>
      </c>
      <c r="R1661" s="11">
        <f>Table1[[#This Row],[pledged]]/Table1[[#This Row],[backers_count]]</f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>(((I1662/60)/60)/24)+DATE(1970,1,1)+(-5/24)</f>
        <v>42490.707638888889</v>
      </c>
      <c r="K1662">
        <v>1459355950</v>
      </c>
      <c r="L1662" s="13">
        <f>(((K1662/60)/60)/24)+DATE(1970,1,1)+(-5/24)</f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>(E1662/D1662)*100</f>
        <v>1253.75</v>
      </c>
      <c r="R1662" s="11">
        <f>Table1[[#This Row],[pledged]]/Table1[[#This Row],[backers_count]]</f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>(((I1663/60)/60)/24)+DATE(1970,1,1)+(-5/24)</f>
        <v>42386.666666666664</v>
      </c>
      <c r="K1663">
        <v>1449359831</v>
      </c>
      <c r="L1663" s="13">
        <f>(((K1663/60)/60)/24)+DATE(1970,1,1)+(-5/24)</f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>(E1663/D1663)*100</f>
        <v>102.50632911392405</v>
      </c>
      <c r="R1663" s="11">
        <f>Table1[[#This Row],[pledged]]/Table1[[#This Row],[backers_count]]</f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>(((I1664/60)/60)/24)+DATE(1970,1,1)+(-5/24)</f>
        <v>40908.031666666662</v>
      </c>
      <c r="K1664">
        <v>1320122736</v>
      </c>
      <c r="L1664" s="13">
        <f>(((K1664/60)/60)/24)+DATE(1970,1,1)+(-5/24)</f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>(E1664/D1664)*100</f>
        <v>102.6375</v>
      </c>
      <c r="R1664" s="11">
        <f>Table1[[#This Row],[pledged]]/Table1[[#This Row],[backers_count]]</f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>(((I1665/60)/60)/24)+DATE(1970,1,1)+(-5/24)</f>
        <v>42035.813738425924</v>
      </c>
      <c r="K1665">
        <v>1420158707</v>
      </c>
      <c r="L1665" s="13">
        <f>(((K1665/60)/60)/24)+DATE(1970,1,1)+(-5/24)</f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>(E1665/D1665)*100</f>
        <v>108</v>
      </c>
      <c r="R1665" s="11">
        <f>Table1[[#This Row],[pledged]]/Table1[[#This Row],[backers_count]]</f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>(((I1666/60)/60)/24)+DATE(1970,1,1)+(-5/24)</f>
        <v>40983.957638888889</v>
      </c>
      <c r="K1666">
        <v>1328033818</v>
      </c>
      <c r="L1666" s="13">
        <f>(((K1666/60)/60)/24)+DATE(1970,1,1)+(-5/24)</f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>(E1666/D1666)*100</f>
        <v>122.40879999999999</v>
      </c>
      <c r="R1666" s="11">
        <f>Table1[[#This Row],[pledged]]/Table1[[#This Row],[backers_count]]</f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>(((I1667/60)/60)/24)+DATE(1970,1,1)+(-5/24)</f>
        <v>40595.916666666664</v>
      </c>
      <c r="K1667">
        <v>1295624113</v>
      </c>
      <c r="L1667" s="13">
        <f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>(E1667/D1667)*100</f>
        <v>119.45714285714286</v>
      </c>
      <c r="R1667" s="11">
        <f>Table1[[#This Row],[pledged]]/Table1[[#This Row],[backers_count]]</f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>(((I1668/60)/60)/24)+DATE(1970,1,1)+(-5/24)</f>
        <v>41361.003159722219</v>
      </c>
      <c r="K1668">
        <v>1361858673</v>
      </c>
      <c r="L1668" s="13">
        <f>(((K1668/60)/60)/24)+DATE(1970,1,1)+(-5/24)</f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>(E1668/D1668)*100</f>
        <v>160.88</v>
      </c>
      <c r="R1668" s="11">
        <f>Table1[[#This Row],[pledged]]/Table1[[#This Row],[backers_count]]</f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>(((I1669/60)/60)/24)+DATE(1970,1,1)+(-5/24)</f>
        <v>41709.082638888889</v>
      </c>
      <c r="K1669">
        <v>1392169298</v>
      </c>
      <c r="L1669" s="13">
        <f>(((K1669/60)/60)/24)+DATE(1970,1,1)+(-5/24)</f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>(E1669/D1669)*100</f>
        <v>126.85294117647059</v>
      </c>
      <c r="R1669" s="11">
        <f>Table1[[#This Row],[pledged]]/Table1[[#This Row],[backers_count]]</f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>(((I1670/60)/60)/24)+DATE(1970,1,1)+(-5/24)</f>
        <v>40874.983090277776</v>
      </c>
      <c r="K1670">
        <v>1319859339</v>
      </c>
      <c r="L1670" s="13">
        <f>(((K1670/60)/60)/24)+DATE(1970,1,1)+(-5/24)</f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>(E1670/D1670)*100</f>
        <v>102.6375</v>
      </c>
      <c r="R1670" s="11">
        <f>Table1[[#This Row],[pledged]]/Table1[[#This Row],[backers_count]]</f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>(((I1671/60)/60)/24)+DATE(1970,1,1)+(-5/24)</f>
        <v>42521.676805555551</v>
      </c>
      <c r="K1671">
        <v>1459545276</v>
      </c>
      <c r="L1671" s="13">
        <f>(((K1671/60)/60)/24)+DATE(1970,1,1)+(-5/24)</f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>(E1671/D1671)*100</f>
        <v>139.75</v>
      </c>
      <c r="R1671" s="11">
        <f>Table1[[#This Row],[pledged]]/Table1[[#This Row],[backers_count]]</f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>(((I1672/60)/60)/24)+DATE(1970,1,1)+(-5/24)</f>
        <v>40363.958333333328</v>
      </c>
      <c r="K1672">
        <v>1273961999</v>
      </c>
      <c r="L1672" s="13">
        <f>(((K1672/60)/60)/24)+DATE(1970,1,1)+(-5/24)</f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>(E1672/D1672)*100</f>
        <v>102.60000000000001</v>
      </c>
      <c r="R1672" s="11">
        <f>Table1[[#This Row],[pledged]]/Table1[[#This Row],[backers_count]]</f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>(((I1673/60)/60)/24)+DATE(1970,1,1)+(-5/24)</f>
        <v>42583.335810185185</v>
      </c>
      <c r="K1673">
        <v>1467464614</v>
      </c>
      <c r="L1673" s="13">
        <f>(((K1673/60)/60)/24)+DATE(1970,1,1)+(-5/24)</f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>(E1673/D1673)*100</f>
        <v>100.67349999999999</v>
      </c>
      <c r="R1673" s="11">
        <f>Table1[[#This Row],[pledged]]/Table1[[#This Row],[backers_count]]</f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>(((I1674/60)/60)/24)+DATE(1970,1,1)+(-5/24)</f>
        <v>41064.448263888888</v>
      </c>
      <c r="K1674">
        <v>1336232730</v>
      </c>
      <c r="L1674" s="13">
        <f>(((K1674/60)/60)/24)+DATE(1970,1,1)+(-5/24)</f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>(E1674/D1674)*100</f>
        <v>112.94117647058823</v>
      </c>
      <c r="R1674" s="11">
        <f>Table1[[#This Row],[pledged]]/Table1[[#This Row],[backers_count]]</f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>(((I1675/60)/60)/24)+DATE(1970,1,1)+(-5/24)</f>
        <v>42069.670046296298</v>
      </c>
      <c r="K1675">
        <v>1423083892</v>
      </c>
      <c r="L1675" s="13">
        <f>(((K1675/60)/60)/24)+DATE(1970,1,1)+(-5/24)</f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>(E1675/D1675)*100</f>
        <v>128.09523809523807</v>
      </c>
      <c r="R1675" s="11">
        <f>Table1[[#This Row],[pledged]]/Table1[[#This Row],[backers_count]]</f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>(((I1676/60)/60)/24)+DATE(1970,1,1)+(-5/24)</f>
        <v>42600.082638888889</v>
      </c>
      <c r="K1676">
        <v>1468852306</v>
      </c>
      <c r="L1676" s="13">
        <f>(((K1676/60)/60)/24)+DATE(1970,1,1)+(-5/24)</f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>(E1676/D1676)*100</f>
        <v>201.7</v>
      </c>
      <c r="R1676" s="11">
        <f>Table1[[#This Row],[pledged]]/Table1[[#This Row],[backers_count]]</f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>(((I1677/60)/60)/24)+DATE(1970,1,1)+(-5/24)</f>
        <v>40832.710416666661</v>
      </c>
      <c r="K1677">
        <v>1316194540</v>
      </c>
      <c r="L1677" s="13">
        <f>(((K1677/60)/60)/24)+DATE(1970,1,1)+(-5/24)</f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>(E1677/D1677)*100</f>
        <v>137.416</v>
      </c>
      <c r="R1677" s="11">
        <f>Table1[[#This Row],[pledged]]/Table1[[#This Row],[backers_count]]</f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>(((I1678/60)/60)/24)+DATE(1970,1,1)+(-5/24)</f>
        <v>41019.957638888889</v>
      </c>
      <c r="K1678">
        <v>1330968347</v>
      </c>
      <c r="L1678" s="13">
        <f>(((K1678/60)/60)/24)+DATE(1970,1,1)+(-5/24)</f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>(E1678/D1678)*100</f>
        <v>115.33333333333333</v>
      </c>
      <c r="R1678" s="11">
        <f>Table1[[#This Row],[pledged]]/Table1[[#This Row],[backers_count]]</f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>(((I1679/60)/60)/24)+DATE(1970,1,1)+(-5/24)</f>
        <v>42476.040972222218</v>
      </c>
      <c r="K1679">
        <v>1455615976</v>
      </c>
      <c r="L1679" s="13">
        <f>(((K1679/60)/60)/24)+DATE(1970,1,1)+(-5/24)</f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>(E1679/D1679)*100</f>
        <v>111.66666666666667</v>
      </c>
      <c r="R1679" s="11">
        <f>Table1[[#This Row],[pledged]]/Table1[[#This Row],[backers_count]]</f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>(((I1680/60)/60)/24)+DATE(1970,1,1)+(-5/24)</f>
        <v>41676.646655092591</v>
      </c>
      <c r="K1680">
        <v>1390509071</v>
      </c>
      <c r="L1680" s="13">
        <f>(((K1680/60)/60)/24)+DATE(1970,1,1)+(-5/24)</f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>(E1680/D1680)*100</f>
        <v>118.39999999999999</v>
      </c>
      <c r="R1680" s="11">
        <f>Table1[[#This Row],[pledged]]/Table1[[#This Row],[backers_count]]</f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>(((I1681/60)/60)/24)+DATE(1970,1,1)+(-5/24)</f>
        <v>40745.860474537032</v>
      </c>
      <c r="K1681">
        <v>1309311545</v>
      </c>
      <c r="L1681" s="13">
        <f>(((K1681/60)/60)/24)+DATE(1970,1,1)+(-5/24)</f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>(E1681/D1681)*100</f>
        <v>175</v>
      </c>
      <c r="R1681" s="11">
        <f>Table1[[#This Row],[pledged]]/Table1[[#This Row],[backers_count]]</f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>(((I1682/60)/60)/24)+DATE(1970,1,1)+(-5/24)</f>
        <v>41832.549386574072</v>
      </c>
      <c r="K1682">
        <v>1402596667</v>
      </c>
      <c r="L1682" s="13">
        <f>(((K1682/60)/60)/24)+DATE(1970,1,1)+(-5/24)</f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>(E1682/D1682)*100</f>
        <v>117.5</v>
      </c>
      <c r="R1682" s="11">
        <f>Table1[[#This Row],[pledged]]/Table1[[#This Row],[backers_count]]</f>
        <v>47</v>
      </c>
      <c r="S1682" t="s">
        <v>8325</v>
      </c>
      <c r="T1682" t="s">
        <v>8347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>(((I1683/60)/60)/24)+DATE(1970,1,1)+(-5/24)</f>
        <v>42822.874999999993</v>
      </c>
      <c r="K1683">
        <v>1486522484</v>
      </c>
      <c r="L1683" s="13">
        <f>(((K1683/60)/60)/24)+DATE(1970,1,1)+(-5/24)</f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>(E1683/D1683)*100</f>
        <v>101.42212307692309</v>
      </c>
      <c r="R1683" s="11">
        <f>Table1[[#This Row],[pledged]]/Table1[[#This Row],[backers_count]]</f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>(((I1684/60)/60)/24)+DATE(1970,1,1)+(-5/24)</f>
        <v>42838.963657407403</v>
      </c>
      <c r="K1684">
        <v>1486962460</v>
      </c>
      <c r="L1684" s="13">
        <f>(((K1684/60)/60)/24)+DATE(1970,1,1)+(-5/24)</f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>(E1684/D1684)*100</f>
        <v>0</v>
      </c>
      <c r="R1684" s="11" t="e">
        <f>Table1[[#This Row],[pledged]]/Table1[[#This Row],[backers_count]]</f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>(((I1685/60)/60)/24)+DATE(1970,1,1)+(-5/24)</f>
        <v>42832.57335648148</v>
      </c>
      <c r="K1685">
        <v>1489517138</v>
      </c>
      <c r="L1685" s="13">
        <f>(((K1685/60)/60)/24)+DATE(1970,1,1)+(-5/24)</f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>(E1685/D1685)*100</f>
        <v>21.714285714285715</v>
      </c>
      <c r="R1685" s="11">
        <f>Table1[[#This Row],[pledged]]/Table1[[#This Row],[backers_count]]</f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>(((I1686/60)/60)/24)+DATE(1970,1,1)+(-5/24)</f>
        <v>42811.565289351849</v>
      </c>
      <c r="K1686">
        <v>1487360041</v>
      </c>
      <c r="L1686" s="13">
        <f>(((K1686/60)/60)/24)+DATE(1970,1,1)+(-5/24)</f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>(E1686/D1686)*100</f>
        <v>109.125</v>
      </c>
      <c r="R1686" s="11">
        <f>Table1[[#This Row],[pledged]]/Table1[[#This Row],[backers_count]]</f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>(((I1687/60)/60)/24)+DATE(1970,1,1)+(-5/24)</f>
        <v>42818.0002662037</v>
      </c>
      <c r="K1687">
        <v>1487743223</v>
      </c>
      <c r="L1687" s="13">
        <f>(((K1687/60)/60)/24)+DATE(1970,1,1)+(-5/24)</f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>(E1687/D1687)*100</f>
        <v>102.85714285714285</v>
      </c>
      <c r="R1687" s="11">
        <f>Table1[[#This Row],[pledged]]/Table1[[#This Row],[backers_count]]</f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>(((I1688/60)/60)/24)+DATE(1970,1,1)+(-5/24)</f>
        <v>42852.593969907401</v>
      </c>
      <c r="K1688">
        <v>1488140119</v>
      </c>
      <c r="L1688" s="13">
        <f>(((K1688/60)/60)/24)+DATE(1970,1,1)+(-5/24)</f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>(E1688/D1688)*100</f>
        <v>0.36</v>
      </c>
      <c r="R1688" s="11">
        <f>Table1[[#This Row],[pledged]]/Table1[[#This Row],[backers_count]]</f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>(((I1689/60)/60)/24)+DATE(1970,1,1)+(-5/24)</f>
        <v>42835.635416666664</v>
      </c>
      <c r="K1689">
        <v>1488935245</v>
      </c>
      <c r="L1689" s="13">
        <f>(((K1689/60)/60)/24)+DATE(1970,1,1)+(-5/24)</f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>(E1689/D1689)*100</f>
        <v>31.25</v>
      </c>
      <c r="R1689" s="11">
        <f>Table1[[#This Row],[pledged]]/Table1[[#This Row],[backers_count]]</f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>(((I1690/60)/60)/24)+DATE(1970,1,1)+(-5/24)</f>
        <v>42834.28465277778</v>
      </c>
      <c r="K1690">
        <v>1489150194</v>
      </c>
      <c r="L1690" s="13">
        <f>(((K1690/60)/60)/24)+DATE(1970,1,1)+(-5/24)</f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>(E1690/D1690)*100</f>
        <v>44.3</v>
      </c>
      <c r="R1690" s="11">
        <f>Table1[[#This Row],[pledged]]/Table1[[#This Row],[backers_count]]</f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>(((I1691/60)/60)/24)+DATE(1970,1,1)+(-5/24)</f>
        <v>42810.692476851851</v>
      </c>
      <c r="K1691">
        <v>1487111830</v>
      </c>
      <c r="L1691" s="13">
        <f>(((K1691/60)/60)/24)+DATE(1970,1,1)+(-5/24)</f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>(E1691/D1691)*100</f>
        <v>100</v>
      </c>
      <c r="R1691" s="11">
        <f>Table1[[#This Row],[pledged]]/Table1[[#This Row],[backers_count]]</f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>(((I1692/60)/60)/24)+DATE(1970,1,1)+(-5/24)</f>
        <v>42831.181041666663</v>
      </c>
      <c r="K1692">
        <v>1488882042</v>
      </c>
      <c r="L1692" s="13">
        <f>(((K1692/60)/60)/24)+DATE(1970,1,1)+(-5/24)</f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>(E1692/D1692)*100</f>
        <v>25.4</v>
      </c>
      <c r="R1692" s="11">
        <f>Table1[[#This Row],[pledged]]/Table1[[#This Row],[backers_count]]</f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>(((I1693/60)/60)/24)+DATE(1970,1,1)+(-5/24)</f>
        <v>42827.833333333336</v>
      </c>
      <c r="K1693">
        <v>1488387008</v>
      </c>
      <c r="L1693" s="13">
        <f>(((K1693/60)/60)/24)+DATE(1970,1,1)+(-5/24)</f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>(E1693/D1693)*100</f>
        <v>33.473333333333329</v>
      </c>
      <c r="R1693" s="11">
        <f>Table1[[#This Row],[pledged]]/Table1[[#This Row],[backers_count]]</f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>(((I1694/60)/60)/24)+DATE(1970,1,1)+(-5/24)</f>
        <v>42820.790972222218</v>
      </c>
      <c r="K1694">
        <v>1487734667</v>
      </c>
      <c r="L1694" s="13">
        <f>(((K1694/60)/60)/24)+DATE(1970,1,1)+(-5/24)</f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>(E1694/D1694)*100</f>
        <v>47.8</v>
      </c>
      <c r="R1694" s="11">
        <f>Table1[[#This Row],[pledged]]/Table1[[#This Row],[backers_count]]</f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>(((I1695/60)/60)/24)+DATE(1970,1,1)+(-5/24)</f>
        <v>42834.624999999993</v>
      </c>
      <c r="K1695">
        <v>1489097112</v>
      </c>
      <c r="L1695" s="13">
        <f>(((K1695/60)/60)/24)+DATE(1970,1,1)+(-5/24)</f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>(E1695/D1695)*100</f>
        <v>9.3333333333333339</v>
      </c>
      <c r="R1695" s="11">
        <f>Table1[[#This Row],[pledged]]/Table1[[#This Row],[backers_count]]</f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>(((I1696/60)/60)/24)+DATE(1970,1,1)+(-5/24)</f>
        <v>42820.98333333333</v>
      </c>
      <c r="K1696">
        <v>1488038674</v>
      </c>
      <c r="L1696" s="13">
        <f>(((K1696/60)/60)/24)+DATE(1970,1,1)+(-5/24)</f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>(E1696/D1696)*100</f>
        <v>0.05</v>
      </c>
      <c r="R1696" s="11">
        <f>Table1[[#This Row],[pledged]]/Table1[[#This Row],[backers_count]]</f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>(((I1697/60)/60)/24)+DATE(1970,1,1)+(-5/24)</f>
        <v>42834.833333333336</v>
      </c>
      <c r="K1697">
        <v>1488847514</v>
      </c>
      <c r="L1697" s="13">
        <f>(((K1697/60)/60)/24)+DATE(1970,1,1)+(-5/24)</f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>(E1697/D1697)*100</f>
        <v>11.708333333333334</v>
      </c>
      <c r="R1697" s="11">
        <f>Table1[[#This Row],[pledged]]/Table1[[#This Row],[backers_count]]</f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>(((I1698/60)/60)/24)+DATE(1970,1,1)+(-5/24)</f>
        <v>42825.819571759253</v>
      </c>
      <c r="K1698">
        <v>1488418811</v>
      </c>
      <c r="L1698" s="13">
        <f>(((K1698/60)/60)/24)+DATE(1970,1,1)+(-5/24)</f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>(E1698/D1698)*100</f>
        <v>0</v>
      </c>
      <c r="R1698" s="11" t="e">
        <f>Table1[[#This Row],[pledged]]/Table1[[#This Row],[backers_count]]</f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>(((I1699/60)/60)/24)+DATE(1970,1,1)+(-5/24)</f>
        <v>42834.782962962963</v>
      </c>
      <c r="K1699">
        <v>1489193248</v>
      </c>
      <c r="L1699" s="13">
        <f>(((K1699/60)/60)/24)+DATE(1970,1,1)+(-5/24)</f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>(E1699/D1699)*100</f>
        <v>20.208000000000002</v>
      </c>
      <c r="R1699" s="11">
        <f>Table1[[#This Row],[pledged]]/Table1[[#This Row],[backers_count]]</f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>(((I1700/60)/60)/24)+DATE(1970,1,1)+(-5/24)</f>
        <v>42819.939583333333</v>
      </c>
      <c r="K1700">
        <v>1488430760</v>
      </c>
      <c r="L1700" s="13">
        <f>(((K1700/60)/60)/24)+DATE(1970,1,1)+(-5/24)</f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>(E1700/D1700)*100</f>
        <v>0</v>
      </c>
      <c r="R1700" s="11" t="e">
        <f>Table1[[#This Row],[pledged]]/Table1[[#This Row],[backers_count]]</f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>(((I1701/60)/60)/24)+DATE(1970,1,1)+(-5/24)</f>
        <v>42836.655613425923</v>
      </c>
      <c r="K1701">
        <v>1489351445</v>
      </c>
      <c r="L1701" s="13">
        <f>(((K1701/60)/60)/24)+DATE(1970,1,1)+(-5/24)</f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>(E1701/D1701)*100</f>
        <v>4.2311459353574925</v>
      </c>
      <c r="R1701" s="11">
        <f>Table1[[#This Row],[pledged]]/Table1[[#This Row],[backers_count]]</f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>(((I1702/60)/60)/24)+DATE(1970,1,1)+(-5/24)</f>
        <v>42825.958333333336</v>
      </c>
      <c r="K1702">
        <v>1488418990</v>
      </c>
      <c r="L1702" s="13">
        <f>(((K1702/60)/60)/24)+DATE(1970,1,1)+(-5/24)</f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>(E1702/D1702)*100</f>
        <v>26.06</v>
      </c>
      <c r="R1702" s="11">
        <f>Table1[[#This Row],[pledged]]/Table1[[#This Row],[backers_count]]</f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>(((I1703/60)/60)/24)+DATE(1970,1,1)+(-5/24)</f>
        <v>42019.456076388888</v>
      </c>
      <c r="K1703">
        <v>1418745405</v>
      </c>
      <c r="L1703" s="13">
        <f>(((K1703/60)/60)/24)+DATE(1970,1,1)+(-5/24)</f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>(E1703/D1703)*100</f>
        <v>0.19801980198019803</v>
      </c>
      <c r="R1703" s="11">
        <f>Table1[[#This Row],[pledged]]/Table1[[#This Row],[backers_count]]</f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>(((I1704/60)/60)/24)+DATE(1970,1,1)+(-5/24)</f>
        <v>42093.619791666664</v>
      </c>
      <c r="K1704">
        <v>1425156750</v>
      </c>
      <c r="L1704" s="13">
        <f>(((K1704/60)/60)/24)+DATE(1970,1,1)+(-5/24)</f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>(E1704/D1704)*100</f>
        <v>6.0606060606060606E-3</v>
      </c>
      <c r="R1704" s="11">
        <f>Table1[[#This Row],[pledged]]/Table1[[#This Row],[backers_count]]</f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>(((I1705/60)/60)/24)+DATE(1970,1,1)+(-5/24)</f>
        <v>42247.073344907411</v>
      </c>
      <c r="K1705">
        <v>1435819537</v>
      </c>
      <c r="L1705" s="13">
        <f>(((K1705/60)/60)/24)+DATE(1970,1,1)+(-5/24)</f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>(E1705/D1705)*100</f>
        <v>1.02</v>
      </c>
      <c r="R1705" s="11">
        <f>Table1[[#This Row],[pledged]]/Table1[[#This Row],[backers_count]]</f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>(((I1706/60)/60)/24)+DATE(1970,1,1)+(-5/24)</f>
        <v>42050.931400462963</v>
      </c>
      <c r="K1706">
        <v>1421464873</v>
      </c>
      <c r="L1706" s="13">
        <f>(((K1706/60)/60)/24)+DATE(1970,1,1)+(-5/24)</f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>(E1706/D1706)*100</f>
        <v>65.100000000000009</v>
      </c>
      <c r="R1706" s="11">
        <f>Table1[[#This Row],[pledged]]/Table1[[#This Row],[backers_count]]</f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>(((I1707/60)/60)/24)+DATE(1970,1,1)+(-5/24)</f>
        <v>42256.458333333336</v>
      </c>
      <c r="K1707">
        <v>1440807846</v>
      </c>
      <c r="L1707" s="13">
        <f>(((K1707/60)/60)/24)+DATE(1970,1,1)+(-5/24)</f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>(E1707/D1707)*100</f>
        <v>0</v>
      </c>
      <c r="R1707" s="11" t="e">
        <f>Table1[[#This Row],[pledged]]/Table1[[#This Row],[backers_count]]</f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>(((I1708/60)/60)/24)+DATE(1970,1,1)+(-5/24)</f>
        <v>42239.098055555551</v>
      </c>
      <c r="K1708">
        <v>1435130472</v>
      </c>
      <c r="L1708" s="13">
        <f>(((K1708/60)/60)/24)+DATE(1970,1,1)+(-5/24)</f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>(E1708/D1708)*100</f>
        <v>0</v>
      </c>
      <c r="R1708" s="11" t="e">
        <f>Table1[[#This Row],[pledged]]/Table1[[#This Row],[backers_count]]</f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>(((I1709/60)/60)/24)+DATE(1970,1,1)+(-5/24)</f>
        <v>42457.471006944441</v>
      </c>
      <c r="K1709">
        <v>1456593495</v>
      </c>
      <c r="L1709" s="13">
        <f>(((K1709/60)/60)/24)+DATE(1970,1,1)+(-5/24)</f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>(E1709/D1709)*100</f>
        <v>9.74</v>
      </c>
      <c r="R1709" s="11">
        <f>Table1[[#This Row],[pledged]]/Table1[[#This Row],[backers_count]]</f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>(((I1710/60)/60)/24)+DATE(1970,1,1)+(-5/24)</f>
        <v>42491.658634259256</v>
      </c>
      <c r="K1710">
        <v>1458679706</v>
      </c>
      <c r="L1710" s="13">
        <f>(((K1710/60)/60)/24)+DATE(1970,1,1)+(-5/24)</f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>(E1710/D1710)*100</f>
        <v>0</v>
      </c>
      <c r="R1710" s="11" t="e">
        <f>Table1[[#This Row],[pledged]]/Table1[[#This Row],[backers_count]]</f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>(((I1711/60)/60)/24)+DATE(1970,1,1)+(-5/24)</f>
        <v>41882.610416666663</v>
      </c>
      <c r="K1711">
        <v>1405949514</v>
      </c>
      <c r="L1711" s="13">
        <f>(((K1711/60)/60)/24)+DATE(1970,1,1)+(-5/24)</f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>(E1711/D1711)*100</f>
        <v>4.8571428571428568</v>
      </c>
      <c r="R1711" s="11">
        <f>Table1[[#This Row],[pledged]]/Table1[[#This Row],[backers_count]]</f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>(((I1712/60)/60)/24)+DATE(1970,1,1)+(-5/24)</f>
        <v>42387.333333333336</v>
      </c>
      <c r="K1712">
        <v>1449151888</v>
      </c>
      <c r="L1712" s="13">
        <f>(((K1712/60)/60)/24)+DATE(1970,1,1)+(-5/24)</f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>(E1712/D1712)*100</f>
        <v>0.67999999999999994</v>
      </c>
      <c r="R1712" s="11">
        <f>Table1[[#This Row],[pledged]]/Table1[[#This Row],[backers_count]]</f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>(((I1713/60)/60)/24)+DATE(1970,1,1)+(-5/24)</f>
        <v>41883.437893518516</v>
      </c>
      <c r="K1713">
        <v>1406907034</v>
      </c>
      <c r="L1713" s="13">
        <f>(((K1713/60)/60)/24)+DATE(1970,1,1)+(-5/24)</f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>(E1713/D1713)*100</f>
        <v>10.5</v>
      </c>
      <c r="R1713" s="11">
        <f>Table1[[#This Row],[pledged]]/Table1[[#This Row],[backers_count]]</f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>(((I1714/60)/60)/24)+DATE(1970,1,1)+(-5/24)</f>
        <v>42185.705474537033</v>
      </c>
      <c r="K1714">
        <v>1430517353</v>
      </c>
      <c r="L1714" s="13">
        <f>(((K1714/60)/60)/24)+DATE(1970,1,1)+(-5/24)</f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>(E1714/D1714)*100</f>
        <v>0</v>
      </c>
      <c r="R1714" s="11" t="e">
        <f>Table1[[#This Row],[pledged]]/Table1[[#This Row],[backers_count]]</f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>(((I1715/60)/60)/24)+DATE(1970,1,1)+(-5/24)</f>
        <v>41917.592731481483</v>
      </c>
      <c r="K1715">
        <v>1409944412</v>
      </c>
      <c r="L1715" s="13">
        <f>(((K1715/60)/60)/24)+DATE(1970,1,1)+(-5/24)</f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>(E1715/D1715)*100</f>
        <v>1.6666666666666667</v>
      </c>
      <c r="R1715" s="11">
        <f>Table1[[#This Row],[pledged]]/Table1[[#This Row],[backers_count]]</f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>(((I1716/60)/60)/24)+DATE(1970,1,1)+(-5/24)</f>
        <v>42125.710196759253</v>
      </c>
      <c r="K1716">
        <v>1427925761</v>
      </c>
      <c r="L1716" s="13">
        <f>(((K1716/60)/60)/24)+DATE(1970,1,1)+(-5/24)</f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>(E1716/D1716)*100</f>
        <v>7.8680000000000003</v>
      </c>
      <c r="R1716" s="11">
        <f>Table1[[#This Row],[pledged]]/Table1[[#This Row],[backers_count]]</f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>(((I1717/60)/60)/24)+DATE(1970,1,1)+(-5/24)</f>
        <v>42093.931944444441</v>
      </c>
      <c r="K1717">
        <v>1425186785</v>
      </c>
      <c r="L1717" s="13">
        <f>(((K1717/60)/60)/24)+DATE(1970,1,1)+(-5/24)</f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>(E1717/D1717)*100</f>
        <v>0.22</v>
      </c>
      <c r="R1717" s="11">
        <f>Table1[[#This Row],[pledged]]/Table1[[#This Row],[backers_count]]</f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>(((I1718/60)/60)/24)+DATE(1970,1,1)+(-5/24)</f>
        <v>42713.410868055551</v>
      </c>
      <c r="K1718">
        <v>1477835499</v>
      </c>
      <c r="L1718" s="13">
        <f>(((K1718/60)/60)/24)+DATE(1970,1,1)+(-5/24)</f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>(E1718/D1718)*100</f>
        <v>7.5</v>
      </c>
      <c r="R1718" s="11">
        <f>Table1[[#This Row],[pledged]]/Table1[[#This Row],[backers_count]]</f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>(((I1719/60)/60)/24)+DATE(1970,1,1)+(-5/24)</f>
        <v>42480.958333333336</v>
      </c>
      <c r="K1719">
        <v>1459467238</v>
      </c>
      <c r="L1719" s="13">
        <f>(((K1719/60)/60)/24)+DATE(1970,1,1)+(-5/24)</f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>(E1719/D1719)*100</f>
        <v>42.725880551301685</v>
      </c>
      <c r="R1719" s="11">
        <f>Table1[[#This Row],[pledged]]/Table1[[#This Row],[backers_count]]</f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>(((I1720/60)/60)/24)+DATE(1970,1,1)+(-5/24)</f>
        <v>42503.999305555553</v>
      </c>
      <c r="K1720">
        <v>1459435149</v>
      </c>
      <c r="L1720" s="13">
        <f>(((K1720/60)/60)/24)+DATE(1970,1,1)+(-5/24)</f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>(E1720/D1720)*100</f>
        <v>0.2142857142857143</v>
      </c>
      <c r="R1720" s="11">
        <f>Table1[[#This Row],[pledged]]/Table1[[#This Row],[backers_count]]</f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>(((I1721/60)/60)/24)+DATE(1970,1,1)+(-5/24)</f>
        <v>41899.326284722221</v>
      </c>
      <c r="K1721">
        <v>1408366191</v>
      </c>
      <c r="L1721" s="13">
        <f>(((K1721/60)/60)/24)+DATE(1970,1,1)+(-5/24)</f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>(E1721/D1721)*100</f>
        <v>0.87500000000000011</v>
      </c>
      <c r="R1721" s="11">
        <f>Table1[[#This Row],[pledged]]/Table1[[#This Row],[backers_count]]</f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>(((I1722/60)/60)/24)+DATE(1970,1,1)+(-5/24)</f>
        <v>41952.616562499999</v>
      </c>
      <c r="K1722">
        <v>1412966871</v>
      </c>
      <c r="L1722" s="13">
        <f>(((K1722/60)/60)/24)+DATE(1970,1,1)+(-5/24)</f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>(E1722/D1722)*100</f>
        <v>5.625</v>
      </c>
      <c r="R1722" s="11">
        <f>Table1[[#This Row],[pledged]]/Table1[[#This Row],[backers_count]]</f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>(((I1723/60)/60)/24)+DATE(1970,1,1)+(-5/24)</f>
        <v>42349.25304398148</v>
      </c>
      <c r="K1723">
        <v>1447239863</v>
      </c>
      <c r="L1723" s="13">
        <f>(((K1723/60)/60)/24)+DATE(1970,1,1)+(-5/24)</f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>(E1723/D1723)*100</f>
        <v>0</v>
      </c>
      <c r="R1723" s="11" t="e">
        <f>Table1[[#This Row],[pledged]]/Table1[[#This Row],[backers_count]]</f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>(((I1724/60)/60)/24)+DATE(1970,1,1)+(-5/24)</f>
        <v>42462.798611111109</v>
      </c>
      <c r="K1724">
        <v>1456441429</v>
      </c>
      <c r="L1724" s="13">
        <f>(((K1724/60)/60)/24)+DATE(1970,1,1)+(-5/24)</f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>(E1724/D1724)*100</f>
        <v>3.4722222222222224E-2</v>
      </c>
      <c r="R1724" s="11">
        <f>Table1[[#This Row],[pledged]]/Table1[[#This Row],[backers_count]]</f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>(((I1725/60)/60)/24)+DATE(1970,1,1)+(-5/24)</f>
        <v>42186.041666666664</v>
      </c>
      <c r="K1725">
        <v>1430855315</v>
      </c>
      <c r="L1725" s="13">
        <f>(((K1725/60)/60)/24)+DATE(1970,1,1)+(-5/24)</f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>(E1725/D1725)*100</f>
        <v>6.5</v>
      </c>
      <c r="R1725" s="11">
        <f>Table1[[#This Row],[pledged]]/Table1[[#This Row],[backers_count]]</f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>(((I1726/60)/60)/24)+DATE(1970,1,1)+(-5/24)</f>
        <v>41942.724097222221</v>
      </c>
      <c r="K1726">
        <v>1412115762</v>
      </c>
      <c r="L1726" s="13">
        <f>(((K1726/60)/60)/24)+DATE(1970,1,1)+(-5/24)</f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>(E1726/D1726)*100</f>
        <v>0.58333333333333337</v>
      </c>
      <c r="R1726" s="11">
        <f>Table1[[#This Row],[pledged]]/Table1[[#This Row],[backers_count]]</f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>(((I1727/60)/60)/24)+DATE(1970,1,1)+(-5/24)</f>
        <v>41875.759826388887</v>
      </c>
      <c r="K1727">
        <v>1406330049</v>
      </c>
      <c r="L1727" s="13">
        <f>(((K1727/60)/60)/24)+DATE(1970,1,1)+(-5/24)</f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>(E1727/D1727)*100</f>
        <v>10.181818181818182</v>
      </c>
      <c r="R1727" s="11">
        <f>Table1[[#This Row],[pledged]]/Table1[[#This Row],[backers_count]]</f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>(((I1728/60)/60)/24)+DATE(1970,1,1)+(-5/24)</f>
        <v>41817.711388888885</v>
      </c>
      <c r="K1728">
        <v>1401401064</v>
      </c>
      <c r="L1728" s="13">
        <f>(((K1728/60)/60)/24)+DATE(1970,1,1)+(-5/24)</f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>(E1728/D1728)*100</f>
        <v>33.784615384615385</v>
      </c>
      <c r="R1728" s="11">
        <f>Table1[[#This Row],[pledged]]/Table1[[#This Row],[backers_count]]</f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>(((I1729/60)/60)/24)+DATE(1970,1,1)+(-5/24)</f>
        <v>42099.249999999993</v>
      </c>
      <c r="K1729">
        <v>1423520177</v>
      </c>
      <c r="L1729" s="13">
        <f>(((K1729/60)/60)/24)+DATE(1970,1,1)+(-5/24)</f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>(E1729/D1729)*100</f>
        <v>3.3333333333333333E-2</v>
      </c>
      <c r="R1729" s="11">
        <f>Table1[[#This Row],[pledged]]/Table1[[#This Row],[backers_count]]</f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>(((I1730/60)/60)/24)+DATE(1970,1,1)+(-5/24)</f>
        <v>42298.417523148142</v>
      </c>
      <c r="K1730">
        <v>1442847674</v>
      </c>
      <c r="L1730" s="13">
        <f>(((K1730/60)/60)/24)+DATE(1970,1,1)+(-5/24)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>(E1730/D1730)*100</f>
        <v>68.400000000000006</v>
      </c>
      <c r="R1730" s="11">
        <f>Table1[[#This Row],[pledged]]/Table1[[#This Row],[backers_count]]</f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>(((I1731/60)/60)/24)+DATE(1970,1,1)+(-5/24)</f>
        <v>42530.843819444439</v>
      </c>
      <c r="K1731">
        <v>1460337306</v>
      </c>
      <c r="L1731" s="13">
        <f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>(E1731/D1731)*100</f>
        <v>0</v>
      </c>
      <c r="R1731" s="11" t="e">
        <f>Table1[[#This Row],[pledged]]/Table1[[#This Row],[backers_count]]</f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>(((I1732/60)/60)/24)+DATE(1970,1,1)+(-5/24)</f>
        <v>42301.879432870373</v>
      </c>
      <c r="K1732">
        <v>1443146783</v>
      </c>
      <c r="L1732" s="13">
        <f>(((K1732/60)/60)/24)+DATE(1970,1,1)+(-5/24)</f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>(E1732/D1732)*100</f>
        <v>0</v>
      </c>
      <c r="R1732" s="11" t="e">
        <f>Table1[[#This Row],[pledged]]/Table1[[#This Row],[backers_count]]</f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>(((I1733/60)/60)/24)+DATE(1970,1,1)+(-5/24)</f>
        <v>42166.416666666664</v>
      </c>
      <c r="K1733">
        <v>1432849552</v>
      </c>
      <c r="L1733" s="13">
        <f>(((K1733/60)/60)/24)+DATE(1970,1,1)+(-5/24)</f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>(E1733/D1733)*100</f>
        <v>0</v>
      </c>
      <c r="R1733" s="11" t="e">
        <f>Table1[[#This Row],[pledged]]/Table1[[#This Row],[backers_count]]</f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>(((I1734/60)/60)/24)+DATE(1970,1,1)+(-5/24)</f>
        <v>42384.999999999993</v>
      </c>
      <c r="K1734">
        <v>1447777481</v>
      </c>
      <c r="L1734" s="13">
        <f>(((K1734/60)/60)/24)+DATE(1970,1,1)+(-5/24)</f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>(E1734/D1734)*100</f>
        <v>0</v>
      </c>
      <c r="R1734" s="11" t="e">
        <f>Table1[[#This Row],[pledged]]/Table1[[#This Row],[backers_count]]</f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>(((I1735/60)/60)/24)+DATE(1970,1,1)+(-5/24)</f>
        <v>42626.687499999993</v>
      </c>
      <c r="K1735">
        <v>1472746374</v>
      </c>
      <c r="L1735" s="13">
        <f>(((K1735/60)/60)/24)+DATE(1970,1,1)+(-5/24)</f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>(E1735/D1735)*100</f>
        <v>0</v>
      </c>
      <c r="R1735" s="11" t="e">
        <f>Table1[[#This Row],[pledged]]/Table1[[#This Row],[backers_count]]</f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>(((I1736/60)/60)/24)+DATE(1970,1,1)+(-5/24)</f>
        <v>42131.828194444439</v>
      </c>
      <c r="K1736">
        <v>1428454356</v>
      </c>
      <c r="L1736" s="13">
        <f>(((K1736/60)/60)/24)+DATE(1970,1,1)+(-5/24)</f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>(E1736/D1736)*100</f>
        <v>2.2222222222222223E-2</v>
      </c>
      <c r="R1736" s="11">
        <f>Table1[[#This Row],[pledged]]/Table1[[#This Row],[backers_count]]</f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>(((I1737/60)/60)/24)+DATE(1970,1,1)+(-5/24)</f>
        <v>42589.605844907412</v>
      </c>
      <c r="K1737">
        <v>1468006345</v>
      </c>
      <c r="L1737" s="13">
        <f>(((K1737/60)/60)/24)+DATE(1970,1,1)+(-5/24)</f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>(E1737/D1737)*100</f>
        <v>11</v>
      </c>
      <c r="R1737" s="11">
        <f>Table1[[#This Row],[pledged]]/Table1[[#This Row],[backers_count]]</f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>(((I1738/60)/60)/24)+DATE(1970,1,1)+(-5/24)</f>
        <v>42316.694826388884</v>
      </c>
      <c r="K1738">
        <v>1444423233</v>
      </c>
      <c r="L1738" s="13">
        <f>(((K1738/60)/60)/24)+DATE(1970,1,1)+(-5/24)</f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>(E1738/D1738)*100</f>
        <v>0.73333333333333328</v>
      </c>
      <c r="R1738" s="11">
        <f>Table1[[#This Row],[pledged]]/Table1[[#This Row],[backers_count]]</f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>(((I1739/60)/60)/24)+DATE(1970,1,1)+(-5/24)</f>
        <v>42205.740648148152</v>
      </c>
      <c r="K1739">
        <v>1434840392</v>
      </c>
      <c r="L1739" s="13">
        <f>(((K1739/60)/60)/24)+DATE(1970,1,1)+(-5/24)</f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>(E1739/D1739)*100</f>
        <v>21.25</v>
      </c>
      <c r="R1739" s="11">
        <f>Table1[[#This Row],[pledged]]/Table1[[#This Row],[backers_count]]</f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>(((I1740/60)/60)/24)+DATE(1970,1,1)+(-5/24)</f>
        <v>41914.665995370371</v>
      </c>
      <c r="K1740">
        <v>1409691542</v>
      </c>
      <c r="L1740" s="13">
        <f>(((K1740/60)/60)/24)+DATE(1970,1,1)+(-5/24)</f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>(E1740/D1740)*100</f>
        <v>0.4</v>
      </c>
      <c r="R1740" s="11">
        <f>Table1[[#This Row],[pledged]]/Table1[[#This Row],[backers_count]]</f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>(((I1741/60)/60)/24)+DATE(1970,1,1)+(-5/24)</f>
        <v>42494.624212962961</v>
      </c>
      <c r="K1741">
        <v>1457297932</v>
      </c>
      <c r="L1741" s="13">
        <f>(((K1741/60)/60)/24)+DATE(1970,1,1)+(-5/24)</f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>(E1741/D1741)*100</f>
        <v>0.1</v>
      </c>
      <c r="R1741" s="11">
        <f>Table1[[#This Row],[pledged]]/Table1[[#This Row],[backers_count]]</f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>(((I1742/60)/60)/24)+DATE(1970,1,1)+(-5/24)</f>
        <v>42201.60905092593</v>
      </c>
      <c r="K1742">
        <v>1434483422</v>
      </c>
      <c r="L1742" s="13">
        <f>(((K1742/60)/60)/24)+DATE(1970,1,1)+(-5/24)</f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>(E1742/D1742)*100</f>
        <v>0</v>
      </c>
      <c r="R1742" s="11" t="e">
        <f>Table1[[#This Row],[pledged]]/Table1[[#This Row],[backers_count]]</f>
        <v>#DIV/0!</v>
      </c>
      <c r="S1742" t="s">
        <v>8338</v>
      </c>
      <c r="T1742" t="s">
        <v>8339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>(((I1743/60)/60)/24)+DATE(1970,1,1)+(-5/24)</f>
        <v>42165.419803240737</v>
      </c>
      <c r="K1743">
        <v>1430060671</v>
      </c>
      <c r="L1743" s="13">
        <f>(((K1743/60)/60)/24)+DATE(1970,1,1)+(-5/24)</f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>(E1743/D1743)*100</f>
        <v>110.83333333333334</v>
      </c>
      <c r="R1743" s="11">
        <f>Table1[[#This Row],[pledged]]/Table1[[#This Row],[backers_count]]</f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>(((I1744/60)/60)/24)+DATE(1970,1,1)+(-5/24)</f>
        <v>42742.666666666664</v>
      </c>
      <c r="K1744">
        <v>1481058170</v>
      </c>
      <c r="L1744" s="13">
        <f>(((K1744/60)/60)/24)+DATE(1970,1,1)+(-5/24)</f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>(E1744/D1744)*100</f>
        <v>108.74999999999999</v>
      </c>
      <c r="R1744" s="11">
        <f>Table1[[#This Row],[pledged]]/Table1[[#This Row],[backers_count]]</f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>(((I1745/60)/60)/24)+DATE(1970,1,1)+(-5/24)</f>
        <v>42608.957638888889</v>
      </c>
      <c r="K1745">
        <v>1470348775</v>
      </c>
      <c r="L1745" s="13">
        <f>(((K1745/60)/60)/24)+DATE(1970,1,1)+(-5/24)</f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>(E1745/D1745)*100</f>
        <v>100.41666666666667</v>
      </c>
      <c r="R1745" s="11">
        <f>Table1[[#This Row],[pledged]]/Table1[[#This Row],[backers_count]]</f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>(((I1746/60)/60)/24)+DATE(1970,1,1)+(-5/24)</f>
        <v>42071.355057870365</v>
      </c>
      <c r="K1746">
        <v>1421937077</v>
      </c>
      <c r="L1746" s="13">
        <f>(((K1746/60)/60)/24)+DATE(1970,1,1)+(-5/24)</f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>(E1746/D1746)*100</f>
        <v>118.45454545454545</v>
      </c>
      <c r="R1746" s="11">
        <f>Table1[[#This Row],[pledged]]/Table1[[#This Row],[backers_count]]</f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>(((I1747/60)/60)/24)+DATE(1970,1,1)+(-5/24)</f>
        <v>42725.874999999993</v>
      </c>
      <c r="K1747">
        <v>1479276838</v>
      </c>
      <c r="L1747" s="13">
        <f>(((K1747/60)/60)/24)+DATE(1970,1,1)+(-5/24)</f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>(E1747/D1747)*100</f>
        <v>114.01428571428571</v>
      </c>
      <c r="R1747" s="11">
        <f>Table1[[#This Row],[pledged]]/Table1[[#This Row],[backers_count]]</f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>(((I1748/60)/60)/24)+DATE(1970,1,1)+(-5/24)</f>
        <v>42697.874999999993</v>
      </c>
      <c r="K1748">
        <v>1477368867</v>
      </c>
      <c r="L1748" s="13">
        <f>(((K1748/60)/60)/24)+DATE(1970,1,1)+(-5/24)</f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>(E1748/D1748)*100</f>
        <v>148.10000000000002</v>
      </c>
      <c r="R1748" s="11">
        <f>Table1[[#This Row],[pledged]]/Table1[[#This Row],[backers_count]]</f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>(((I1749/60)/60)/24)+DATE(1970,1,1)+(-5/24)</f>
        <v>42321.416666666664</v>
      </c>
      <c r="K1749">
        <v>1444904830</v>
      </c>
      <c r="L1749" s="13">
        <f>(((K1749/60)/60)/24)+DATE(1970,1,1)+(-5/24)</f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>(E1749/D1749)*100</f>
        <v>104.95555555555556</v>
      </c>
      <c r="R1749" s="11">
        <f>Table1[[#This Row],[pledged]]/Table1[[#This Row],[backers_count]]</f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>(((I1750/60)/60)/24)+DATE(1970,1,1)+(-5/24)</f>
        <v>42249.742395833331</v>
      </c>
      <c r="K1750">
        <v>1438642143</v>
      </c>
      <c r="L1750" s="13">
        <f>(((K1750/60)/60)/24)+DATE(1970,1,1)+(-5/24)</f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>(E1750/D1750)*100</f>
        <v>129.94800000000001</v>
      </c>
      <c r="R1750" s="11">
        <f>Table1[[#This Row],[pledged]]/Table1[[#This Row],[backers_count]]</f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>(((I1751/60)/60)/24)+DATE(1970,1,1)+(-5/24)</f>
        <v>42795.583333333336</v>
      </c>
      <c r="K1751">
        <v>1485213921</v>
      </c>
      <c r="L1751" s="13">
        <f>(((K1751/60)/60)/24)+DATE(1970,1,1)+(-5/24)</f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>(E1751/D1751)*100</f>
        <v>123.48756218905473</v>
      </c>
      <c r="R1751" s="11">
        <f>Table1[[#This Row],[pledged]]/Table1[[#This Row],[backers_count]]</f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>(((I1752/60)/60)/24)+DATE(1970,1,1)+(-5/24)</f>
        <v>42479.628518518519</v>
      </c>
      <c r="K1752">
        <v>1458936304</v>
      </c>
      <c r="L1752" s="13">
        <f>(((K1752/60)/60)/24)+DATE(1970,1,1)+(-5/24)</f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>(E1752/D1752)*100</f>
        <v>201.62</v>
      </c>
      <c r="R1752" s="11">
        <f>Table1[[#This Row],[pledged]]/Table1[[#This Row],[backers_count]]</f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>(((I1753/60)/60)/24)+DATE(1970,1,1)+(-5/24)</f>
        <v>42082.5315162037</v>
      </c>
      <c r="K1753">
        <v>1424198723</v>
      </c>
      <c r="L1753" s="13">
        <f>(((K1753/60)/60)/24)+DATE(1970,1,1)+(-5/24)</f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>(E1753/D1753)*100</f>
        <v>102.89999999999999</v>
      </c>
      <c r="R1753" s="11">
        <f>Table1[[#This Row],[pledged]]/Table1[[#This Row],[backers_count]]</f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>(((I1754/60)/60)/24)+DATE(1970,1,1)+(-5/24)</f>
        <v>42657.044930555552</v>
      </c>
      <c r="K1754">
        <v>1473833082</v>
      </c>
      <c r="L1754" s="13">
        <f>(((K1754/60)/60)/24)+DATE(1970,1,1)+(-5/24)</f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>(E1754/D1754)*100</f>
        <v>260.16666666666663</v>
      </c>
      <c r="R1754" s="11">
        <f>Table1[[#This Row],[pledged]]/Table1[[#This Row],[backers_count]]</f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>(((I1755/60)/60)/24)+DATE(1970,1,1)+(-5/24)</f>
        <v>42450.499629629623</v>
      </c>
      <c r="K1755">
        <v>1455991168</v>
      </c>
      <c r="L1755" s="13">
        <f>(((K1755/60)/60)/24)+DATE(1970,1,1)+(-5/24)</f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>(E1755/D1755)*100</f>
        <v>108</v>
      </c>
      <c r="R1755" s="11">
        <f>Table1[[#This Row],[pledged]]/Table1[[#This Row],[backers_count]]</f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>(((I1756/60)/60)/24)+DATE(1970,1,1)+(-5/24)</f>
        <v>42097.626770833333</v>
      </c>
      <c r="K1756">
        <v>1425502953</v>
      </c>
      <c r="L1756" s="13">
        <f>(((K1756/60)/60)/24)+DATE(1970,1,1)+(-5/24)</f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>(E1756/D1756)*100</f>
        <v>110.52941176470587</v>
      </c>
      <c r="R1756" s="11">
        <f>Table1[[#This Row],[pledged]]/Table1[[#This Row],[backers_count]]</f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>(((I1757/60)/60)/24)+DATE(1970,1,1)+(-5/24)</f>
        <v>42282.580567129626</v>
      </c>
      <c r="K1757">
        <v>1441479361</v>
      </c>
      <c r="L1757" s="13">
        <f>(((K1757/60)/60)/24)+DATE(1970,1,1)+(-5/24)</f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>(E1757/D1757)*100</f>
        <v>120</v>
      </c>
      <c r="R1757" s="11">
        <f>Table1[[#This Row],[pledged]]/Table1[[#This Row],[backers_count]]</f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>(((I1758/60)/60)/24)+DATE(1970,1,1)+(-5/24)</f>
        <v>42610.959131944437</v>
      </c>
      <c r="K1758">
        <v>1468987269</v>
      </c>
      <c r="L1758" s="13">
        <f>(((K1758/60)/60)/24)+DATE(1970,1,1)+(-5/24)</f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>(E1758/D1758)*100</f>
        <v>102.82909090909091</v>
      </c>
      <c r="R1758" s="11">
        <f>Table1[[#This Row],[pledged]]/Table1[[#This Row],[backers_count]]</f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>(((I1759/60)/60)/24)+DATE(1970,1,1)+(-5/24)</f>
        <v>42763.603472222218</v>
      </c>
      <c r="K1759">
        <v>1483041083</v>
      </c>
      <c r="L1759" s="13">
        <f>(((K1759/60)/60)/24)+DATE(1970,1,1)+(-5/24)</f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>(E1759/D1759)*100</f>
        <v>115.99999999999999</v>
      </c>
      <c r="R1759" s="11">
        <f>Table1[[#This Row],[pledged]]/Table1[[#This Row],[backers_count]]</f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>(((I1760/60)/60)/24)+DATE(1970,1,1)+(-5/24)</f>
        <v>42565.74759259259</v>
      </c>
      <c r="K1760">
        <v>1463352992</v>
      </c>
      <c r="L1760" s="13">
        <f>(((K1760/60)/60)/24)+DATE(1970,1,1)+(-5/24)</f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>(E1760/D1760)*100</f>
        <v>114.7</v>
      </c>
      <c r="R1760" s="11">
        <f>Table1[[#This Row],[pledged]]/Table1[[#This Row],[backers_count]]</f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>(((I1761/60)/60)/24)+DATE(1970,1,1)+(-5/24)</f>
        <v>42088.579039351847</v>
      </c>
      <c r="K1761">
        <v>1425585229</v>
      </c>
      <c r="L1761" s="13">
        <f>(((K1761/60)/60)/24)+DATE(1970,1,1)+(-5/24)</f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>(E1761/D1761)*100</f>
        <v>106.60000000000001</v>
      </c>
      <c r="R1761" s="11">
        <f>Table1[[#This Row],[pledged]]/Table1[[#This Row],[backers_count]]</f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>(((I1762/60)/60)/24)+DATE(1970,1,1)+(-5/24)</f>
        <v>42425.464270833334</v>
      </c>
      <c r="K1762">
        <v>1454688513</v>
      </c>
      <c r="L1762" s="13">
        <f>(((K1762/60)/60)/24)+DATE(1970,1,1)+(-5/24)</f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>(E1762/D1762)*100</f>
        <v>165.44</v>
      </c>
      <c r="R1762" s="11">
        <f>Table1[[#This Row],[pledged]]/Table1[[#This Row],[backers_count]]</f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>(((I1763/60)/60)/24)+DATE(1970,1,1)+(-5/24)</f>
        <v>42259.359490740739</v>
      </c>
      <c r="K1763">
        <v>1437745060</v>
      </c>
      <c r="L1763" s="13">
        <f>(((K1763/60)/60)/24)+DATE(1970,1,1)+(-5/24)</f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>(E1763/D1763)*100</f>
        <v>155</v>
      </c>
      <c r="R1763" s="11">
        <f>Table1[[#This Row],[pledged]]/Table1[[#This Row],[backers_count]]</f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>(((I1764/60)/60)/24)+DATE(1970,1,1)+(-5/24)</f>
        <v>42440.773668981477</v>
      </c>
      <c r="K1764">
        <v>1455147245</v>
      </c>
      <c r="L1764" s="13">
        <f>(((K1764/60)/60)/24)+DATE(1970,1,1)+(-5/24)</f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>(E1764/D1764)*100</f>
        <v>885</v>
      </c>
      <c r="R1764" s="11">
        <f>Table1[[#This Row],[pledged]]/Table1[[#This Row],[backers_count]]</f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>(((I1765/60)/60)/24)+DATE(1970,1,1)+(-5/24)</f>
        <v>42666.660185185181</v>
      </c>
      <c r="K1765">
        <v>1474663840</v>
      </c>
      <c r="L1765" s="13">
        <f>(((K1765/60)/60)/24)+DATE(1970,1,1)+(-5/24)</f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>(E1765/D1765)*100</f>
        <v>101.90833333333333</v>
      </c>
      <c r="R1765" s="11">
        <f>Table1[[#This Row],[pledged]]/Table1[[#This Row],[backers_count]]</f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>(((I1766/60)/60)/24)+DATE(1970,1,1)+(-5/24)</f>
        <v>41854.27753472222</v>
      </c>
      <c r="K1766">
        <v>1404560379</v>
      </c>
      <c r="L1766" s="13">
        <f>(((K1766/60)/60)/24)+DATE(1970,1,1)+(-5/24)</f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>(E1766/D1766)*100</f>
        <v>19.600000000000001</v>
      </c>
      <c r="R1766" s="11">
        <f>Table1[[#This Row],[pledged]]/Table1[[#This Row],[backers_count]]</f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>(((I1767/60)/60)/24)+DATE(1970,1,1)+(-5/24)</f>
        <v>41864.772129629629</v>
      </c>
      <c r="K1767">
        <v>1405380712</v>
      </c>
      <c r="L1767" s="13">
        <f>(((K1767/60)/60)/24)+DATE(1970,1,1)+(-5/24)</f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>(E1767/D1767)*100</f>
        <v>59.467839999999995</v>
      </c>
      <c r="R1767" s="11">
        <f>Table1[[#This Row],[pledged]]/Table1[[#This Row],[backers_count]]</f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>(((I1768/60)/60)/24)+DATE(1970,1,1)+(-5/24)</f>
        <v>41876.65148148148</v>
      </c>
      <c r="K1768">
        <v>1407184688</v>
      </c>
      <c r="L1768" s="13">
        <f>(((K1768/60)/60)/24)+DATE(1970,1,1)+(-5/24)</f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>(E1768/D1768)*100</f>
        <v>0</v>
      </c>
      <c r="R1768" s="11" t="e">
        <f>Table1[[#This Row],[pledged]]/Table1[[#This Row],[backers_count]]</f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>(((I1769/60)/60)/24)+DATE(1970,1,1)+(-5/24)</f>
        <v>41854.450046296297</v>
      </c>
      <c r="K1769">
        <v>1404488884</v>
      </c>
      <c r="L1769" s="13">
        <f>(((K1769/60)/60)/24)+DATE(1970,1,1)+(-5/24)</f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>(E1769/D1769)*100</f>
        <v>45.72</v>
      </c>
      <c r="R1769" s="11">
        <f>Table1[[#This Row],[pledged]]/Table1[[#This Row],[backers_count]]</f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>(((I1770/60)/60)/24)+DATE(1970,1,1)+(-5/24)</f>
        <v>41909.352361111109</v>
      </c>
      <c r="K1770">
        <v>1406640444</v>
      </c>
      <c r="L1770" s="13">
        <f>(((K1770/60)/60)/24)+DATE(1970,1,1)+(-5/24)</f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>(E1770/D1770)*100</f>
        <v>3.74</v>
      </c>
      <c r="R1770" s="11">
        <f>Table1[[#This Row],[pledged]]/Table1[[#This Row],[backers_count]]</f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>(((I1771/60)/60)/24)+DATE(1970,1,1)+(-5/24)</f>
        <v>42017.610636574071</v>
      </c>
      <c r="K1771">
        <v>1418585959</v>
      </c>
      <c r="L1771" s="13">
        <f>(((K1771/60)/60)/24)+DATE(1970,1,1)+(-5/24)</f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>(E1771/D1771)*100</f>
        <v>2.7025000000000001</v>
      </c>
      <c r="R1771" s="11">
        <f>Table1[[#This Row],[pledged]]/Table1[[#This Row],[backers_count]]</f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>(((I1772/60)/60)/24)+DATE(1970,1,1)+(-5/24)</f>
        <v>41926.571689814817</v>
      </c>
      <c r="K1772">
        <v>1410288194</v>
      </c>
      <c r="L1772" s="13">
        <f>(((K1772/60)/60)/24)+DATE(1970,1,1)+(-5/24)</f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>(E1772/D1772)*100</f>
        <v>56.51428571428572</v>
      </c>
      <c r="R1772" s="11">
        <f>Table1[[#This Row],[pledged]]/Table1[[#This Row],[backers_count]]</f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>(((I1773/60)/60)/24)+DATE(1970,1,1)+(-5/24)</f>
        <v>41935.771296296298</v>
      </c>
      <c r="K1773">
        <v>1411515040</v>
      </c>
      <c r="L1773" s="13">
        <f>(((K1773/60)/60)/24)+DATE(1970,1,1)+(-5/24)</f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>(E1773/D1773)*100</f>
        <v>21.30952380952381</v>
      </c>
      <c r="R1773" s="11">
        <f>Table1[[#This Row],[pledged]]/Table1[[#This Row],[backers_count]]</f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>(((I1774/60)/60)/24)+DATE(1970,1,1)+(-5/24)</f>
        <v>41826.509675925925</v>
      </c>
      <c r="K1774">
        <v>1399482836</v>
      </c>
      <c r="L1774" s="13">
        <f>(((K1774/60)/60)/24)+DATE(1970,1,1)+(-5/24)</f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>(E1774/D1774)*100</f>
        <v>15.6</v>
      </c>
      <c r="R1774" s="11">
        <f>Table1[[#This Row],[pledged]]/Table1[[#This Row],[backers_count]]</f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>(((I1775/60)/60)/24)+DATE(1970,1,1)+(-5/24)</f>
        <v>42023.552060185182</v>
      </c>
      <c r="K1775">
        <v>1417803298</v>
      </c>
      <c r="L1775" s="13">
        <f>(((K1775/60)/60)/24)+DATE(1970,1,1)+(-5/24)</f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>(E1775/D1775)*100</f>
        <v>6.2566666666666677</v>
      </c>
      <c r="R1775" s="11">
        <f>Table1[[#This Row],[pledged]]/Table1[[#This Row],[backers_count]]</f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>(((I1776/60)/60)/24)+DATE(1970,1,1)+(-5/24)</f>
        <v>41972.415972222218</v>
      </c>
      <c r="K1776">
        <v>1413609292</v>
      </c>
      <c r="L1776" s="13">
        <f>(((K1776/60)/60)/24)+DATE(1970,1,1)+(-5/24)</f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>(E1776/D1776)*100</f>
        <v>45.92</v>
      </c>
      <c r="R1776" s="11">
        <f>Table1[[#This Row],[pledged]]/Table1[[#This Row],[backers_count]]</f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>(((I1777/60)/60)/24)+DATE(1970,1,1)+(-5/24)</f>
        <v>41936.768055555556</v>
      </c>
      <c r="K1777">
        <v>1410305160</v>
      </c>
      <c r="L1777" s="13">
        <f>(((K1777/60)/60)/24)+DATE(1970,1,1)+(-5/24)</f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>(E1777/D1777)*100</f>
        <v>65.101538461538468</v>
      </c>
      <c r="R1777" s="11">
        <f>Table1[[#This Row],[pledged]]/Table1[[#This Row],[backers_count]]</f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>(((I1778/60)/60)/24)+DATE(1970,1,1)+(-5/24)</f>
        <v>41941.748506944445</v>
      </c>
      <c r="K1778">
        <v>1411513071</v>
      </c>
      <c r="L1778" s="13">
        <f>(((K1778/60)/60)/24)+DATE(1970,1,1)+(-5/24)</f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>(E1778/D1778)*100</f>
        <v>6.7</v>
      </c>
      <c r="R1778" s="11">
        <f>Table1[[#This Row],[pledged]]/Table1[[#This Row],[backers_count]]</f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>(((I1779/60)/60)/24)+DATE(1970,1,1)+(-5/24)</f>
        <v>42055.14876157407</v>
      </c>
      <c r="K1779">
        <v>1421829253</v>
      </c>
      <c r="L1779" s="13">
        <f>(((K1779/60)/60)/24)+DATE(1970,1,1)+(-5/24)</f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>(E1779/D1779)*100</f>
        <v>13.5625</v>
      </c>
      <c r="R1779" s="11">
        <f>Table1[[#This Row],[pledged]]/Table1[[#This Row],[backers_count]]</f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>(((I1780/60)/60)/24)+DATE(1970,1,1)+(-5/24)</f>
        <v>42090.613368055558</v>
      </c>
      <c r="K1780">
        <v>1423600995</v>
      </c>
      <c r="L1780" s="13">
        <f>(((K1780/60)/60)/24)+DATE(1970,1,1)+(-5/24)</f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>(E1780/D1780)*100</f>
        <v>1.9900000000000002</v>
      </c>
      <c r="R1780" s="11">
        <f>Table1[[#This Row],[pledged]]/Table1[[#This Row],[backers_count]]</f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>(((I1781/60)/60)/24)+DATE(1970,1,1)+(-5/24)</f>
        <v>42615.483564814807</v>
      </c>
      <c r="K1781">
        <v>1470242180</v>
      </c>
      <c r="L1781" s="13">
        <f>(((K1781/60)/60)/24)+DATE(1970,1,1)+(-5/24)</f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>(E1781/D1781)*100</f>
        <v>36.236363636363642</v>
      </c>
      <c r="R1781" s="11">
        <f>Table1[[#This Row],[pledged]]/Table1[[#This Row],[backers_count]]</f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>(((I1782/60)/60)/24)+DATE(1970,1,1)+(-5/24)</f>
        <v>42553.392476851855</v>
      </c>
      <c r="K1782">
        <v>1462285510</v>
      </c>
      <c r="L1782" s="13">
        <f>(((K1782/60)/60)/24)+DATE(1970,1,1)+(-5/24)</f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>(E1782/D1782)*100</f>
        <v>39.743333333333339</v>
      </c>
      <c r="R1782" s="11">
        <f>Table1[[#This Row],[pledged]]/Table1[[#This Row],[backers_count]]</f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>(((I1783/60)/60)/24)+DATE(1970,1,1)+(-5/24)</f>
        <v>42628.409085648142</v>
      </c>
      <c r="K1783">
        <v>1471272545</v>
      </c>
      <c r="L1783" s="13">
        <f>(((K1783/60)/60)/24)+DATE(1970,1,1)+(-5/24)</f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>(E1783/D1783)*100</f>
        <v>25.763636363636365</v>
      </c>
      <c r="R1783" s="11">
        <f>Table1[[#This Row],[pledged]]/Table1[[#This Row],[backers_count]]</f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>(((I1784/60)/60)/24)+DATE(1970,1,1)+(-5/24)</f>
        <v>42421.366770833331</v>
      </c>
      <c r="K1784">
        <v>1453211289</v>
      </c>
      <c r="L1784" s="13">
        <f>(((K1784/60)/60)/24)+DATE(1970,1,1)+(-5/24)</f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>(E1784/D1784)*100</f>
        <v>15.491428571428573</v>
      </c>
      <c r="R1784" s="11">
        <f>Table1[[#This Row],[pledged]]/Table1[[#This Row],[backers_count]]</f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>(((I1785/60)/60)/24)+DATE(1970,1,1)+(-5/24)</f>
        <v>42145.741643518515</v>
      </c>
      <c r="K1785">
        <v>1429656478</v>
      </c>
      <c r="L1785" s="13">
        <f>(((K1785/60)/60)/24)+DATE(1970,1,1)+(-5/24)</f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>(E1785/D1785)*100</f>
        <v>23.692499999999999</v>
      </c>
      <c r="R1785" s="11">
        <f>Table1[[#This Row],[pledged]]/Table1[[#This Row],[backers_count]]</f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>(((I1786/60)/60)/24)+DATE(1970,1,1)+(-5/24)</f>
        <v>42034.934027777774</v>
      </c>
      <c r="K1786">
        <v>1419954240</v>
      </c>
      <c r="L1786" s="13">
        <f>(((K1786/60)/60)/24)+DATE(1970,1,1)+(-5/24)</f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>(E1786/D1786)*100</f>
        <v>39.76</v>
      </c>
      <c r="R1786" s="11">
        <f>Table1[[#This Row],[pledged]]/Table1[[#This Row],[backers_count]]</f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>(((I1787/60)/60)/24)+DATE(1970,1,1)+(-5/24)</f>
        <v>41927.791666666664</v>
      </c>
      <c r="K1787">
        <v>1410750855</v>
      </c>
      <c r="L1787" s="13">
        <f>(((K1787/60)/60)/24)+DATE(1970,1,1)+(-5/24)</f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>(E1787/D1787)*100</f>
        <v>20.220833333333331</v>
      </c>
      <c r="R1787" s="11">
        <f>Table1[[#This Row],[pledged]]/Table1[[#This Row],[backers_count]]</f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>(((I1788/60)/60)/24)+DATE(1970,1,1)+(-5/24)</f>
        <v>41988.342326388891</v>
      </c>
      <c r="K1788">
        <v>1416057177</v>
      </c>
      <c r="L1788" s="13">
        <f>(((K1788/60)/60)/24)+DATE(1970,1,1)+(-5/24)</f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>(E1788/D1788)*100</f>
        <v>47.631578947368418</v>
      </c>
      <c r="R1788" s="11">
        <f>Table1[[#This Row],[pledged]]/Table1[[#This Row],[backers_count]]</f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>(((I1789/60)/60)/24)+DATE(1970,1,1)+(-5/24)</f>
        <v>42098.40552083333</v>
      </c>
      <c r="K1789">
        <v>1425570237</v>
      </c>
      <c r="L1789" s="13">
        <f>(((K1789/60)/60)/24)+DATE(1970,1,1)+(-5/24)</f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>(E1789/D1789)*100</f>
        <v>15.329999999999998</v>
      </c>
      <c r="R1789" s="11">
        <f>Table1[[#This Row],[pledged]]/Table1[[#This Row],[backers_count]]</f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>(((I1790/60)/60)/24)+DATE(1970,1,1)+(-5/24)</f>
        <v>41943.740069444444</v>
      </c>
      <c r="K1790">
        <v>1412203542</v>
      </c>
      <c r="L1790" s="13">
        <f>(((K1790/60)/60)/24)+DATE(1970,1,1)+(-5/24)</f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>(E1790/D1790)*100</f>
        <v>1.3818181818181818</v>
      </c>
      <c r="R1790" s="11">
        <f>Table1[[#This Row],[pledged]]/Table1[[#This Row],[backers_count]]</f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>(((I1791/60)/60)/24)+DATE(1970,1,1)+(-5/24)</f>
        <v>42016.041701388887</v>
      </c>
      <c r="K1791">
        <v>1415858403</v>
      </c>
      <c r="L1791" s="13">
        <f>(((K1791/60)/60)/24)+DATE(1970,1,1)+(-5/24)</f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>(E1791/D1791)*100</f>
        <v>0.5</v>
      </c>
      <c r="R1791" s="11">
        <f>Table1[[#This Row],[pledged]]/Table1[[#This Row],[backers_count]]</f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>(((I1792/60)/60)/24)+DATE(1970,1,1)+(-5/24)</f>
        <v>42040.466180555559</v>
      </c>
      <c r="K1792">
        <v>1420560678</v>
      </c>
      <c r="L1792" s="13">
        <f>(((K1792/60)/60)/24)+DATE(1970,1,1)+(-5/24)</f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>(E1792/D1792)*100</f>
        <v>4.957575757575758</v>
      </c>
      <c r="R1792" s="11">
        <f>Table1[[#This Row],[pledged]]/Table1[[#This Row],[backers_count]]</f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>(((I1793/60)/60)/24)+DATE(1970,1,1)+(-5/24)</f>
        <v>42033.532002314816</v>
      </c>
      <c r="K1793">
        <v>1417369565</v>
      </c>
      <c r="L1793" s="13">
        <f>(((K1793/60)/60)/24)+DATE(1970,1,1)+(-5/24)</f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>(E1793/D1793)*100</f>
        <v>3.5666666666666664</v>
      </c>
      <c r="R1793" s="11">
        <f>Table1[[#This Row],[pledged]]/Table1[[#This Row],[backers_count]]</f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>(((I1794/60)/60)/24)+DATE(1970,1,1)+(-5/24)</f>
        <v>42226.082638888889</v>
      </c>
      <c r="K1794">
        <v>1435970682</v>
      </c>
      <c r="L1794" s="13">
        <f>(((K1794/60)/60)/24)+DATE(1970,1,1)+(-5/24)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>(E1794/D1794)*100</f>
        <v>61.124000000000002</v>
      </c>
      <c r="R1794" s="11">
        <f>Table1[[#This Row],[pledged]]/Table1[[#This Row],[backers_count]]</f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>(((I1795/60)/60)/24)+DATE(1970,1,1)+(-5/24)</f>
        <v>41970.724999999999</v>
      </c>
      <c r="K1795">
        <v>1414531440</v>
      </c>
      <c r="L1795" s="13">
        <f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>(E1795/D1795)*100</f>
        <v>1.3333333333333335</v>
      </c>
      <c r="R1795" s="11">
        <f>Table1[[#This Row],[pledged]]/Table1[[#This Row],[backers_count]]</f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>(((I1796/60)/60)/24)+DATE(1970,1,1)+(-5/24)</f>
        <v>42046.342847222222</v>
      </c>
      <c r="K1796">
        <v>1420636422</v>
      </c>
      <c r="L1796" s="13">
        <f>(((K1796/60)/60)/24)+DATE(1970,1,1)+(-5/24)</f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>(E1796/D1796)*100</f>
        <v>11.077777777777778</v>
      </c>
      <c r="R1796" s="11">
        <f>Table1[[#This Row],[pledged]]/Table1[[#This Row],[backers_count]]</f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>(((I1797/60)/60)/24)+DATE(1970,1,1)+(-5/24)</f>
        <v>42657.458333333336</v>
      </c>
      <c r="K1797">
        <v>1473922541</v>
      </c>
      <c r="L1797" s="13">
        <f>(((K1797/60)/60)/24)+DATE(1970,1,1)+(-5/24)</f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>(E1797/D1797)*100</f>
        <v>38.735714285714288</v>
      </c>
      <c r="R1797" s="11">
        <f>Table1[[#This Row],[pledged]]/Table1[[#This Row],[backers_count]]</f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>(((I1798/60)/60)/24)+DATE(1970,1,1)+(-5/24)</f>
        <v>42575.231087962959</v>
      </c>
      <c r="K1798">
        <v>1464172366</v>
      </c>
      <c r="L1798" s="13">
        <f>(((K1798/60)/60)/24)+DATE(1970,1,1)+(-5/24)</f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>(E1798/D1798)*100</f>
        <v>22.05263157894737</v>
      </c>
      <c r="R1798" s="11">
        <f>Table1[[#This Row],[pledged]]/Table1[[#This Row],[backers_count]]</f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>(((I1799/60)/60)/24)+DATE(1970,1,1)+(-5/24)</f>
        <v>42719.360983796294</v>
      </c>
      <c r="K1799">
        <v>1479217189</v>
      </c>
      <c r="L1799" s="13">
        <f>(((K1799/60)/60)/24)+DATE(1970,1,1)+(-5/24)</f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>(E1799/D1799)*100</f>
        <v>67.55</v>
      </c>
      <c r="R1799" s="11">
        <f>Table1[[#This Row],[pledged]]/Table1[[#This Row],[backers_count]]</f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>(((I1800/60)/60)/24)+DATE(1970,1,1)+(-5/24)</f>
        <v>42404.118437499994</v>
      </c>
      <c r="K1800">
        <v>1449388233</v>
      </c>
      <c r="L1800" s="13">
        <f>(((K1800/60)/60)/24)+DATE(1970,1,1)+(-5/24)</f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>(E1800/D1800)*100</f>
        <v>13.637499999999999</v>
      </c>
      <c r="R1800" s="11">
        <f>Table1[[#This Row],[pledged]]/Table1[[#This Row],[backers_count]]</f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>(((I1801/60)/60)/24)+DATE(1970,1,1)+(-5/24)</f>
        <v>41954.676018518519</v>
      </c>
      <c r="K1801">
        <v>1414008808</v>
      </c>
      <c r="L1801" s="13">
        <f>(((K1801/60)/60)/24)+DATE(1970,1,1)+(-5/24)</f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>(E1801/D1801)*100</f>
        <v>1.7457500000000001</v>
      </c>
      <c r="R1801" s="11">
        <f>Table1[[#This Row],[pledged]]/Table1[[#This Row],[backers_count]]</f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>(((I1802/60)/60)/24)+DATE(1970,1,1)+(-5/24)</f>
        <v>42653.397800925923</v>
      </c>
      <c r="K1802">
        <v>1473517970</v>
      </c>
      <c r="L1802" s="13">
        <f>(((K1802/60)/60)/24)+DATE(1970,1,1)+(-5/24)</f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>(E1802/D1802)*100</f>
        <v>20.44963251188932</v>
      </c>
      <c r="R1802" s="11">
        <f>Table1[[#This Row],[pledged]]/Table1[[#This Row],[backers_count]]</f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>(((I1803/60)/60)/24)+DATE(1970,1,1)+(-5/24)</f>
        <v>42353.298611111109</v>
      </c>
      <c r="K1803">
        <v>1447429868</v>
      </c>
      <c r="L1803" s="13">
        <f>(((K1803/60)/60)/24)+DATE(1970,1,1)+(-5/24)</f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>(E1803/D1803)*100</f>
        <v>13.852941176470587</v>
      </c>
      <c r="R1803" s="11">
        <f>Table1[[#This Row],[pledged]]/Table1[[#This Row],[backers_count]]</f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>(((I1804/60)/60)/24)+DATE(1970,1,1)+(-5/24)</f>
        <v>42182.707638888889</v>
      </c>
      <c r="K1804">
        <v>1433416830</v>
      </c>
      <c r="L1804" s="13">
        <f>(((K1804/60)/60)/24)+DATE(1970,1,1)+(-5/24)</f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>(E1804/D1804)*100</f>
        <v>48.485714285714288</v>
      </c>
      <c r="R1804" s="11">
        <f>Table1[[#This Row],[pledged]]/Table1[[#This Row],[backers_count]]</f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>(((I1805/60)/60)/24)+DATE(1970,1,1)+(-5/24)</f>
        <v>42048.863217592596</v>
      </c>
      <c r="K1805">
        <v>1421199782</v>
      </c>
      <c r="L1805" s="13">
        <f>(((K1805/60)/60)/24)+DATE(1970,1,1)+(-5/24)</f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>(E1805/D1805)*100</f>
        <v>30.8</v>
      </c>
      <c r="R1805" s="11">
        <f>Table1[[#This Row],[pledged]]/Table1[[#This Row],[backers_count]]</f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>(((I1806/60)/60)/24)+DATE(1970,1,1)+(-5/24)</f>
        <v>42322.511620370373</v>
      </c>
      <c r="K1806">
        <v>1444061804</v>
      </c>
      <c r="L1806" s="13">
        <f>(((K1806/60)/60)/24)+DATE(1970,1,1)+(-5/24)</f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>(E1806/D1806)*100</f>
        <v>35.174193548387095</v>
      </c>
      <c r="R1806" s="11">
        <f>Table1[[#This Row],[pledged]]/Table1[[#This Row],[backers_count]]</f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>(((I1807/60)/60)/24)+DATE(1970,1,1)+(-5/24)</f>
        <v>42279.541666666664</v>
      </c>
      <c r="K1807">
        <v>1441048658</v>
      </c>
      <c r="L1807" s="13">
        <f>(((K1807/60)/60)/24)+DATE(1970,1,1)+(-5/24)</f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>(E1807/D1807)*100</f>
        <v>36.404444444444444</v>
      </c>
      <c r="R1807" s="11">
        <f>Table1[[#This Row],[pledged]]/Table1[[#This Row],[backers_count]]</f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>(((I1808/60)/60)/24)+DATE(1970,1,1)+(-5/24)</f>
        <v>41912.429965277777</v>
      </c>
      <c r="K1808">
        <v>1409066349</v>
      </c>
      <c r="L1808" s="13">
        <f>(((K1808/60)/60)/24)+DATE(1970,1,1)+(-5/24)</f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>(E1808/D1808)*100</f>
        <v>2.9550000000000001</v>
      </c>
      <c r="R1808" s="11">
        <f>Table1[[#This Row],[pledged]]/Table1[[#This Row],[backers_count]]</f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>(((I1809/60)/60)/24)+DATE(1970,1,1)+(-5/24)</f>
        <v>41909.860104166662</v>
      </c>
      <c r="K1809">
        <v>1409276313</v>
      </c>
      <c r="L1809" s="13">
        <f>(((K1809/60)/60)/24)+DATE(1970,1,1)+(-5/24)</f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>(E1809/D1809)*100</f>
        <v>11.06</v>
      </c>
      <c r="R1809" s="11">
        <f>Table1[[#This Row],[pledged]]/Table1[[#This Row],[backers_count]]</f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>(((I1810/60)/60)/24)+DATE(1970,1,1)+(-5/24)</f>
        <v>42777.472569444442</v>
      </c>
      <c r="K1810">
        <v>1483806030</v>
      </c>
      <c r="L1810" s="13">
        <f>(((K1810/60)/60)/24)+DATE(1970,1,1)+(-5/24)</f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>(E1810/D1810)*100</f>
        <v>41.407142857142858</v>
      </c>
      <c r="R1810" s="11">
        <f>Table1[[#This Row],[pledged]]/Table1[[#This Row],[backers_count]]</f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>(((I1811/60)/60)/24)+DATE(1970,1,1)+(-5/24)</f>
        <v>42064.699525462966</v>
      </c>
      <c r="K1811">
        <v>1422222439</v>
      </c>
      <c r="L1811" s="13">
        <f>(((K1811/60)/60)/24)+DATE(1970,1,1)+(-5/24)</f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>(E1811/D1811)*100</f>
        <v>10.857142857142858</v>
      </c>
      <c r="R1811" s="11">
        <f>Table1[[#This Row],[pledged]]/Table1[[#This Row],[backers_count]]</f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>(((I1812/60)/60)/24)+DATE(1970,1,1)+(-5/24)</f>
        <v>41872.701689814814</v>
      </c>
      <c r="K1812">
        <v>1407621026</v>
      </c>
      <c r="L1812" s="13">
        <f>(((K1812/60)/60)/24)+DATE(1970,1,1)+(-5/24)</f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>(E1812/D1812)*100</f>
        <v>3.3333333333333335</v>
      </c>
      <c r="R1812" s="11">
        <f>Table1[[#This Row],[pledged]]/Table1[[#This Row],[backers_count]]</f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>(((I1813/60)/60)/24)+DATE(1970,1,1)+(-5/24)</f>
        <v>41935.958333333328</v>
      </c>
      <c r="K1813">
        <v>1408962270</v>
      </c>
      <c r="L1813" s="13">
        <f>(((K1813/60)/60)/24)+DATE(1970,1,1)+(-5/24)</f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>(E1813/D1813)*100</f>
        <v>7.407407407407407E-2</v>
      </c>
      <c r="R1813" s="11">
        <f>Table1[[#This Row],[pledged]]/Table1[[#This Row],[backers_count]]</f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>(((I1814/60)/60)/24)+DATE(1970,1,1)+(-5/24)</f>
        <v>42554.110370370363</v>
      </c>
      <c r="K1814">
        <v>1464939536</v>
      </c>
      <c r="L1814" s="13">
        <f>(((K1814/60)/60)/24)+DATE(1970,1,1)+(-5/24)</f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>(E1814/D1814)*100</f>
        <v>13.307692307692307</v>
      </c>
      <c r="R1814" s="11">
        <f>Table1[[#This Row],[pledged]]/Table1[[#This Row],[backers_count]]</f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>(((I1815/60)/60)/24)+DATE(1970,1,1)+(-5/24)</f>
        <v>41859.68069444444</v>
      </c>
      <c r="K1815">
        <v>1404940812</v>
      </c>
      <c r="L1815" s="13">
        <f>(((K1815/60)/60)/24)+DATE(1970,1,1)+(-5/24)</f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>(E1815/D1815)*100</f>
        <v>0</v>
      </c>
      <c r="R1815" s="11" t="e">
        <f>Table1[[#This Row],[pledged]]/Table1[[#This Row],[backers_count]]</f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>(((I1816/60)/60)/24)+DATE(1970,1,1)+(-5/24)</f>
        <v>42063.105740740742</v>
      </c>
      <c r="K1816">
        <v>1422516736</v>
      </c>
      <c r="L1816" s="13">
        <f>(((K1816/60)/60)/24)+DATE(1970,1,1)+(-5/24)</f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>(E1816/D1816)*100</f>
        <v>49.183333333333337</v>
      </c>
      <c r="R1816" s="11">
        <f>Table1[[#This Row],[pledged]]/Table1[[#This Row],[backers_count]]</f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>(((I1817/60)/60)/24)+DATE(1970,1,1)+(-5/24)</f>
        <v>42186.698344907411</v>
      </c>
      <c r="K1817">
        <v>1434577537</v>
      </c>
      <c r="L1817" s="13">
        <f>(((K1817/60)/60)/24)+DATE(1970,1,1)+(-5/24)</f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>(E1817/D1817)*100</f>
        <v>0</v>
      </c>
      <c r="R1817" s="11" t="e">
        <f>Table1[[#This Row],[pledged]]/Table1[[#This Row],[backers_count]]</f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>(((I1818/60)/60)/24)+DATE(1970,1,1)+(-5/24)</f>
        <v>42576.583333333336</v>
      </c>
      <c r="K1818">
        <v>1467061303</v>
      </c>
      <c r="L1818" s="13">
        <f>(((K1818/60)/60)/24)+DATE(1970,1,1)+(-5/24)</f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>(E1818/D1818)*100</f>
        <v>2.036</v>
      </c>
      <c r="R1818" s="11">
        <f>Table1[[#This Row],[pledged]]/Table1[[#This Row],[backers_count]]</f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>(((I1819/60)/60)/24)+DATE(1970,1,1)+(-5/24)</f>
        <v>42765.082638888889</v>
      </c>
      <c r="K1819">
        <v>1480607607</v>
      </c>
      <c r="L1819" s="13">
        <f>(((K1819/60)/60)/24)+DATE(1970,1,1)+(-5/24)</f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>(E1819/D1819)*100</f>
        <v>52.327777777777776</v>
      </c>
      <c r="R1819" s="11">
        <f>Table1[[#This Row],[pledged]]/Table1[[#This Row],[backers_count]]</f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>(((I1820/60)/60)/24)+DATE(1970,1,1)+(-5/24)</f>
        <v>42096.984374999993</v>
      </c>
      <c r="K1820">
        <v>1425447450</v>
      </c>
      <c r="L1820" s="13">
        <f>(((K1820/60)/60)/24)+DATE(1970,1,1)+(-5/24)</f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>(E1820/D1820)*100</f>
        <v>0</v>
      </c>
      <c r="R1820" s="11" t="e">
        <f>Table1[[#This Row],[pledged]]/Table1[[#This Row],[backers_count]]</f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>(((I1821/60)/60)/24)+DATE(1970,1,1)+(-5/24)</f>
        <v>41850.543935185182</v>
      </c>
      <c r="K1821">
        <v>1404151396</v>
      </c>
      <c r="L1821" s="13">
        <f>(((K1821/60)/60)/24)+DATE(1970,1,1)+(-5/24)</f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>(E1821/D1821)*100</f>
        <v>2.083333333333333</v>
      </c>
      <c r="R1821" s="11">
        <f>Table1[[#This Row],[pledged]]/Table1[[#This Row],[backers_count]]</f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>(((I1822/60)/60)/24)+DATE(1970,1,1)+(-5/24)</f>
        <v>42094.834374999999</v>
      </c>
      <c r="K1822">
        <v>1425261690</v>
      </c>
      <c r="L1822" s="13">
        <f>(((K1822/60)/60)/24)+DATE(1970,1,1)+(-5/24)</f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>(E1822/D1822)*100</f>
        <v>6.565384615384616</v>
      </c>
      <c r="R1822" s="11">
        <f>Table1[[#This Row],[pledged]]/Table1[[#This Row],[backers_count]]</f>
        <v>213.375</v>
      </c>
      <c r="S1822" t="s">
        <v>8325</v>
      </c>
      <c r="T1822" t="s">
        <v>8326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>(((I1823/60)/60)/24)+DATE(1970,1,1)+(-5/24)</f>
        <v>40971.110729166663</v>
      </c>
      <c r="K1823">
        <v>1326872367</v>
      </c>
      <c r="L1823" s="13">
        <f>(((K1823/60)/60)/24)+DATE(1970,1,1)+(-5/24)</f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>(E1823/D1823)*100</f>
        <v>134.88999999999999</v>
      </c>
      <c r="R1823" s="11">
        <f>Table1[[#This Row],[pledged]]/Table1[[#This Row],[backers_count]]</f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>(((I1824/60)/60)/24)+DATE(1970,1,1)+(-5/24)</f>
        <v>41670.584027777775</v>
      </c>
      <c r="K1824">
        <v>1388084862</v>
      </c>
      <c r="L1824" s="13">
        <f>(((K1824/60)/60)/24)+DATE(1970,1,1)+(-5/24)</f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>(E1824/D1824)*100</f>
        <v>100</v>
      </c>
      <c r="R1824" s="11">
        <f>Table1[[#This Row],[pledged]]/Table1[[#This Row],[backers_count]]</f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>(((I1825/60)/60)/24)+DATE(1970,1,1)+(-5/24)</f>
        <v>41206.47657407407</v>
      </c>
      <c r="K1825">
        <v>1348503976</v>
      </c>
      <c r="L1825" s="13">
        <f>(((K1825/60)/60)/24)+DATE(1970,1,1)+(-5/24)</f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>(E1825/D1825)*100</f>
        <v>115.85714285714286</v>
      </c>
      <c r="R1825" s="11">
        <f>Table1[[#This Row],[pledged]]/Table1[[#This Row],[backers_count]]</f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>(((I1826/60)/60)/24)+DATE(1970,1,1)+(-5/24)</f>
        <v>41646.880555555552</v>
      </c>
      <c r="K1826">
        <v>1387403967</v>
      </c>
      <c r="L1826" s="13">
        <f>(((K1826/60)/60)/24)+DATE(1970,1,1)+(-5/24)</f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>(E1826/D1826)*100</f>
        <v>100.06666666666666</v>
      </c>
      <c r="R1826" s="11">
        <f>Table1[[#This Row],[pledged]]/Table1[[#This Row],[backers_count]]</f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>(((I1827/60)/60)/24)+DATE(1970,1,1)+(-5/24)</f>
        <v>41466.626192129625</v>
      </c>
      <c r="K1827">
        <v>1371585703</v>
      </c>
      <c r="L1827" s="13">
        <f>(((K1827/60)/60)/24)+DATE(1970,1,1)+(-5/24)</f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>(E1827/D1827)*100</f>
        <v>105.05</v>
      </c>
      <c r="R1827" s="11">
        <f>Table1[[#This Row],[pledged]]/Table1[[#This Row],[backers_count]]</f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>(((I1828/60)/60)/24)+DATE(1970,1,1)+(-5/24)</f>
        <v>41687.715474537035</v>
      </c>
      <c r="K1828">
        <v>1390083017</v>
      </c>
      <c r="L1828" s="13">
        <f>(((K1828/60)/60)/24)+DATE(1970,1,1)+(-5/24)</f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>(E1828/D1828)*100</f>
        <v>101</v>
      </c>
      <c r="R1828" s="11">
        <f>Table1[[#This Row],[pledged]]/Table1[[#This Row],[backers_count]]</f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>(((I1829/60)/60)/24)+DATE(1970,1,1)+(-5/24)</f>
        <v>40605.117604166662</v>
      </c>
      <c r="K1829">
        <v>1294818561</v>
      </c>
      <c r="L1829" s="13">
        <f>(((K1829/60)/60)/24)+DATE(1970,1,1)+(-5/24)</f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>(E1829/D1829)*100</f>
        <v>100.66250000000001</v>
      </c>
      <c r="R1829" s="11">
        <f>Table1[[#This Row],[pledged]]/Table1[[#This Row],[backers_count]]</f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>(((I1830/60)/60)/24)+DATE(1970,1,1)+(-5/24)</f>
        <v>41768.708333333328</v>
      </c>
      <c r="K1830">
        <v>1396906530</v>
      </c>
      <c r="L1830" s="13">
        <f>(((K1830/60)/60)/24)+DATE(1970,1,1)+(-5/24)</f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>(E1830/D1830)*100</f>
        <v>100.16000000000001</v>
      </c>
      <c r="R1830" s="11">
        <f>Table1[[#This Row],[pledged]]/Table1[[#This Row],[backers_count]]</f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>(((I1831/60)/60)/24)+DATE(1970,1,1)+(-5/24)</f>
        <v>40564.708333333328</v>
      </c>
      <c r="K1831">
        <v>1291428371</v>
      </c>
      <c r="L1831" s="13">
        <f>(((K1831/60)/60)/24)+DATE(1970,1,1)+(-5/24)</f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>(E1831/D1831)*100</f>
        <v>166.68333333333334</v>
      </c>
      <c r="R1831" s="11">
        <f>Table1[[#This Row],[pledged]]/Table1[[#This Row],[backers_count]]</f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>(((I1832/60)/60)/24)+DATE(1970,1,1)+(-5/24)</f>
        <v>41694.475775462961</v>
      </c>
      <c r="K1832">
        <v>1390667107</v>
      </c>
      <c r="L1832" s="13">
        <f>(((K1832/60)/60)/24)+DATE(1970,1,1)+(-5/24)</f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>(E1832/D1832)*100</f>
        <v>101.53333333333335</v>
      </c>
      <c r="R1832" s="11">
        <f>Table1[[#This Row],[pledged]]/Table1[[#This Row],[backers_count]]</f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>(((I1833/60)/60)/24)+DATE(1970,1,1)+(-5/24)</f>
        <v>41041.787766203699</v>
      </c>
      <c r="K1833">
        <v>1335570863</v>
      </c>
      <c r="L1833" s="13">
        <f>(((K1833/60)/60)/24)+DATE(1970,1,1)+(-5/24)</f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>(E1833/D1833)*100</f>
        <v>103</v>
      </c>
      <c r="R1833" s="11">
        <f>Table1[[#This Row],[pledged]]/Table1[[#This Row],[backers_count]]</f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>(((I1834/60)/60)/24)+DATE(1970,1,1)+(-5/24)</f>
        <v>40606.331331018519</v>
      </c>
      <c r="K1834">
        <v>1296651427</v>
      </c>
      <c r="L1834" s="13">
        <f>(((K1834/60)/60)/24)+DATE(1970,1,1)+(-5/24)</f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>(E1834/D1834)*100</f>
        <v>142.85714285714286</v>
      </c>
      <c r="R1834" s="11">
        <f>Table1[[#This Row],[pledged]]/Table1[[#This Row],[backers_count]]</f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>(((I1835/60)/60)/24)+DATE(1970,1,1)+(-5/24)</f>
        <v>41335.124305555553</v>
      </c>
      <c r="K1835">
        <v>1359421403</v>
      </c>
      <c r="L1835" s="13">
        <f>(((K1835/60)/60)/24)+DATE(1970,1,1)+(-5/24)</f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>(E1835/D1835)*100</f>
        <v>262.5</v>
      </c>
      <c r="R1835" s="11">
        <f>Table1[[#This Row],[pledged]]/Table1[[#This Row],[backers_count]]</f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>(((I1836/60)/60)/24)+DATE(1970,1,1)+(-5/24)</f>
        <v>42028.755729166667</v>
      </c>
      <c r="K1836">
        <v>1418684895</v>
      </c>
      <c r="L1836" s="13">
        <f>(((K1836/60)/60)/24)+DATE(1970,1,1)+(-5/24)</f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>(E1836/D1836)*100</f>
        <v>118.05000000000001</v>
      </c>
      <c r="R1836" s="11">
        <f>Table1[[#This Row],[pledged]]/Table1[[#This Row],[backers_count]]</f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>(((I1837/60)/60)/24)+DATE(1970,1,1)+(-5/24)</f>
        <v>42460.452210648145</v>
      </c>
      <c r="K1837">
        <v>1456851071</v>
      </c>
      <c r="L1837" s="13">
        <f>(((K1837/60)/60)/24)+DATE(1970,1,1)+(-5/24)</f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>(E1837/D1837)*100</f>
        <v>104</v>
      </c>
      <c r="R1837" s="11">
        <f>Table1[[#This Row],[pledged]]/Table1[[#This Row],[backers_count]]</f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>(((I1838/60)/60)/24)+DATE(1970,1,1)+(-5/24)</f>
        <v>41322.601030092592</v>
      </c>
      <c r="K1838">
        <v>1359660329</v>
      </c>
      <c r="L1838" s="13">
        <f>(((K1838/60)/60)/24)+DATE(1970,1,1)+(-5/24)</f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>(E1838/D1838)*100</f>
        <v>200.34</v>
      </c>
      <c r="R1838" s="11">
        <f>Table1[[#This Row],[pledged]]/Table1[[#This Row],[backers_count]]</f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>(((I1839/60)/60)/24)+DATE(1970,1,1)+(-5/24)</f>
        <v>40985.797858796293</v>
      </c>
      <c r="K1839">
        <v>1326848935</v>
      </c>
      <c r="L1839" s="13">
        <f>(((K1839/60)/60)/24)+DATE(1970,1,1)+(-5/24)</f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>(E1839/D1839)*100</f>
        <v>306.83333333333331</v>
      </c>
      <c r="R1839" s="11">
        <f>Table1[[#This Row],[pledged]]/Table1[[#This Row],[backers_count]]</f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>(((I1840/60)/60)/24)+DATE(1970,1,1)+(-5/24)</f>
        <v>40816.916666666664</v>
      </c>
      <c r="K1840">
        <v>1314989557</v>
      </c>
      <c r="L1840" s="13">
        <f>(((K1840/60)/60)/24)+DATE(1970,1,1)+(-5/24)</f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>(E1840/D1840)*100</f>
        <v>100.149</v>
      </c>
      <c r="R1840" s="11">
        <f>Table1[[#This Row],[pledged]]/Table1[[#This Row],[backers_count]]</f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>(((I1841/60)/60)/24)+DATE(1970,1,1)+(-5/24)</f>
        <v>42644.513680555552</v>
      </c>
      <c r="K1841">
        <v>1472750382</v>
      </c>
      <c r="L1841" s="13">
        <f>(((K1841/60)/60)/24)+DATE(1970,1,1)+(-5/24)</f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>(E1841/D1841)*100</f>
        <v>205.29999999999998</v>
      </c>
      <c r="R1841" s="11">
        <f>Table1[[#This Row],[pledged]]/Table1[[#This Row],[backers_count]]</f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>(((I1842/60)/60)/24)+DATE(1970,1,1)+(-5/24)</f>
        <v>41400.999305555553</v>
      </c>
      <c r="K1842">
        <v>1366251510</v>
      </c>
      <c r="L1842" s="13">
        <f>(((K1842/60)/60)/24)+DATE(1970,1,1)+(-5/24)</f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>(E1842/D1842)*100</f>
        <v>108.88888888888889</v>
      </c>
      <c r="R1842" s="11">
        <f>Table1[[#This Row],[pledged]]/Table1[[#This Row],[backers_count]]</f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>(((I1843/60)/60)/24)+DATE(1970,1,1)+(-5/24)</f>
        <v>41778.999305555553</v>
      </c>
      <c r="K1843">
        <v>1397679445</v>
      </c>
      <c r="L1843" s="13">
        <f>(((K1843/60)/60)/24)+DATE(1970,1,1)+(-5/24)</f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>(E1843/D1843)*100</f>
        <v>101.75</v>
      </c>
      <c r="R1843" s="11">
        <f>Table1[[#This Row],[pledged]]/Table1[[#This Row],[backers_count]]</f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>(((I1844/60)/60)/24)+DATE(1970,1,1)+(-5/24)</f>
        <v>42065.040972222218</v>
      </c>
      <c r="K1844">
        <v>1422371381</v>
      </c>
      <c r="L1844" s="13">
        <f>(((K1844/60)/60)/24)+DATE(1970,1,1)+(-5/24)</f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>(E1844/D1844)*100</f>
        <v>125.25</v>
      </c>
      <c r="R1844" s="11">
        <f>Table1[[#This Row],[pledged]]/Table1[[#This Row],[backers_count]]</f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>(((I1845/60)/60)/24)+DATE(1970,1,1)+(-5/24)</f>
        <v>40594.786504629628</v>
      </c>
      <c r="K1845">
        <v>1295653954</v>
      </c>
      <c r="L1845" s="13">
        <f>(((K1845/60)/60)/24)+DATE(1970,1,1)+(-5/24)</f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>(E1845/D1845)*100</f>
        <v>124.0061</v>
      </c>
      <c r="R1845" s="11">
        <f>Table1[[#This Row],[pledged]]/Table1[[#This Row],[backers_count]]</f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>(((I1846/60)/60)/24)+DATE(1970,1,1)+(-5/24)</f>
        <v>40704.916666666664</v>
      </c>
      <c r="K1846">
        <v>1304464914</v>
      </c>
      <c r="L1846" s="13">
        <f>(((K1846/60)/60)/24)+DATE(1970,1,1)+(-5/24)</f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>(E1846/D1846)*100</f>
        <v>101.4</v>
      </c>
      <c r="R1846" s="11">
        <f>Table1[[#This Row],[pledged]]/Table1[[#This Row],[backers_count]]</f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>(((I1847/60)/60)/24)+DATE(1970,1,1)+(-5/24)</f>
        <v>42537.996527777774</v>
      </c>
      <c r="K1847">
        <v>1464854398</v>
      </c>
      <c r="L1847" s="13">
        <f>(((K1847/60)/60)/24)+DATE(1970,1,1)+(-5/24)</f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>(E1847/D1847)*100</f>
        <v>100</v>
      </c>
      <c r="R1847" s="11">
        <f>Table1[[#This Row],[pledged]]/Table1[[#This Row],[backers_count]]</f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>(((I1848/60)/60)/24)+DATE(1970,1,1)+(-5/24)</f>
        <v>41258.441863425927</v>
      </c>
      <c r="K1848">
        <v>1352993777</v>
      </c>
      <c r="L1848" s="13">
        <f>(((K1848/60)/60)/24)+DATE(1970,1,1)+(-5/24)</f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>(E1848/D1848)*100</f>
        <v>137.92666666666668</v>
      </c>
      <c r="R1848" s="11">
        <f>Table1[[#This Row],[pledged]]/Table1[[#This Row],[backers_count]]</f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>(((I1849/60)/60)/24)+DATE(1970,1,1)+(-5/24)</f>
        <v>42115.028148148143</v>
      </c>
      <c r="K1849">
        <v>1427780432</v>
      </c>
      <c r="L1849" s="13">
        <f>(((K1849/60)/60)/24)+DATE(1970,1,1)+(-5/24)</f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>(E1849/D1849)*100</f>
        <v>120.88000000000001</v>
      </c>
      <c r="R1849" s="11">
        <f>Table1[[#This Row],[pledged]]/Table1[[#This Row],[backers_count]]</f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>(((I1850/60)/60)/24)+DATE(1970,1,1)+(-5/24)</f>
        <v>40755.082638888889</v>
      </c>
      <c r="K1850">
        <v>1306608888</v>
      </c>
      <c r="L1850" s="13">
        <f>(((K1850/60)/60)/24)+DATE(1970,1,1)+(-5/24)</f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>(E1850/D1850)*100</f>
        <v>107.36666666666667</v>
      </c>
      <c r="R1850" s="11">
        <f>Table1[[#This Row],[pledged]]/Table1[[#This Row],[backers_count]]</f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>(((I1851/60)/60)/24)+DATE(1970,1,1)+(-5/24)</f>
        <v>41199.637256944443</v>
      </c>
      <c r="K1851">
        <v>1347913059</v>
      </c>
      <c r="L1851" s="13">
        <f>(((K1851/60)/60)/24)+DATE(1970,1,1)+(-5/24)</f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>(E1851/D1851)*100</f>
        <v>100.33333333333334</v>
      </c>
      <c r="R1851" s="11">
        <f>Table1[[#This Row],[pledged]]/Table1[[#This Row],[backers_count]]</f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>(((I1852/60)/60)/24)+DATE(1970,1,1)+(-5/24)</f>
        <v>41830.751157407409</v>
      </c>
      <c r="K1852">
        <v>1402441300</v>
      </c>
      <c r="L1852" s="13">
        <f>(((K1852/60)/60)/24)+DATE(1970,1,1)+(-5/24)</f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>(E1852/D1852)*100</f>
        <v>101.52222222222223</v>
      </c>
      <c r="R1852" s="11">
        <f>Table1[[#This Row],[pledged]]/Table1[[#This Row],[backers_count]]</f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>(((I1853/60)/60)/24)+DATE(1970,1,1)+(-5/24)</f>
        <v>41847.833333333328</v>
      </c>
      <c r="K1853">
        <v>1404769538</v>
      </c>
      <c r="L1853" s="13">
        <f>(((K1853/60)/60)/24)+DATE(1970,1,1)+(-5/24)</f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>(E1853/D1853)*100</f>
        <v>100.07692307692308</v>
      </c>
      <c r="R1853" s="11">
        <f>Table1[[#This Row],[pledged]]/Table1[[#This Row],[backers_count]]</f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>(((I1854/60)/60)/24)+DATE(1970,1,1)+(-5/24)</f>
        <v>42118.791666666664</v>
      </c>
      <c r="K1854">
        <v>1426703452</v>
      </c>
      <c r="L1854" s="13">
        <f>(((K1854/60)/60)/24)+DATE(1970,1,1)+(-5/24)</f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>(E1854/D1854)*100</f>
        <v>116.96666666666667</v>
      </c>
      <c r="R1854" s="11">
        <f>Table1[[#This Row],[pledged]]/Table1[[#This Row],[backers_count]]</f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>(((I1855/60)/60)/24)+DATE(1970,1,1)+(-5/24)</f>
        <v>41226.893715277773</v>
      </c>
      <c r="K1855">
        <v>1348536417</v>
      </c>
      <c r="L1855" s="13">
        <f>(((K1855/60)/60)/24)+DATE(1970,1,1)+(-5/24)</f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>(E1855/D1855)*100</f>
        <v>101.875</v>
      </c>
      <c r="R1855" s="11">
        <f>Table1[[#This Row],[pledged]]/Table1[[#This Row],[backers_count]]</f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>(((I1856/60)/60)/24)+DATE(1970,1,1)+(-5/24)</f>
        <v>41417.812928240739</v>
      </c>
      <c r="K1856">
        <v>1366763437</v>
      </c>
      <c r="L1856" s="13">
        <f>(((K1856/60)/60)/24)+DATE(1970,1,1)+(-5/24)</f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>(E1856/D1856)*100</f>
        <v>102.12366666666665</v>
      </c>
      <c r="R1856" s="11">
        <f>Table1[[#This Row],[pledged]]/Table1[[#This Row],[backers_count]]</f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>(((I1857/60)/60)/24)+DATE(1970,1,1)+(-5/24)</f>
        <v>41645.330324074072</v>
      </c>
      <c r="K1857">
        <v>1385124940</v>
      </c>
      <c r="L1857" s="13">
        <f>(((K1857/60)/60)/24)+DATE(1970,1,1)+(-5/24)</f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>(E1857/D1857)*100</f>
        <v>154.05897142857143</v>
      </c>
      <c r="R1857" s="11">
        <f>Table1[[#This Row],[pledged]]/Table1[[#This Row],[backers_count]]</f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>(((I1858/60)/60)/24)+DATE(1970,1,1)+(-5/24)</f>
        <v>41838.64666666666</v>
      </c>
      <c r="K1858">
        <v>1403901072</v>
      </c>
      <c r="L1858" s="13">
        <f>(((K1858/60)/60)/24)+DATE(1970,1,1)+(-5/24)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>(E1858/D1858)*100</f>
        <v>101.25</v>
      </c>
      <c r="R1858" s="11">
        <f>Table1[[#This Row],[pledged]]/Table1[[#This Row],[backers_count]]</f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>(((I1859/60)/60)/24)+DATE(1970,1,1)+(-5/24)</f>
        <v>41894.560335648144</v>
      </c>
      <c r="K1859">
        <v>1407954413</v>
      </c>
      <c r="L1859" s="13">
        <f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>(E1859/D1859)*100</f>
        <v>100</v>
      </c>
      <c r="R1859" s="11">
        <f>Table1[[#This Row],[pledged]]/Table1[[#This Row],[backers_count]]</f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>(((I1860/60)/60)/24)+DATE(1970,1,1)+(-5/24)</f>
        <v>40893.033807870372</v>
      </c>
      <c r="K1860">
        <v>1318826921</v>
      </c>
      <c r="L1860" s="13">
        <f>(((K1860/60)/60)/24)+DATE(1970,1,1)+(-5/24)</f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>(E1860/D1860)*100</f>
        <v>108.74800874800874</v>
      </c>
      <c r="R1860" s="11">
        <f>Table1[[#This Row],[pledged]]/Table1[[#This Row],[backers_count]]</f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>(((I1861/60)/60)/24)+DATE(1970,1,1)+(-5/24)</f>
        <v>40808.561678240738</v>
      </c>
      <c r="K1861">
        <v>1314124129</v>
      </c>
      <c r="L1861" s="13">
        <f>(((K1861/60)/60)/24)+DATE(1970,1,1)+(-5/24)</f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>(E1861/D1861)*100</f>
        <v>131.83333333333334</v>
      </c>
      <c r="R1861" s="11">
        <f>Table1[[#This Row],[pledged]]/Table1[[#This Row],[backers_count]]</f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>(((I1862/60)/60)/24)+DATE(1970,1,1)+(-5/24)</f>
        <v>41676.500972222217</v>
      </c>
      <c r="K1862">
        <v>1389891684</v>
      </c>
      <c r="L1862" s="13">
        <f>(((K1862/60)/60)/24)+DATE(1970,1,1)+(-5/24)</f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>(E1862/D1862)*100</f>
        <v>133.46666666666667</v>
      </c>
      <c r="R1862" s="11">
        <f>Table1[[#This Row],[pledged]]/Table1[[#This Row],[backers_count]]</f>
        <v>52.684210526315788</v>
      </c>
      <c r="S1862" t="s">
        <v>8333</v>
      </c>
      <c r="T1862" t="s">
        <v>8335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>(((I1863/60)/60)/24)+DATE(1970,1,1)+(-5/24)</f>
        <v>42030.091909722221</v>
      </c>
      <c r="K1863">
        <v>1419664341</v>
      </c>
      <c r="L1863" s="13">
        <f>(((K1863/60)/60)/24)+DATE(1970,1,1)+(-5/24)</f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>(E1863/D1863)*100</f>
        <v>0</v>
      </c>
      <c r="R1863" s="11" t="e">
        <f>Table1[[#This Row],[pledged]]/Table1[[#This Row],[backers_count]]</f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>(((I1864/60)/60)/24)+DATE(1970,1,1)+(-5/24)</f>
        <v>42802.104166666664</v>
      </c>
      <c r="K1864">
        <v>1484912974</v>
      </c>
      <c r="L1864" s="13">
        <f>(((K1864/60)/60)/24)+DATE(1970,1,1)+(-5/24)</f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>(E1864/D1864)*100</f>
        <v>8.0833333333333321</v>
      </c>
      <c r="R1864" s="11">
        <f>Table1[[#This Row],[pledged]]/Table1[[#This Row],[backers_count]]</f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>(((I1865/60)/60)/24)+DATE(1970,1,1)+(-5/24)</f>
        <v>41802.588946759257</v>
      </c>
      <c r="K1865">
        <v>1400008085</v>
      </c>
      <c r="L1865" s="13">
        <f>(((K1865/60)/60)/24)+DATE(1970,1,1)+(-5/24)</f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>(E1865/D1865)*100</f>
        <v>0.4</v>
      </c>
      <c r="R1865" s="11">
        <f>Table1[[#This Row],[pledged]]/Table1[[#This Row],[backers_count]]</f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>(((I1866/60)/60)/24)+DATE(1970,1,1)+(-5/24)</f>
        <v>41763.508101851847</v>
      </c>
      <c r="K1866">
        <v>1396631500</v>
      </c>
      <c r="L1866" s="13">
        <f>(((K1866/60)/60)/24)+DATE(1970,1,1)+(-5/24)</f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>(E1866/D1866)*100</f>
        <v>42.892307692307689</v>
      </c>
      <c r="R1866" s="11">
        <f>Table1[[#This Row],[pledged]]/Table1[[#This Row],[backers_count]]</f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>(((I1867/60)/60)/24)+DATE(1970,1,1)+(-5/24)</f>
        <v>42680.200775462967</v>
      </c>
      <c r="K1867">
        <v>1475398147</v>
      </c>
      <c r="L1867" s="13">
        <f>(((K1867/60)/60)/24)+DATE(1970,1,1)+(-5/24)</f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>(E1867/D1867)*100</f>
        <v>3.6363636363636364E-3</v>
      </c>
      <c r="R1867" s="11">
        <f>Table1[[#This Row],[pledged]]/Table1[[#This Row],[backers_count]]</f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>(((I1868/60)/60)/24)+DATE(1970,1,1)+(-5/24)</f>
        <v>42794.958333333336</v>
      </c>
      <c r="K1868">
        <v>1483768497</v>
      </c>
      <c r="L1868" s="13">
        <f>(((K1868/60)/60)/24)+DATE(1970,1,1)+(-5/24)</f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>(E1868/D1868)*100</f>
        <v>0.5</v>
      </c>
      <c r="R1868" s="11">
        <f>Table1[[#This Row],[pledged]]/Table1[[#This Row],[backers_count]]</f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>(((I1869/60)/60)/24)+DATE(1970,1,1)+(-5/24)</f>
        <v>42679.716574074067</v>
      </c>
      <c r="K1869">
        <v>1475791912</v>
      </c>
      <c r="L1869" s="13">
        <f>(((K1869/60)/60)/24)+DATE(1970,1,1)+(-5/24)</f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>(E1869/D1869)*100</f>
        <v>0.05</v>
      </c>
      <c r="R1869" s="11">
        <f>Table1[[#This Row],[pledged]]/Table1[[#This Row],[backers_count]]</f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>(((I1870/60)/60)/24)+DATE(1970,1,1)+(-5/24)</f>
        <v>42353.124305555553</v>
      </c>
      <c r="K1870">
        <v>1448044925</v>
      </c>
      <c r="L1870" s="13">
        <f>(((K1870/60)/60)/24)+DATE(1970,1,1)+(-5/24)</f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>(E1870/D1870)*100</f>
        <v>4.8680000000000003</v>
      </c>
      <c r="R1870" s="11">
        <f>Table1[[#This Row],[pledged]]/Table1[[#This Row],[backers_count]]</f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>(((I1871/60)/60)/24)+DATE(1970,1,1)+(-5/24)</f>
        <v>42738.794548611106</v>
      </c>
      <c r="K1871">
        <v>1480896249</v>
      </c>
      <c r="L1871" s="13">
        <f>(((K1871/60)/60)/24)+DATE(1970,1,1)+(-5/24)</f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>(E1871/D1871)*100</f>
        <v>0</v>
      </c>
      <c r="R1871" s="11" t="e">
        <f>Table1[[#This Row],[pledged]]/Table1[[#This Row],[backers_count]]</f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>(((I1872/60)/60)/24)+DATE(1970,1,1)+(-5/24)</f>
        <v>42399.970138888886</v>
      </c>
      <c r="K1872">
        <v>1451723535</v>
      </c>
      <c r="L1872" s="13">
        <f>(((K1872/60)/60)/24)+DATE(1970,1,1)+(-5/24)</f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>(E1872/D1872)*100</f>
        <v>10.314285714285715</v>
      </c>
      <c r="R1872" s="11">
        <f>Table1[[#This Row],[pledged]]/Table1[[#This Row],[backers_count]]</f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>(((I1873/60)/60)/24)+DATE(1970,1,1)+(-5/24)</f>
        <v>41963.616909722223</v>
      </c>
      <c r="K1873">
        <v>1413053301</v>
      </c>
      <c r="L1873" s="13">
        <f>(((K1873/60)/60)/24)+DATE(1970,1,1)+(-5/24)</f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>(E1873/D1873)*100</f>
        <v>71.784615384615378</v>
      </c>
      <c r="R1873" s="11">
        <f>Table1[[#This Row],[pledged]]/Table1[[#This Row],[backers_count]]</f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>(((I1874/60)/60)/24)+DATE(1970,1,1)+(-5/24)</f>
        <v>42184.921319444438</v>
      </c>
      <c r="K1874">
        <v>1433041602</v>
      </c>
      <c r="L1874" s="13">
        <f>(((K1874/60)/60)/24)+DATE(1970,1,1)+(-5/24)</f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>(E1874/D1874)*100</f>
        <v>1.06</v>
      </c>
      <c r="R1874" s="11">
        <f>Table1[[#This Row],[pledged]]/Table1[[#This Row],[backers_count]]</f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>(((I1875/60)/60)/24)+DATE(1970,1,1)+(-5/24)</f>
        <v>42193.489583333336</v>
      </c>
      <c r="K1875">
        <v>1433861210</v>
      </c>
      <c r="L1875" s="13">
        <f>(((K1875/60)/60)/24)+DATE(1970,1,1)+(-5/24)</f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>(E1875/D1875)*100</f>
        <v>0.44999999999999996</v>
      </c>
      <c r="R1875" s="11">
        <f>Table1[[#This Row],[pledged]]/Table1[[#This Row],[backers_count]]</f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>(((I1876/60)/60)/24)+DATE(1970,1,1)+(-5/24)</f>
        <v>42549.760798611103</v>
      </c>
      <c r="K1876">
        <v>1465427733</v>
      </c>
      <c r="L1876" s="13">
        <f>(((K1876/60)/60)/24)+DATE(1970,1,1)+(-5/24)</f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>(E1876/D1876)*100</f>
        <v>1.6250000000000001E-2</v>
      </c>
      <c r="R1876" s="11">
        <f>Table1[[#This Row],[pledged]]/Table1[[#This Row],[backers_count]]</f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>(((I1877/60)/60)/24)+DATE(1970,1,1)+(-5/24)</f>
        <v>42588.691064814811</v>
      </c>
      <c r="K1877">
        <v>1465335308</v>
      </c>
      <c r="L1877" s="13">
        <f>(((K1877/60)/60)/24)+DATE(1970,1,1)+(-5/24)</f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>(E1877/D1877)*100</f>
        <v>0.51</v>
      </c>
      <c r="R1877" s="11">
        <f>Table1[[#This Row],[pledged]]/Table1[[#This Row],[backers_count]]</f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>(((I1878/60)/60)/24)+DATE(1970,1,1)+(-5/24)</f>
        <v>41806.076446759253</v>
      </c>
      <c r="K1878">
        <v>1400309405</v>
      </c>
      <c r="L1878" s="13">
        <f>(((K1878/60)/60)/24)+DATE(1970,1,1)+(-5/24)</f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>(E1878/D1878)*100</f>
        <v>0</v>
      </c>
      <c r="R1878" s="11" t="e">
        <f>Table1[[#This Row],[pledged]]/Table1[[#This Row],[backers_count]]</f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>(((I1879/60)/60)/24)+DATE(1970,1,1)+(-5/24)</f>
        <v>42063.820891203701</v>
      </c>
      <c r="K1879">
        <v>1422664925</v>
      </c>
      <c r="L1879" s="13">
        <f>(((K1879/60)/60)/24)+DATE(1970,1,1)+(-5/24)</f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>(E1879/D1879)*100</f>
        <v>0</v>
      </c>
      <c r="R1879" s="11" t="e">
        <f>Table1[[#This Row],[pledged]]/Table1[[#This Row],[backers_count]]</f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>(((I1880/60)/60)/24)+DATE(1970,1,1)+(-5/24)</f>
        <v>41802.800405092588</v>
      </c>
      <c r="K1880">
        <v>1400026355</v>
      </c>
      <c r="L1880" s="13">
        <f>(((K1880/60)/60)/24)+DATE(1970,1,1)+(-5/24)</f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>(E1880/D1880)*100</f>
        <v>0</v>
      </c>
      <c r="R1880" s="11" t="e">
        <f>Table1[[#This Row],[pledged]]/Table1[[#This Row],[backers_count]]</f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>(((I1881/60)/60)/24)+DATE(1970,1,1)+(-5/24)</f>
        <v>42443.399641203701</v>
      </c>
      <c r="K1881">
        <v>1455377729</v>
      </c>
      <c r="L1881" s="13">
        <f>(((K1881/60)/60)/24)+DATE(1970,1,1)+(-5/24)</f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>(E1881/D1881)*100</f>
        <v>0.12</v>
      </c>
      <c r="R1881" s="11">
        <f>Table1[[#This Row],[pledged]]/Table1[[#This Row],[backers_count]]</f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>(((I1882/60)/60)/24)+DATE(1970,1,1)+(-5/24)</f>
        <v>42459.31689814815</v>
      </c>
      <c r="K1882">
        <v>1456839380</v>
      </c>
      <c r="L1882" s="13">
        <f>(((K1882/60)/60)/24)+DATE(1970,1,1)+(-5/24)</f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>(E1882/D1882)*100</f>
        <v>20.080000000000002</v>
      </c>
      <c r="R1882" s="11">
        <f>Table1[[#This Row],[pledged]]/Table1[[#This Row],[backers_count]]</f>
        <v>41.833333333333336</v>
      </c>
      <c r="S1882" t="s">
        <v>8325</v>
      </c>
      <c r="T1882" t="s">
        <v>8329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>(((I1883/60)/60)/24)+DATE(1970,1,1)+(-5/24)</f>
        <v>42072.902650462966</v>
      </c>
      <c r="K1883">
        <v>1423366789</v>
      </c>
      <c r="L1883" s="13">
        <f>(((K1883/60)/60)/24)+DATE(1970,1,1)+(-5/24)</f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>(E1883/D1883)*100</f>
        <v>172.68449999999999</v>
      </c>
      <c r="R1883" s="11">
        <f>Table1[[#This Row],[pledged]]/Table1[[#This Row],[backers_count]]</f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>(((I1884/60)/60)/24)+DATE(1970,1,1)+(-5/24)</f>
        <v>41100.783333333333</v>
      </c>
      <c r="K1884">
        <v>1339109212</v>
      </c>
      <c r="L1884" s="13">
        <f>(((K1884/60)/60)/24)+DATE(1970,1,1)+(-5/24)</f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>(E1884/D1884)*100</f>
        <v>100.8955223880597</v>
      </c>
      <c r="R1884" s="11">
        <f>Table1[[#This Row],[pledged]]/Table1[[#This Row],[backers_count]]</f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>(((I1885/60)/60)/24)+DATE(1970,1,1)+(-5/24)</f>
        <v>41007.698009259257</v>
      </c>
      <c r="K1885">
        <v>1331333108</v>
      </c>
      <c r="L1885" s="13">
        <f>(((K1885/60)/60)/24)+DATE(1970,1,1)+(-5/24)</f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>(E1885/D1885)*100</f>
        <v>104.8048048048048</v>
      </c>
      <c r="R1885" s="11">
        <f>Table1[[#This Row],[pledged]]/Table1[[#This Row],[backers_count]]</f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>(((I1886/60)/60)/24)+DATE(1970,1,1)+(-5/24)</f>
        <v>41240.291666666664</v>
      </c>
      <c r="K1886">
        <v>1350967535</v>
      </c>
      <c r="L1886" s="13">
        <f>(((K1886/60)/60)/24)+DATE(1970,1,1)+(-5/24)</f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>(E1886/D1886)*100</f>
        <v>135.1</v>
      </c>
      <c r="R1886" s="11">
        <f>Table1[[#This Row],[pledged]]/Table1[[#This Row],[backers_count]]</f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>(((I1887/60)/60)/24)+DATE(1970,1,1)+(-5/24)</f>
        <v>41131.708333333328</v>
      </c>
      <c r="K1887">
        <v>1341800110</v>
      </c>
      <c r="L1887" s="13">
        <f>(((K1887/60)/60)/24)+DATE(1970,1,1)+(-5/24)</f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>(E1887/D1887)*100</f>
        <v>116.32786885245903</v>
      </c>
      <c r="R1887" s="11">
        <f>Table1[[#This Row],[pledged]]/Table1[[#This Row],[backers_count]]</f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>(((I1888/60)/60)/24)+DATE(1970,1,1)+(-5/24)</f>
        <v>41955.740023148144</v>
      </c>
      <c r="K1888">
        <v>1413236738</v>
      </c>
      <c r="L1888" s="13">
        <f>(((K1888/60)/60)/24)+DATE(1970,1,1)+(-5/24)</f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>(E1888/D1888)*100</f>
        <v>102.08333333333333</v>
      </c>
      <c r="R1888" s="11">
        <f>Table1[[#This Row],[pledged]]/Table1[[#This Row],[backers_count]]</f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>(((I1889/60)/60)/24)+DATE(1970,1,1)+(-5/24)</f>
        <v>42341.687499999993</v>
      </c>
      <c r="K1889">
        <v>1447614732</v>
      </c>
      <c r="L1889" s="13">
        <f>(((K1889/60)/60)/24)+DATE(1970,1,1)+(-5/24)</f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>(E1889/D1889)*100</f>
        <v>111.16666666666666</v>
      </c>
      <c r="R1889" s="11">
        <f>Table1[[#This Row],[pledged]]/Table1[[#This Row],[backers_count]]</f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>(((I1890/60)/60)/24)+DATE(1970,1,1)+(-5/24)</f>
        <v>40329.999305555553</v>
      </c>
      <c r="K1890">
        <v>1272692732</v>
      </c>
      <c r="L1890" s="13">
        <f>(((K1890/60)/60)/24)+DATE(1970,1,1)+(-5/24)</f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>(E1890/D1890)*100</f>
        <v>166.08</v>
      </c>
      <c r="R1890" s="11">
        <f>Table1[[#This Row],[pledged]]/Table1[[#This Row],[backers_count]]</f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>(((I1891/60)/60)/24)+DATE(1970,1,1)+(-5/24)</f>
        <v>41344.543356481481</v>
      </c>
      <c r="K1891">
        <v>1359140546</v>
      </c>
      <c r="L1891" s="13">
        <f>(((K1891/60)/60)/24)+DATE(1970,1,1)+(-5/24)</f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>(E1891/D1891)*100</f>
        <v>106.60000000000001</v>
      </c>
      <c r="R1891" s="11">
        <f>Table1[[#This Row],[pledged]]/Table1[[#This Row],[backers_count]]</f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>(((I1892/60)/60)/24)+DATE(1970,1,1)+(-5/24)</f>
        <v>41258.577870370369</v>
      </c>
      <c r="K1892">
        <v>1353005528</v>
      </c>
      <c r="L1892" s="13">
        <f>(((K1892/60)/60)/24)+DATE(1970,1,1)+(-5/24)</f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>(E1892/D1892)*100</f>
        <v>144.58441666666667</v>
      </c>
      <c r="R1892" s="11">
        <f>Table1[[#This Row],[pledged]]/Table1[[#This Row],[backers_count]]</f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>(((I1893/60)/60)/24)+DATE(1970,1,1)+(-5/24)</f>
        <v>40381.041666666664</v>
      </c>
      <c r="K1893">
        <v>1275851354</v>
      </c>
      <c r="L1893" s="13">
        <f>(((K1893/60)/60)/24)+DATE(1970,1,1)+(-5/24)</f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>(E1893/D1893)*100</f>
        <v>105.55000000000001</v>
      </c>
      <c r="R1893" s="11">
        <f>Table1[[#This Row],[pledged]]/Table1[[#This Row],[backers_count]]</f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>(((I1894/60)/60)/24)+DATE(1970,1,1)+(-5/24)</f>
        <v>40701.429178240738</v>
      </c>
      <c r="K1894">
        <v>1304867881</v>
      </c>
      <c r="L1894" s="13">
        <f>(((K1894/60)/60)/24)+DATE(1970,1,1)+(-5/24)</f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>(E1894/D1894)*100</f>
        <v>136.60000000000002</v>
      </c>
      <c r="R1894" s="11">
        <f>Table1[[#This Row],[pledged]]/Table1[[#This Row],[backers_count]]</f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>(((I1895/60)/60)/24)+DATE(1970,1,1)+(-5/24)</f>
        <v>40648.957638888889</v>
      </c>
      <c r="K1895">
        <v>1301524585</v>
      </c>
      <c r="L1895" s="13">
        <f>(((K1895/60)/60)/24)+DATE(1970,1,1)+(-5/24)</f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>(E1895/D1895)*100</f>
        <v>104</v>
      </c>
      <c r="R1895" s="11">
        <f>Table1[[#This Row],[pledged]]/Table1[[#This Row],[backers_count]]</f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>(((I1896/60)/60)/24)+DATE(1970,1,1)+(-5/24)</f>
        <v>40951.696562500001</v>
      </c>
      <c r="K1896">
        <v>1326404583</v>
      </c>
      <c r="L1896" s="13">
        <f>(((K1896/60)/60)/24)+DATE(1970,1,1)+(-5/24)</f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>(E1896/D1896)*100</f>
        <v>114.5</v>
      </c>
      <c r="R1896" s="11">
        <f>Table1[[#This Row],[pledged]]/Table1[[#This Row],[backers_count]]</f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>(((I1897/60)/60)/24)+DATE(1970,1,1)+(-5/24)</f>
        <v>42297.538449074076</v>
      </c>
      <c r="K1897">
        <v>1442771722</v>
      </c>
      <c r="L1897" s="13">
        <f>(((K1897/60)/60)/24)+DATE(1970,1,1)+(-5/24)</f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>(E1897/D1897)*100</f>
        <v>101.71957671957672</v>
      </c>
      <c r="R1897" s="11">
        <f>Table1[[#This Row],[pledged]]/Table1[[#This Row],[backers_count]]</f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>(((I1898/60)/60)/24)+DATE(1970,1,1)+(-5/24)</f>
        <v>41011.501909722218</v>
      </c>
      <c r="K1898">
        <v>1331658165</v>
      </c>
      <c r="L1898" s="13">
        <f>(((K1898/60)/60)/24)+DATE(1970,1,1)+(-5/24)</f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>(E1898/D1898)*100</f>
        <v>123.94678492239468</v>
      </c>
      <c r="R1898" s="11">
        <f>Table1[[#This Row],[pledged]]/Table1[[#This Row],[backers_count]]</f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>(((I1899/60)/60)/24)+DATE(1970,1,1)+(-5/24)</f>
        <v>41702.666666666664</v>
      </c>
      <c r="K1899">
        <v>1392040806</v>
      </c>
      <c r="L1899" s="13">
        <f>(((K1899/60)/60)/24)+DATE(1970,1,1)+(-5/24)</f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>(E1899/D1899)*100</f>
        <v>102.45669291338582</v>
      </c>
      <c r="R1899" s="11">
        <f>Table1[[#This Row],[pledged]]/Table1[[#This Row],[backers_count]]</f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>(((I1900/60)/60)/24)+DATE(1970,1,1)+(-5/24)</f>
        <v>42401.541666666664</v>
      </c>
      <c r="K1900">
        <v>1451277473</v>
      </c>
      <c r="L1900" s="13">
        <f>(((K1900/60)/60)/24)+DATE(1970,1,1)+(-5/24)</f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>(E1900/D1900)*100</f>
        <v>144.5</v>
      </c>
      <c r="R1900" s="11">
        <f>Table1[[#This Row],[pledged]]/Table1[[#This Row],[backers_count]]</f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>(((I1901/60)/60)/24)+DATE(1970,1,1)+(-5/24)</f>
        <v>42088.691736111105</v>
      </c>
      <c r="K1901">
        <v>1424730966</v>
      </c>
      <c r="L1901" s="13">
        <f>(((K1901/60)/60)/24)+DATE(1970,1,1)+(-5/24)</f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>(E1901/D1901)*100</f>
        <v>133.33333333333331</v>
      </c>
      <c r="R1901" s="11">
        <f>Table1[[#This Row],[pledged]]/Table1[[#This Row],[backers_count]]</f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>(((I1902/60)/60)/24)+DATE(1970,1,1)+(-5/24)</f>
        <v>41188.207638888889</v>
      </c>
      <c r="K1902">
        <v>1347137731</v>
      </c>
      <c r="L1902" s="13">
        <f>(((K1902/60)/60)/24)+DATE(1970,1,1)+(-5/24)</f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>(E1902/D1902)*100</f>
        <v>109.3644</v>
      </c>
      <c r="R1902" s="11">
        <f>Table1[[#This Row],[pledged]]/Table1[[#This Row],[backers_count]]</f>
        <v>50.631666666666668</v>
      </c>
      <c r="S1902" t="s">
        <v>8319</v>
      </c>
      <c r="T1902" t="s">
        <v>8348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>(((I1903/60)/60)/24)+DATE(1970,1,1)+(-5/24)</f>
        <v>42146.333333333336</v>
      </c>
      <c r="K1903">
        <v>1429707729</v>
      </c>
      <c r="L1903" s="13">
        <f>(((K1903/60)/60)/24)+DATE(1970,1,1)+(-5/24)</f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>(E1903/D1903)*100</f>
        <v>2.6969696969696968</v>
      </c>
      <c r="R1903" s="11">
        <f>Table1[[#This Row],[pledged]]/Table1[[#This Row],[backers_count]]</f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>(((I1904/60)/60)/24)+DATE(1970,1,1)+(-5/24)</f>
        <v>42067.581562499996</v>
      </c>
      <c r="K1904">
        <v>1422903447</v>
      </c>
      <c r="L1904" s="13">
        <f>(((K1904/60)/60)/24)+DATE(1970,1,1)+(-5/24)</f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>(E1904/D1904)*100</f>
        <v>1.2</v>
      </c>
      <c r="R1904" s="11">
        <f>Table1[[#This Row],[pledged]]/Table1[[#This Row],[backers_count]]</f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>(((I1905/60)/60)/24)+DATE(1970,1,1)+(-5/24)</f>
        <v>42762.562395833331</v>
      </c>
      <c r="K1905">
        <v>1480357791</v>
      </c>
      <c r="L1905" s="13">
        <f>(((K1905/60)/60)/24)+DATE(1970,1,1)+(-5/24)</f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>(E1905/D1905)*100</f>
        <v>46.6</v>
      </c>
      <c r="R1905" s="11">
        <f>Table1[[#This Row],[pledged]]/Table1[[#This Row],[backers_count]]</f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>(((I1906/60)/60)/24)+DATE(1970,1,1)+(-5/24)</f>
        <v>42371.477094907408</v>
      </c>
      <c r="K1906">
        <v>1447864021</v>
      </c>
      <c r="L1906" s="13">
        <f>(((K1906/60)/60)/24)+DATE(1970,1,1)+(-5/24)</f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>(E1906/D1906)*100</f>
        <v>0.1</v>
      </c>
      <c r="R1906" s="11">
        <f>Table1[[#This Row],[pledged]]/Table1[[#This Row],[backers_count]]</f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>(((I1907/60)/60)/24)+DATE(1970,1,1)+(-5/24)</f>
        <v>41889.717523148145</v>
      </c>
      <c r="K1907">
        <v>1407535994</v>
      </c>
      <c r="L1907" s="13">
        <f>(((K1907/60)/60)/24)+DATE(1970,1,1)+(-5/24)</f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>(E1907/D1907)*100</f>
        <v>0.16800000000000001</v>
      </c>
      <c r="R1907" s="11">
        <f>Table1[[#This Row],[pledged]]/Table1[[#This Row],[backers_count]]</f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>(((I1908/60)/60)/24)+DATE(1970,1,1)+(-5/24)</f>
        <v>42544.462766203702</v>
      </c>
      <c r="K1908">
        <v>1464105983</v>
      </c>
      <c r="L1908" s="13">
        <f>(((K1908/60)/60)/24)+DATE(1970,1,1)+(-5/24)</f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>(E1908/D1908)*100</f>
        <v>42.76</v>
      </c>
      <c r="R1908" s="11">
        <f>Table1[[#This Row],[pledged]]/Table1[[#This Row],[backers_count]]</f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>(((I1909/60)/60)/24)+DATE(1970,1,1)+(-5/24)</f>
        <v>41782.378761574073</v>
      </c>
      <c r="K1909">
        <v>1399557925</v>
      </c>
      <c r="L1909" s="13">
        <f>(((K1909/60)/60)/24)+DATE(1970,1,1)+(-5/24)</f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>(E1909/D1909)*100</f>
        <v>0.28333333333333333</v>
      </c>
      <c r="R1909" s="11">
        <f>Table1[[#This Row],[pledged]]/Table1[[#This Row],[backers_count]]</f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>(((I1910/60)/60)/24)+DATE(1970,1,1)+(-5/24)</f>
        <v>42733.709490740737</v>
      </c>
      <c r="K1910">
        <v>1480456900</v>
      </c>
      <c r="L1910" s="13">
        <f>(((K1910/60)/60)/24)+DATE(1970,1,1)+(-5/24)</f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>(E1910/D1910)*100</f>
        <v>1.7319999999999998</v>
      </c>
      <c r="R1910" s="11">
        <f>Table1[[#This Row],[pledged]]/Table1[[#This Row],[backers_count]]</f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>(((I1911/60)/60)/24)+DATE(1970,1,1)+(-5/24)</f>
        <v>41935.220821759256</v>
      </c>
      <c r="K1911">
        <v>1411467479</v>
      </c>
      <c r="L1911" s="13">
        <f>(((K1911/60)/60)/24)+DATE(1970,1,1)+(-5/24)</f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>(E1911/D1911)*100</f>
        <v>14.111428571428572</v>
      </c>
      <c r="R1911" s="11">
        <f>Table1[[#This Row],[pledged]]/Table1[[#This Row],[backers_count]]</f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>(((I1912/60)/60)/24)+DATE(1970,1,1)+(-5/24)</f>
        <v>42308.739583333336</v>
      </c>
      <c r="K1912">
        <v>1442531217</v>
      </c>
      <c r="L1912" s="13">
        <f>(((K1912/60)/60)/24)+DATE(1970,1,1)+(-5/24)</f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>(E1912/D1912)*100</f>
        <v>39.395294117647055</v>
      </c>
      <c r="R1912" s="11">
        <f>Table1[[#This Row],[pledged]]/Table1[[#This Row],[backers_count]]</f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>(((I1913/60)/60)/24)+DATE(1970,1,1)+(-5/24)</f>
        <v>41859.825624999998</v>
      </c>
      <c r="K1913">
        <v>1404953334</v>
      </c>
      <c r="L1913" s="13">
        <f>(((K1913/60)/60)/24)+DATE(1970,1,1)+(-5/24)</f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>(E1913/D1913)*100</f>
        <v>2.3529411764705882E-2</v>
      </c>
      <c r="R1913" s="11">
        <f>Table1[[#This Row],[pledged]]/Table1[[#This Row],[backers_count]]</f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>(((I1914/60)/60)/24)+DATE(1970,1,1)+(-5/24)</f>
        <v>42159.018055555549</v>
      </c>
      <c r="K1914">
        <v>1430803560</v>
      </c>
      <c r="L1914" s="13">
        <f>(((K1914/60)/60)/24)+DATE(1970,1,1)+(-5/24)</f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>(E1914/D1914)*100</f>
        <v>59.3</v>
      </c>
      <c r="R1914" s="11">
        <f>Table1[[#This Row],[pledged]]/Table1[[#This Row],[backers_count]]</f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>(((I1915/60)/60)/24)+DATE(1970,1,1)+(-5/24)</f>
        <v>41920.302986111106</v>
      </c>
      <c r="K1915">
        <v>1410178578</v>
      </c>
      <c r="L1915" s="13">
        <f>(((K1915/60)/60)/24)+DATE(1970,1,1)+(-5/24)</f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>(E1915/D1915)*100</f>
        <v>1.3270833333333334</v>
      </c>
      <c r="R1915" s="11">
        <f>Table1[[#This Row],[pledged]]/Table1[[#This Row],[backers_count]]</f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>(((I1916/60)/60)/24)+DATE(1970,1,1)+(-5/24)</f>
        <v>41943.957638888889</v>
      </c>
      <c r="K1916">
        <v>1413519073</v>
      </c>
      <c r="L1916" s="13">
        <f>(((K1916/60)/60)/24)+DATE(1970,1,1)+(-5/24)</f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>(E1916/D1916)*100</f>
        <v>9.0090090090090094</v>
      </c>
      <c r="R1916" s="11">
        <f>Table1[[#This Row],[pledged]]/Table1[[#This Row],[backers_count]]</f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>(((I1917/60)/60)/24)+DATE(1970,1,1)+(-5/24)</f>
        <v>41883.840532407405</v>
      </c>
      <c r="K1917">
        <v>1407892222</v>
      </c>
      <c r="L1917" s="13">
        <f>(((K1917/60)/60)/24)+DATE(1970,1,1)+(-5/24)</f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>(E1917/D1917)*100</f>
        <v>1.6</v>
      </c>
      <c r="R1917" s="11">
        <f>Table1[[#This Row],[pledged]]/Table1[[#This Row],[backers_count]]</f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>(((I1918/60)/60)/24)+DATE(1970,1,1)+(-5/24)</f>
        <v>42681.550636574073</v>
      </c>
      <c r="K1918">
        <v>1476378775</v>
      </c>
      <c r="L1918" s="13">
        <f>(((K1918/60)/60)/24)+DATE(1970,1,1)+(-5/24)</f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>(E1918/D1918)*100</f>
        <v>0.51</v>
      </c>
      <c r="R1918" s="11">
        <f>Table1[[#This Row],[pledged]]/Table1[[#This Row],[backers_count]]</f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>(((I1919/60)/60)/24)+DATE(1970,1,1)+(-5/24)</f>
        <v>42776.06172453703</v>
      </c>
      <c r="K1919">
        <v>1484116133</v>
      </c>
      <c r="L1919" s="13">
        <f>(((K1919/60)/60)/24)+DATE(1970,1,1)+(-5/24)</f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>(E1919/D1919)*100</f>
        <v>52.570512820512818</v>
      </c>
      <c r="R1919" s="11">
        <f>Table1[[#This Row],[pledged]]/Table1[[#This Row],[backers_count]]</f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>(((I1920/60)/60)/24)+DATE(1970,1,1)+(-5/24)</f>
        <v>41863.581608796296</v>
      </c>
      <c r="K1920">
        <v>1404845851</v>
      </c>
      <c r="L1920" s="13">
        <f>(((K1920/60)/60)/24)+DATE(1970,1,1)+(-5/24)</f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>(E1920/D1920)*100</f>
        <v>1.04</v>
      </c>
      <c r="R1920" s="11">
        <f>Table1[[#This Row],[pledged]]/Table1[[#This Row],[backers_count]]</f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>(((I1921/60)/60)/24)+DATE(1970,1,1)+(-5/24)</f>
        <v>42143.667233796288</v>
      </c>
      <c r="K1921">
        <v>1429477249</v>
      </c>
      <c r="L1921" s="13">
        <f>(((K1921/60)/60)/24)+DATE(1970,1,1)+(-5/24)</f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>(E1921/D1921)*100</f>
        <v>47.4</v>
      </c>
      <c r="R1921" s="11">
        <f>Table1[[#This Row],[pledged]]/Table1[[#This Row],[backers_count]]</f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>(((I1922/60)/60)/24)+DATE(1970,1,1)+(-5/24)</f>
        <v>42298.749999999993</v>
      </c>
      <c r="K1922">
        <v>1443042061</v>
      </c>
      <c r="L1922" s="13">
        <f>(((K1922/60)/60)/24)+DATE(1970,1,1)+(-5/24)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>(E1922/D1922)*100</f>
        <v>43.03</v>
      </c>
      <c r="R1922" s="11">
        <f>Table1[[#This Row],[pledged]]/Table1[[#This Row],[backers_count]]</f>
        <v>40.980952380952381</v>
      </c>
      <c r="S1922" t="s">
        <v>8325</v>
      </c>
      <c r="T1922" t="s">
        <v>8329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>(((I1923/60)/60)/24)+DATE(1970,1,1)+(-5/24)</f>
        <v>41104.013229166667</v>
      </c>
      <c r="K1923">
        <v>1339651143</v>
      </c>
      <c r="L1923" s="13">
        <f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>(E1923/D1923)*100</f>
        <v>136.80000000000001</v>
      </c>
      <c r="R1923" s="11">
        <f>Table1[[#This Row],[pledged]]/Table1[[#This Row],[backers_count]]</f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>(((I1924/60)/60)/24)+DATE(1970,1,1)+(-5/24)</f>
        <v>41620.047534722216</v>
      </c>
      <c r="K1924">
        <v>1384236507</v>
      </c>
      <c r="L1924" s="13">
        <f>(((K1924/60)/60)/24)+DATE(1970,1,1)+(-5/24)</f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>(E1924/D1924)*100</f>
        <v>115.55</v>
      </c>
      <c r="R1924" s="11">
        <f>Table1[[#This Row],[pledged]]/Table1[[#This Row],[backers_count]]</f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>(((I1925/60)/60)/24)+DATE(1970,1,1)+(-5/24)</f>
        <v>40812.999305555553</v>
      </c>
      <c r="K1925">
        <v>1313612532</v>
      </c>
      <c r="L1925" s="13">
        <f>(((K1925/60)/60)/24)+DATE(1970,1,1)+(-5/24)</f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>(E1925/D1925)*100</f>
        <v>240.79999999999998</v>
      </c>
      <c r="R1925" s="11">
        <f>Table1[[#This Row],[pledged]]/Table1[[#This Row],[backers_count]]</f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>(((I1926/60)/60)/24)+DATE(1970,1,1)+(-5/24)</f>
        <v>41654.606249999997</v>
      </c>
      <c r="K1926">
        <v>1387390555</v>
      </c>
      <c r="L1926" s="13">
        <f>(((K1926/60)/60)/24)+DATE(1970,1,1)+(-5/24)</f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>(E1926/D1926)*100</f>
        <v>114.39999999999999</v>
      </c>
      <c r="R1926" s="11">
        <f>Table1[[#This Row],[pledged]]/Table1[[#This Row],[backers_count]]</f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>(((I1927/60)/60)/24)+DATE(1970,1,1)+(-5/24)</f>
        <v>41557.791666666664</v>
      </c>
      <c r="K1927">
        <v>1379540288</v>
      </c>
      <c r="L1927" s="13">
        <f>(((K1927/60)/60)/24)+DATE(1970,1,1)+(-5/24)</f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>(E1927/D1927)*100</f>
        <v>110.33333333333333</v>
      </c>
      <c r="R1927" s="11">
        <f>Table1[[#This Row],[pledged]]/Table1[[#This Row],[backers_count]]</f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>(((I1928/60)/60)/24)+DATE(1970,1,1)+(-5/24)</f>
        <v>40483.80972222222</v>
      </c>
      <c r="K1928">
        <v>1286319256</v>
      </c>
      <c r="L1928" s="13">
        <f>(((K1928/60)/60)/24)+DATE(1970,1,1)+(-5/24)</f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>(E1928/D1928)*100</f>
        <v>195.37933333333334</v>
      </c>
      <c r="R1928" s="11">
        <f>Table1[[#This Row],[pledged]]/Table1[[#This Row],[backers_count]]</f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>(((I1929/60)/60)/24)+DATE(1970,1,1)+(-5/24)</f>
        <v>40975.999305555553</v>
      </c>
      <c r="K1929">
        <v>1329856839</v>
      </c>
      <c r="L1929" s="13">
        <f>(((K1929/60)/60)/24)+DATE(1970,1,1)+(-5/24)</f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>(E1929/D1929)*100</f>
        <v>103.33333333333334</v>
      </c>
      <c r="R1929" s="11">
        <f>Table1[[#This Row],[pledged]]/Table1[[#This Row],[backers_count]]</f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>(((I1930/60)/60)/24)+DATE(1970,1,1)+(-5/24)</f>
        <v>41401.439745370371</v>
      </c>
      <c r="K1930">
        <v>1365348794</v>
      </c>
      <c r="L1930" s="13">
        <f>(((K1930/60)/60)/24)+DATE(1970,1,1)+(-5/24)</f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>(E1930/D1930)*100</f>
        <v>103.1372549019608</v>
      </c>
      <c r="R1930" s="11">
        <f>Table1[[#This Row],[pledged]]/Table1[[#This Row],[backers_count]]</f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>(((I1931/60)/60)/24)+DATE(1970,1,1)+(-5/24)</f>
        <v>40728.813263888886</v>
      </c>
      <c r="K1931">
        <v>1306197066</v>
      </c>
      <c r="L1931" s="13">
        <f>(((K1931/60)/60)/24)+DATE(1970,1,1)+(-5/24)</f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>(E1931/D1931)*100</f>
        <v>100.3125</v>
      </c>
      <c r="R1931" s="11">
        <f>Table1[[#This Row],[pledged]]/Table1[[#This Row],[backers_count]]</f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>(((I1932/60)/60)/24)+DATE(1970,1,1)+(-5/24)</f>
        <v>41462.350486111107</v>
      </c>
      <c r="K1932">
        <v>1368019482</v>
      </c>
      <c r="L1932" s="13">
        <f>(((K1932/60)/60)/24)+DATE(1970,1,1)+(-5/24)</f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>(E1932/D1932)*100</f>
        <v>127</v>
      </c>
      <c r="R1932" s="11">
        <f>Table1[[#This Row],[pledged]]/Table1[[#This Row],[backers_count]]</f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>(((I1933/60)/60)/24)+DATE(1970,1,1)+(-5/24)</f>
        <v>41050.9375</v>
      </c>
      <c r="K1933">
        <v>1336512309</v>
      </c>
      <c r="L1933" s="13">
        <f>(((K1933/60)/60)/24)+DATE(1970,1,1)+(-5/24)</f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>(E1933/D1933)*100</f>
        <v>120.601</v>
      </c>
      <c r="R1933" s="11">
        <f>Table1[[#This Row],[pledged]]/Table1[[#This Row],[backers_count]]</f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>(((I1934/60)/60)/24)+DATE(1970,1,1)+(-5/24)</f>
        <v>40932.601539351846</v>
      </c>
      <c r="K1934">
        <v>1325618773</v>
      </c>
      <c r="L1934" s="13">
        <f>(((K1934/60)/60)/24)+DATE(1970,1,1)+(-5/24)</f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>(E1934/D1934)*100</f>
        <v>106.99047619047619</v>
      </c>
      <c r="R1934" s="11">
        <f>Table1[[#This Row],[pledged]]/Table1[[#This Row],[backers_count]]</f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>(((I1935/60)/60)/24)+DATE(1970,1,1)+(-5/24)</f>
        <v>41908.922534722216</v>
      </c>
      <c r="K1935">
        <v>1409195307</v>
      </c>
      <c r="L1935" s="13">
        <f>(((K1935/60)/60)/24)+DATE(1970,1,1)+(-5/24)</f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>(E1935/D1935)*100</f>
        <v>172.43333333333334</v>
      </c>
      <c r="R1935" s="11">
        <f>Table1[[#This Row],[pledged]]/Table1[[#This Row],[backers_count]]</f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>(((I1936/60)/60)/24)+DATE(1970,1,1)+(-5/24)</f>
        <v>40902</v>
      </c>
      <c r="K1936">
        <v>1321649321</v>
      </c>
      <c r="L1936" s="13">
        <f>(((K1936/60)/60)/24)+DATE(1970,1,1)+(-5/24)</f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>(E1936/D1936)*100</f>
        <v>123.61999999999999</v>
      </c>
      <c r="R1936" s="11">
        <f>Table1[[#This Row],[pledged]]/Table1[[#This Row],[backers_count]]</f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>(((I1937/60)/60)/24)+DATE(1970,1,1)+(-5/24)</f>
        <v>41810.999305555553</v>
      </c>
      <c r="K1937">
        <v>1400106171</v>
      </c>
      <c r="L1937" s="13">
        <f>(((K1937/60)/60)/24)+DATE(1970,1,1)+(-5/24)</f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>(E1937/D1937)*100</f>
        <v>108.4</v>
      </c>
      <c r="R1937" s="11">
        <f>Table1[[#This Row],[pledged]]/Table1[[#This Row],[backers_count]]</f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>(((I1938/60)/60)/24)+DATE(1970,1,1)+(-5/24)</f>
        <v>40883.040972222218</v>
      </c>
      <c r="K1938">
        <v>1320528070</v>
      </c>
      <c r="L1938" s="13">
        <f>(((K1938/60)/60)/24)+DATE(1970,1,1)+(-5/24)</f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>(E1938/D1938)*100</f>
        <v>116.52013333333333</v>
      </c>
      <c r="R1938" s="11">
        <f>Table1[[#This Row],[pledged]]/Table1[[#This Row],[backers_count]]</f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>(((I1939/60)/60)/24)+DATE(1970,1,1)+(-5/24)</f>
        <v>41074.957638888889</v>
      </c>
      <c r="K1939">
        <v>1338346281</v>
      </c>
      <c r="L1939" s="13">
        <f>(((K1939/60)/60)/24)+DATE(1970,1,1)+(-5/24)</f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>(E1939/D1939)*100</f>
        <v>187.245</v>
      </c>
      <c r="R1939" s="11">
        <f>Table1[[#This Row],[pledged]]/Table1[[#This Row],[backers_count]]</f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>(((I1940/60)/60)/24)+DATE(1970,1,1)+(-5/24)</f>
        <v>41457</v>
      </c>
      <c r="K1940">
        <v>1370067231</v>
      </c>
      <c r="L1940" s="13">
        <f>(((K1940/60)/60)/24)+DATE(1970,1,1)+(-5/24)</f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>(E1940/D1940)*100</f>
        <v>115.93333333333334</v>
      </c>
      <c r="R1940" s="11">
        <f>Table1[[#This Row],[pledged]]/Table1[[#This Row],[backers_count]]</f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>(((I1941/60)/60)/24)+DATE(1970,1,1)+(-5/24)</f>
        <v>41343.735046296293</v>
      </c>
      <c r="K1941">
        <v>1360366708</v>
      </c>
      <c r="L1941" s="13">
        <f>(((K1941/60)/60)/24)+DATE(1970,1,1)+(-5/24)</f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>(E1941/D1941)*100</f>
        <v>110.7</v>
      </c>
      <c r="R1941" s="11">
        <f>Table1[[#This Row],[pledged]]/Table1[[#This Row],[backers_count]]</f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>(((I1942/60)/60)/24)+DATE(1970,1,1)+(-5/24)</f>
        <v>40708.957638888889</v>
      </c>
      <c r="K1942">
        <v>1304770233</v>
      </c>
      <c r="L1942" s="13">
        <f>(((K1942/60)/60)/24)+DATE(1970,1,1)+(-5/24)</f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>(E1942/D1942)*100</f>
        <v>170.92307692307693</v>
      </c>
      <c r="R1942" s="11">
        <f>Table1[[#This Row],[pledged]]/Table1[[#This Row],[backers_count]]</f>
        <v>35.838709677419352</v>
      </c>
      <c r="S1942" t="s">
        <v>8319</v>
      </c>
      <c r="T1942" t="s">
        <v>8349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>(((I1943/60)/60)/24)+DATE(1970,1,1)+(-5/24)</f>
        <v>41774.08253472222</v>
      </c>
      <c r="K1943">
        <v>1397545131</v>
      </c>
      <c r="L1943" s="13">
        <f>(((K1943/60)/60)/24)+DATE(1970,1,1)+(-5/24)</f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>(E1943/D1943)*100</f>
        <v>126.11835600000001</v>
      </c>
      <c r="R1943" s="11">
        <f>Table1[[#This Row],[pledged]]/Table1[[#This Row],[backers_count]]</f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>(((I1944/60)/60)/24)+DATE(1970,1,1)+(-5/24)</f>
        <v>40728.619675925926</v>
      </c>
      <c r="K1944">
        <v>1302033140</v>
      </c>
      <c r="L1944" s="13">
        <f>(((K1944/60)/60)/24)+DATE(1970,1,1)+(-5/24)</f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>(E1944/D1944)*100</f>
        <v>138.44033333333334</v>
      </c>
      <c r="R1944" s="11">
        <f>Table1[[#This Row],[pledged]]/Table1[[#This Row],[backers_count]]</f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>(((I1945/60)/60)/24)+DATE(1970,1,1)+(-5/24)</f>
        <v>42593.061527777776</v>
      </c>
      <c r="K1945">
        <v>1467008916</v>
      </c>
      <c r="L1945" s="13">
        <f>(((K1945/60)/60)/24)+DATE(1970,1,1)+(-5/24)</f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>(E1945/D1945)*100</f>
        <v>1705.2499999999998</v>
      </c>
      <c r="R1945" s="11">
        <f>Table1[[#This Row],[pledged]]/Table1[[#This Row],[backers_count]]</f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>(((I1946/60)/60)/24)+DATE(1970,1,1)+(-5/24)</f>
        <v>41760.376041666663</v>
      </c>
      <c r="K1946">
        <v>1396360890</v>
      </c>
      <c r="L1946" s="13">
        <f>(((K1946/60)/60)/24)+DATE(1970,1,1)+(-5/24)</f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>(E1946/D1946)*100</f>
        <v>788.05550000000005</v>
      </c>
      <c r="R1946" s="11">
        <f>Table1[[#This Row],[pledged]]/Table1[[#This Row],[backers_count]]</f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>(((I1947/60)/60)/24)+DATE(1970,1,1)+(-5/24)</f>
        <v>42197.043495370373</v>
      </c>
      <c r="K1947">
        <v>1433224958</v>
      </c>
      <c r="L1947" s="13">
        <f>(((K1947/60)/60)/24)+DATE(1970,1,1)+(-5/24)</f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>(E1947/D1947)*100</f>
        <v>348.01799999999997</v>
      </c>
      <c r="R1947" s="11">
        <f>Table1[[#This Row],[pledged]]/Table1[[#This Row],[backers_count]]</f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>(((I1948/60)/60)/24)+DATE(1970,1,1)+(-5/24)</f>
        <v>41748.900011574071</v>
      </c>
      <c r="K1948">
        <v>1392780961</v>
      </c>
      <c r="L1948" s="13">
        <f>(((K1948/60)/60)/24)+DATE(1970,1,1)+(-5/24)</f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>(E1948/D1948)*100</f>
        <v>149.74666666666667</v>
      </c>
      <c r="R1948" s="11">
        <f>Table1[[#This Row],[pledged]]/Table1[[#This Row],[backers_count]]</f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>(((I1949/60)/60)/24)+DATE(1970,1,1)+(-5/24)</f>
        <v>40140.040972222218</v>
      </c>
      <c r="K1949">
        <v>1255730520</v>
      </c>
      <c r="L1949" s="13">
        <f>(((K1949/60)/60)/24)+DATE(1970,1,1)+(-5/24)</f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>(E1949/D1949)*100</f>
        <v>100.63375000000001</v>
      </c>
      <c r="R1949" s="11">
        <f>Table1[[#This Row],[pledged]]/Table1[[#This Row],[backers_count]]</f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>(((I1950/60)/60)/24)+DATE(1970,1,1)+(-5/24)</f>
        <v>42527.501388888886</v>
      </c>
      <c r="K1950">
        <v>1460557809</v>
      </c>
      <c r="L1950" s="13">
        <f>(((K1950/60)/60)/24)+DATE(1970,1,1)+(-5/24)</f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>(E1950/D1950)*100</f>
        <v>800.21100000000001</v>
      </c>
      <c r="R1950" s="11">
        <f>Table1[[#This Row],[pledged]]/Table1[[#This Row],[backers_count]]</f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>(((I1951/60)/60)/24)+DATE(1970,1,1)+(-5/24)</f>
        <v>41830.214710648142</v>
      </c>
      <c r="K1951">
        <v>1402394951</v>
      </c>
      <c r="L1951" s="13">
        <f>(((K1951/60)/60)/24)+DATE(1970,1,1)+(-5/24)</f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>(E1951/D1951)*100</f>
        <v>106.00260000000002</v>
      </c>
      <c r="R1951" s="11">
        <f>Table1[[#This Row],[pledged]]/Table1[[#This Row],[backers_count]]</f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>(((I1952/60)/60)/24)+DATE(1970,1,1)+(-5/24)</f>
        <v>40654.973067129627</v>
      </c>
      <c r="K1952">
        <v>1300767673</v>
      </c>
      <c r="L1952" s="13">
        <f>(((K1952/60)/60)/24)+DATE(1970,1,1)+(-5/24)</f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>(E1952/D1952)*100</f>
        <v>200.51866666666669</v>
      </c>
      <c r="R1952" s="11">
        <f>Table1[[#This Row],[pledged]]/Table1[[#This Row],[backers_count]]</f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>(((I1953/60)/60)/24)+DATE(1970,1,1)+(-5/24)</f>
        <v>42681.253900462958</v>
      </c>
      <c r="K1953">
        <v>1475921137</v>
      </c>
      <c r="L1953" s="13">
        <f>(((K1953/60)/60)/24)+DATE(1970,1,1)+(-5/24)</f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>(E1953/D1953)*100</f>
        <v>212.44399999999999</v>
      </c>
      <c r="R1953" s="11">
        <f>Table1[[#This Row],[pledged]]/Table1[[#This Row],[backers_count]]</f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>(((I1954/60)/60)/24)+DATE(1970,1,1)+(-5/24)</f>
        <v>41563.398321759254</v>
      </c>
      <c r="K1954">
        <v>1378737215</v>
      </c>
      <c r="L1954" s="13">
        <f>(((K1954/60)/60)/24)+DATE(1970,1,1)+(-5/24)</f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>(E1954/D1954)*100</f>
        <v>198.47237142857145</v>
      </c>
      <c r="R1954" s="11">
        <f>Table1[[#This Row],[pledged]]/Table1[[#This Row],[backers_count]]</f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>(((I1955/60)/60)/24)+DATE(1970,1,1)+(-5/24)</f>
        <v>40969.916666666664</v>
      </c>
      <c r="K1955">
        <v>1328158065</v>
      </c>
      <c r="L1955" s="13">
        <f>(((K1955/60)/60)/24)+DATE(1970,1,1)+(-5/24)</f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>(E1955/D1955)*100</f>
        <v>225.94666666666666</v>
      </c>
      <c r="R1955" s="11">
        <f>Table1[[#This Row],[pledged]]/Table1[[#This Row],[backers_count]]</f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>(((I1956/60)/60)/24)+DATE(1970,1,1)+(-5/24)</f>
        <v>42440.999999999993</v>
      </c>
      <c r="K1956">
        <v>1453730176</v>
      </c>
      <c r="L1956" s="13">
        <f>(((K1956/60)/60)/24)+DATE(1970,1,1)+(-5/24)</f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>(E1956/D1956)*100</f>
        <v>698.94800000000009</v>
      </c>
      <c r="R1956" s="11">
        <f>Table1[[#This Row],[pledged]]/Table1[[#This Row],[backers_count]]</f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>(((I1957/60)/60)/24)+DATE(1970,1,1)+(-5/24)</f>
        <v>41052.583333333328</v>
      </c>
      <c r="K1957">
        <v>1334989881</v>
      </c>
      <c r="L1957" s="13">
        <f>(((K1957/60)/60)/24)+DATE(1970,1,1)+(-5/24)</f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>(E1957/D1957)*100</f>
        <v>398.59528571428569</v>
      </c>
      <c r="R1957" s="11">
        <f>Table1[[#This Row],[pledged]]/Table1[[#This Row],[backers_count]]</f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>(((I1958/60)/60)/24)+DATE(1970,1,1)+(-5/24)</f>
        <v>42112.673668981479</v>
      </c>
      <c r="K1958">
        <v>1425507005</v>
      </c>
      <c r="L1958" s="13">
        <f>(((K1958/60)/60)/24)+DATE(1970,1,1)+(-5/24)</f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>(E1958/D1958)*100</f>
        <v>294.0333333333333</v>
      </c>
      <c r="R1958" s="11">
        <f>Table1[[#This Row],[pledged]]/Table1[[#This Row],[backers_count]]</f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>(((I1959/60)/60)/24)+DATE(1970,1,1)+(-5/24)</f>
        <v>41208.890196759254</v>
      </c>
      <c r="K1959">
        <v>1348712513</v>
      </c>
      <c r="L1959" s="13">
        <f>(((K1959/60)/60)/24)+DATE(1970,1,1)+(-5/24)</f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>(E1959/D1959)*100</f>
        <v>167.50470000000001</v>
      </c>
      <c r="R1959" s="11">
        <f>Table1[[#This Row],[pledged]]/Table1[[#This Row],[backers_count]]</f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>(((I1960/60)/60)/24)+DATE(1970,1,1)+(-5/24)</f>
        <v>41356.737974537034</v>
      </c>
      <c r="K1960">
        <v>1361490161</v>
      </c>
      <c r="L1960" s="13">
        <f>(((K1960/60)/60)/24)+DATE(1970,1,1)+(-5/24)</f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>(E1960/D1960)*100</f>
        <v>1435.5717142857143</v>
      </c>
      <c r="R1960" s="11">
        <f>Table1[[#This Row],[pledged]]/Table1[[#This Row],[backers_count]]</f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>(((I1961/60)/60)/24)+DATE(1970,1,1)+(-5/24)</f>
        <v>41912.791666666664</v>
      </c>
      <c r="K1961">
        <v>1408565860</v>
      </c>
      <c r="L1961" s="13">
        <f>(((K1961/60)/60)/24)+DATE(1970,1,1)+(-5/24)</f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>(E1961/D1961)*100</f>
        <v>156.73439999999999</v>
      </c>
      <c r="R1961" s="11">
        <f>Table1[[#This Row],[pledged]]/Table1[[#This Row],[backers_count]]</f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>(((I1962/60)/60)/24)+DATE(1970,1,1)+(-5/24)</f>
        <v>41994.154409722221</v>
      </c>
      <c r="K1962">
        <v>1416559341</v>
      </c>
      <c r="L1962" s="13">
        <f>(((K1962/60)/60)/24)+DATE(1970,1,1)+(-5/24)</f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>(E1962/D1962)*100</f>
        <v>117.90285714285716</v>
      </c>
      <c r="R1962" s="11">
        <f>Table1[[#This Row],[pledged]]/Table1[[#This Row],[backers_count]]</f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>(((I1963/60)/60)/24)+DATE(1970,1,1)+(-5/24)</f>
        <v>41187.957638888889</v>
      </c>
      <c r="K1963">
        <v>1346042417</v>
      </c>
      <c r="L1963" s="13">
        <f>(((K1963/60)/60)/24)+DATE(1970,1,1)+(-5/24)</f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>(E1963/D1963)*100</f>
        <v>1105.3811999999998</v>
      </c>
      <c r="R1963" s="11">
        <f>Table1[[#This Row],[pledged]]/Table1[[#This Row],[backers_count]]</f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>(((I1964/60)/60)/24)+DATE(1970,1,1)+(-5/24)</f>
        <v>41772.572175925925</v>
      </c>
      <c r="K1964">
        <v>1397414636</v>
      </c>
      <c r="L1964" s="13">
        <f>(((K1964/60)/60)/24)+DATE(1970,1,1)+(-5/24)</f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>(E1964/D1964)*100</f>
        <v>192.92499999999998</v>
      </c>
      <c r="R1964" s="11">
        <f>Table1[[#This Row],[pledged]]/Table1[[#This Row],[backers_count]]</f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>(((I1965/60)/60)/24)+DATE(1970,1,1)+(-5/24)</f>
        <v>41898.221458333333</v>
      </c>
      <c r="K1965">
        <v>1407838734</v>
      </c>
      <c r="L1965" s="13">
        <f>(((K1965/60)/60)/24)+DATE(1970,1,1)+(-5/24)</f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>(E1965/D1965)*100</f>
        <v>126.8842105263158</v>
      </c>
      <c r="R1965" s="11">
        <f>Table1[[#This Row],[pledged]]/Table1[[#This Row],[backers_count]]</f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>(((I1966/60)/60)/24)+DATE(1970,1,1)+(-5/24)</f>
        <v>42482.064490740733</v>
      </c>
      <c r="K1966">
        <v>1458714772</v>
      </c>
      <c r="L1966" s="13">
        <f>(((K1966/60)/60)/24)+DATE(1970,1,1)+(-5/24)</f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>(E1966/D1966)*100</f>
        <v>259.57748878923763</v>
      </c>
      <c r="R1966" s="11">
        <f>Table1[[#This Row],[pledged]]/Table1[[#This Row],[backers_count]]</f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>(((I1967/60)/60)/24)+DATE(1970,1,1)+(-5/24)</f>
        <v>40919.833333333328</v>
      </c>
      <c r="K1967">
        <v>1324433310</v>
      </c>
      <c r="L1967" s="13">
        <f>(((K1967/60)/60)/24)+DATE(1970,1,1)+(-5/24)</f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>(E1967/D1967)*100</f>
        <v>262.27999999999997</v>
      </c>
      <c r="R1967" s="11">
        <f>Table1[[#This Row],[pledged]]/Table1[[#This Row],[backers_count]]</f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>(((I1968/60)/60)/24)+DATE(1970,1,1)+(-5/24)</f>
        <v>41865.332152777773</v>
      </c>
      <c r="K1968">
        <v>1405429098</v>
      </c>
      <c r="L1968" s="13">
        <f>(((K1968/60)/60)/24)+DATE(1970,1,1)+(-5/24)</f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>(E1968/D1968)*100</f>
        <v>206.74309000000002</v>
      </c>
      <c r="R1968" s="11">
        <f>Table1[[#This Row],[pledged]]/Table1[[#This Row],[backers_count]]</f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>(((I1969/60)/60)/24)+DATE(1970,1,1)+(-5/24)</f>
        <v>41760.455196759256</v>
      </c>
      <c r="K1969">
        <v>1396367729</v>
      </c>
      <c r="L1969" s="13">
        <f>(((K1969/60)/60)/24)+DATE(1970,1,1)+(-5/24)</f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>(E1969/D1969)*100</f>
        <v>370.13</v>
      </c>
      <c r="R1969" s="11">
        <f>Table1[[#This Row],[pledged]]/Table1[[#This Row],[backers_count]]</f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>(((I1970/60)/60)/24)+DATE(1970,1,1)+(-5/24)</f>
        <v>42707.420312499999</v>
      </c>
      <c r="K1970">
        <v>1478095515</v>
      </c>
      <c r="L1970" s="13">
        <f>(((K1970/60)/60)/24)+DATE(1970,1,1)+(-5/24)</f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>(E1970/D1970)*100</f>
        <v>284.96600000000001</v>
      </c>
      <c r="R1970" s="11">
        <f>Table1[[#This Row],[pledged]]/Table1[[#This Row],[backers_count]]</f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>(((I1971/60)/60)/24)+DATE(1970,1,1)+(-5/24)</f>
        <v>42587.584120370368</v>
      </c>
      <c r="K1971">
        <v>1467831668</v>
      </c>
      <c r="L1971" s="13">
        <f>(((K1971/60)/60)/24)+DATE(1970,1,1)+(-5/24)</f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>(E1971/D1971)*100</f>
        <v>579.08000000000004</v>
      </c>
      <c r="R1971" s="11">
        <f>Table1[[#This Row],[pledged]]/Table1[[#This Row],[backers_count]]</f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>(((I1972/60)/60)/24)+DATE(1970,1,1)+(-5/24)</f>
        <v>41383.943298611113</v>
      </c>
      <c r="K1972">
        <v>1361248701</v>
      </c>
      <c r="L1972" s="13">
        <f>(((K1972/60)/60)/24)+DATE(1970,1,1)+(-5/24)</f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>(E1972/D1972)*100</f>
        <v>1131.8</v>
      </c>
      <c r="R1972" s="11">
        <f>Table1[[#This Row],[pledged]]/Table1[[#This Row],[backers_count]]</f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>(((I1973/60)/60)/24)+DATE(1970,1,1)+(-5/24)</f>
        <v>41592.958333333328</v>
      </c>
      <c r="K1973">
        <v>1381752061</v>
      </c>
      <c r="L1973" s="13">
        <f>(((K1973/60)/60)/24)+DATE(1970,1,1)+(-5/24)</f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>(E1973/D1973)*100</f>
        <v>263.02771750000005</v>
      </c>
      <c r="R1973" s="11">
        <f>Table1[[#This Row],[pledged]]/Table1[[#This Row],[backers_count]]</f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>(((I1974/60)/60)/24)+DATE(1970,1,1)+(-5/24)</f>
        <v>41230.845416666663</v>
      </c>
      <c r="K1974">
        <v>1350605844</v>
      </c>
      <c r="L1974" s="13">
        <f>(((K1974/60)/60)/24)+DATE(1970,1,1)+(-5/24)</f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>(E1974/D1974)*100</f>
        <v>674.48</v>
      </c>
      <c r="R1974" s="11">
        <f>Table1[[#This Row],[pledged]]/Table1[[#This Row],[backers_count]]</f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>(((I1975/60)/60)/24)+DATE(1970,1,1)+(-5/24)</f>
        <v>42588.083333333336</v>
      </c>
      <c r="K1975">
        <v>1467134464</v>
      </c>
      <c r="L1975" s="13">
        <f>(((K1975/60)/60)/24)+DATE(1970,1,1)+(-5/24)</f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>(E1975/D1975)*100</f>
        <v>256.83081313131316</v>
      </c>
      <c r="R1975" s="11">
        <f>Table1[[#This Row],[pledged]]/Table1[[#This Row],[backers_count]]</f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>(((I1976/60)/60)/24)+DATE(1970,1,1)+(-5/24)</f>
        <v>41505.125798611109</v>
      </c>
      <c r="K1976">
        <v>1371715269</v>
      </c>
      <c r="L1976" s="13">
        <f>(((K1976/60)/60)/24)+DATE(1970,1,1)+(-5/24)</f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>(E1976/D1976)*100</f>
        <v>375.49599999999998</v>
      </c>
      <c r="R1976" s="11">
        <f>Table1[[#This Row],[pledged]]/Table1[[#This Row],[backers_count]]</f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>(((I1977/60)/60)/24)+DATE(1970,1,1)+(-5/24)</f>
        <v>41343.54688657407</v>
      </c>
      <c r="K1977">
        <v>1360346851</v>
      </c>
      <c r="L1977" s="13">
        <f>(((K1977/60)/60)/24)+DATE(1970,1,1)+(-5/24)</f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>(E1977/D1977)*100</f>
        <v>208.70837499999996</v>
      </c>
      <c r="R1977" s="11">
        <f>Table1[[#This Row],[pledged]]/Table1[[#This Row],[backers_count]]</f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>(((I1978/60)/60)/24)+DATE(1970,1,1)+(-5/24)</f>
        <v>41468.691261574073</v>
      </c>
      <c r="K1978">
        <v>1371159325</v>
      </c>
      <c r="L1978" s="13">
        <f>(((K1978/60)/60)/24)+DATE(1970,1,1)+(-5/24)</f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>(E1978/D1978)*100</f>
        <v>346.6</v>
      </c>
      <c r="R1978" s="11">
        <f>Table1[[#This Row],[pledged]]/Table1[[#This Row],[backers_count]]</f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>(((I1979/60)/60)/24)+DATE(1970,1,1)+(-5/24)</f>
        <v>42357.124305555553</v>
      </c>
      <c r="K1979">
        <v>1446527540</v>
      </c>
      <c r="L1979" s="13">
        <f>(((K1979/60)/60)/24)+DATE(1970,1,1)+(-5/24)</f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>(E1979/D1979)*100</f>
        <v>402.33</v>
      </c>
      <c r="R1979" s="11">
        <f>Table1[[#This Row],[pledged]]/Table1[[#This Row],[backers_count]]</f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>(((I1980/60)/60)/24)+DATE(1970,1,1)+(-5/24)</f>
        <v>41072.083333333328</v>
      </c>
      <c r="K1980">
        <v>1336627492</v>
      </c>
      <c r="L1980" s="13">
        <f>(((K1980/60)/60)/24)+DATE(1970,1,1)+(-5/24)</f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>(E1980/D1980)*100</f>
        <v>1026.8451399999999</v>
      </c>
      <c r="R1980" s="11">
        <f>Table1[[#This Row],[pledged]]/Table1[[#This Row],[backers_count]]</f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>(((I1981/60)/60)/24)+DATE(1970,1,1)+(-5/24)</f>
        <v>42326.999305555553</v>
      </c>
      <c r="K1981">
        <v>1444734146</v>
      </c>
      <c r="L1981" s="13">
        <f>(((K1981/60)/60)/24)+DATE(1970,1,1)+(-5/24)</f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>(E1981/D1981)*100</f>
        <v>114.901155</v>
      </c>
      <c r="R1981" s="11">
        <f>Table1[[#This Row],[pledged]]/Table1[[#This Row],[backers_count]]</f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>(((I1982/60)/60)/24)+DATE(1970,1,1)+(-5/24)</f>
        <v>42463.292384259257</v>
      </c>
      <c r="K1982">
        <v>1456232462</v>
      </c>
      <c r="L1982" s="13">
        <f>(((K1982/60)/60)/24)+DATE(1970,1,1)+(-5/24)</f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>(E1982/D1982)*100</f>
        <v>354.82402000000002</v>
      </c>
      <c r="R1982" s="11">
        <f>Table1[[#This Row],[pledged]]/Table1[[#This Row],[backers_count]]</f>
        <v>91.214401028277635</v>
      </c>
      <c r="S1982" t="s">
        <v>8338</v>
      </c>
      <c r="T1982" t="s">
        <v>8350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>(((I1983/60)/60)/24)+DATE(1970,1,1)+(-5/24)</f>
        <v>41829.516956018517</v>
      </c>
      <c r="K1983">
        <v>1402334665</v>
      </c>
      <c r="L1983" s="13">
        <f>(((K1983/60)/60)/24)+DATE(1970,1,1)+(-5/24)</f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>(E1983/D1983)*100</f>
        <v>5.08</v>
      </c>
      <c r="R1983" s="11">
        <f>Table1[[#This Row],[pledged]]/Table1[[#This Row],[backers_count]]</f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>(((I1984/60)/60)/24)+DATE(1970,1,1)+(-5/24)</f>
        <v>42708.419988425921</v>
      </c>
      <c r="K1984">
        <v>1478268287</v>
      </c>
      <c r="L1984" s="13">
        <f>(((K1984/60)/60)/24)+DATE(1970,1,1)+(-5/24)</f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>(E1984/D1984)*100</f>
        <v>0</v>
      </c>
      <c r="R1984" s="11" t="e">
        <f>Table1[[#This Row],[pledged]]/Table1[[#This Row],[backers_count]]</f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>(((I1985/60)/60)/24)+DATE(1970,1,1)+(-5/24)</f>
        <v>42615.083333333336</v>
      </c>
      <c r="K1985">
        <v>1470874618</v>
      </c>
      <c r="L1985" s="13">
        <f>(((K1985/60)/60)/24)+DATE(1970,1,1)+(-5/24)</f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>(E1985/D1985)*100</f>
        <v>4.3</v>
      </c>
      <c r="R1985" s="11">
        <f>Table1[[#This Row],[pledged]]/Table1[[#This Row],[backers_count]]</f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>(((I1986/60)/60)/24)+DATE(1970,1,1)+(-5/24)</f>
        <v>41973.623622685183</v>
      </c>
      <c r="K1986">
        <v>1412189881</v>
      </c>
      <c r="L1986" s="13">
        <f>(((K1986/60)/60)/24)+DATE(1970,1,1)+(-5/24)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>(E1986/D1986)*100</f>
        <v>21.146666666666665</v>
      </c>
      <c r="R1986" s="11">
        <f>Table1[[#This Row],[pledged]]/Table1[[#This Row],[backers_count]]</f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>(((I1987/60)/60)/24)+DATE(1970,1,1)+(-5/24)</f>
        <v>42584.749999999993</v>
      </c>
      <c r="K1987">
        <v>1467650771</v>
      </c>
      <c r="L1987" s="13">
        <f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>(E1987/D1987)*100</f>
        <v>3.1875</v>
      </c>
      <c r="R1987" s="11">
        <f>Table1[[#This Row],[pledged]]/Table1[[#This Row],[backers_count]]</f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>(((I1988/60)/60)/24)+DATE(1970,1,1)+(-5/24)</f>
        <v>42443.183831018519</v>
      </c>
      <c r="K1988">
        <v>1455359083</v>
      </c>
      <c r="L1988" s="13">
        <f>(((K1988/60)/60)/24)+DATE(1970,1,1)+(-5/24)</f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>(E1988/D1988)*100</f>
        <v>0.05</v>
      </c>
      <c r="R1988" s="11">
        <f>Table1[[#This Row],[pledged]]/Table1[[#This Row],[backers_count]]</f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>(((I1989/60)/60)/24)+DATE(1970,1,1)+(-5/24)</f>
        <v>42064.431435185186</v>
      </c>
      <c r="K1989">
        <v>1422631276</v>
      </c>
      <c r="L1989" s="13">
        <f>(((K1989/60)/60)/24)+DATE(1970,1,1)+(-5/24)</f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>(E1989/D1989)*100</f>
        <v>42.472727272727276</v>
      </c>
      <c r="R1989" s="11">
        <f>Table1[[#This Row],[pledged]]/Table1[[#This Row],[backers_count]]</f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>(((I1990/60)/60)/24)+DATE(1970,1,1)+(-5/24)</f>
        <v>42236.554884259262</v>
      </c>
      <c r="K1990">
        <v>1437502742</v>
      </c>
      <c r="L1990" s="13">
        <f>(((K1990/60)/60)/24)+DATE(1970,1,1)+(-5/24)</f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>(E1990/D1990)*100</f>
        <v>0.41666666666666669</v>
      </c>
      <c r="R1990" s="11">
        <f>Table1[[#This Row],[pledged]]/Table1[[#This Row],[backers_count]]</f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>(((I1991/60)/60)/24)+DATE(1970,1,1)+(-5/24)</f>
        <v>42715.472314814811</v>
      </c>
      <c r="K1991">
        <v>1478881208</v>
      </c>
      <c r="L1991" s="13">
        <f>(((K1991/60)/60)/24)+DATE(1970,1,1)+(-5/24)</f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>(E1991/D1991)*100</f>
        <v>1</v>
      </c>
      <c r="R1991" s="11">
        <f>Table1[[#This Row],[pledged]]/Table1[[#This Row],[backers_count]]</f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>(((I1992/60)/60)/24)+DATE(1970,1,1)+(-5/24)</f>
        <v>42412.987638888888</v>
      </c>
      <c r="K1992">
        <v>1454042532</v>
      </c>
      <c r="L1992" s="13">
        <f>(((K1992/60)/60)/24)+DATE(1970,1,1)+(-5/24)</f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>(E1992/D1992)*100</f>
        <v>16.966666666666665</v>
      </c>
      <c r="R1992" s="11">
        <f>Table1[[#This Row],[pledged]]/Table1[[#This Row],[backers_count]]</f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>(((I1993/60)/60)/24)+DATE(1970,1,1)+(-5/24)</f>
        <v>42188.685023148144</v>
      </c>
      <c r="K1993">
        <v>1434144386</v>
      </c>
      <c r="L1993" s="13">
        <f>(((K1993/60)/60)/24)+DATE(1970,1,1)+(-5/24)</f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>(E1993/D1993)*100</f>
        <v>7.0000000000000009</v>
      </c>
      <c r="R1993" s="11">
        <f>Table1[[#This Row],[pledged]]/Table1[[#This Row],[backers_count]]</f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>(((I1994/60)/60)/24)+DATE(1970,1,1)+(-5/24)</f>
        <v>42052.935081018521</v>
      </c>
      <c r="K1994">
        <v>1421637991</v>
      </c>
      <c r="L1994" s="13">
        <f>(((K1994/60)/60)/24)+DATE(1970,1,1)+(-5/24)</f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>(E1994/D1994)*100</f>
        <v>0.13333333333333333</v>
      </c>
      <c r="R1994" s="11">
        <f>Table1[[#This Row],[pledged]]/Table1[[#This Row],[backers_count]]</f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>(((I1995/60)/60)/24)+DATE(1970,1,1)+(-5/24)</f>
        <v>42359.380057870374</v>
      </c>
      <c r="K1995">
        <v>1448114837</v>
      </c>
      <c r="L1995" s="13">
        <f>(((K1995/60)/60)/24)+DATE(1970,1,1)+(-5/24)</f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>(E1995/D1995)*100</f>
        <v>0</v>
      </c>
      <c r="R1995" s="11" t="e">
        <f>Table1[[#This Row],[pledged]]/Table1[[#This Row],[backers_count]]</f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>(((I1996/60)/60)/24)+DATE(1970,1,1)+(-5/24)</f>
        <v>42710.839606481481</v>
      </c>
      <c r="K1996">
        <v>1475885342</v>
      </c>
      <c r="L1996" s="13">
        <f>(((K1996/60)/60)/24)+DATE(1970,1,1)+(-5/24)</f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>(E1996/D1996)*100</f>
        <v>0</v>
      </c>
      <c r="R1996" s="11" t="e">
        <f>Table1[[#This Row],[pledged]]/Table1[[#This Row],[backers_count]]</f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>(((I1997/60)/60)/24)+DATE(1970,1,1)+(-5/24)</f>
        <v>42201.693703703706</v>
      </c>
      <c r="K1997">
        <v>1435354736</v>
      </c>
      <c r="L1997" s="13">
        <f>(((K1997/60)/60)/24)+DATE(1970,1,1)+(-5/24)</f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>(E1997/D1997)*100</f>
        <v>7.8</v>
      </c>
      <c r="R1997" s="11">
        <f>Table1[[#This Row],[pledged]]/Table1[[#This Row],[backers_count]]</f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>(((I1998/60)/60)/24)+DATE(1970,1,1)+(-5/24)</f>
        <v>41830.611238425925</v>
      </c>
      <c r="K1998">
        <v>1402429211</v>
      </c>
      <c r="L1998" s="13">
        <f>(((K1998/60)/60)/24)+DATE(1970,1,1)+(-5/24)</f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>(E1998/D1998)*100</f>
        <v>0</v>
      </c>
      <c r="R1998" s="11" t="e">
        <f>Table1[[#This Row],[pledged]]/Table1[[#This Row],[backers_count]]</f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>(((I1999/60)/60)/24)+DATE(1970,1,1)+(-5/24)</f>
        <v>41877.722361111111</v>
      </c>
      <c r="K1999">
        <v>1406499612</v>
      </c>
      <c r="L1999" s="13">
        <f>(((K1999/60)/60)/24)+DATE(1970,1,1)+(-5/24)</f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>(E1999/D1999)*100</f>
        <v>0</v>
      </c>
      <c r="R1999" s="11" t="e">
        <f>Table1[[#This Row],[pledged]]/Table1[[#This Row],[backers_count]]</f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>(((I2000/60)/60)/24)+DATE(1970,1,1)+(-5/24)</f>
        <v>41851.910162037035</v>
      </c>
      <c r="K2000">
        <v>1402973438</v>
      </c>
      <c r="L2000" s="13">
        <f>(((K2000/60)/60)/24)+DATE(1970,1,1)+(-5/24)</f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>(E2000/D2000)*100</f>
        <v>26.200000000000003</v>
      </c>
      <c r="R2000" s="11">
        <f>Table1[[#This Row],[pledged]]/Table1[[#This Row],[backers_count]]</f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>(((I2001/60)/60)/24)+DATE(1970,1,1)+(-5/24)</f>
        <v>41956.316064814811</v>
      </c>
      <c r="K2001">
        <v>1413286508</v>
      </c>
      <c r="L2001" s="13">
        <f>(((K2001/60)/60)/24)+DATE(1970,1,1)+(-5/24)</f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>(E2001/D2001)*100</f>
        <v>0.76129032258064511</v>
      </c>
      <c r="R2001" s="11">
        <f>Table1[[#This Row],[pledged]]/Table1[[#This Row],[backers_count]]</f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>(((I2002/60)/60)/24)+DATE(1970,1,1)+(-5/24)</f>
        <v>42375.743206018517</v>
      </c>
      <c r="K2002">
        <v>1449528613</v>
      </c>
      <c r="L2002" s="13">
        <f>(((K2002/60)/60)/24)+DATE(1970,1,1)+(-5/24)</f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>(E2002/D2002)*100</f>
        <v>12.5</v>
      </c>
      <c r="R2002" s="11">
        <f>Table1[[#This Row],[pledged]]/Table1[[#This Row],[backers_count]]</f>
        <v>25</v>
      </c>
      <c r="S2002" t="s">
        <v>8319</v>
      </c>
      <c r="T2002" t="s">
        <v>8349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>(((I2003/60)/60)/24)+DATE(1970,1,1)+(-5/24)</f>
        <v>42167.624999999993</v>
      </c>
      <c r="K2003">
        <v>1431406916</v>
      </c>
      <c r="L2003" s="13">
        <f>(((K2003/60)/60)/24)+DATE(1970,1,1)+(-5/24)</f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>(E2003/D2003)*100</f>
        <v>382.12909090909091</v>
      </c>
      <c r="R2003" s="11">
        <f>Table1[[#This Row],[pledged]]/Table1[[#This Row],[backers_count]]</f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>(((I2004/60)/60)/24)+DATE(1970,1,1)+(-5/24)</f>
        <v>42758.503969907404</v>
      </c>
      <c r="K2004">
        <v>1482599143</v>
      </c>
      <c r="L2004" s="13">
        <f>(((K2004/60)/60)/24)+DATE(1970,1,1)+(-5/24)</f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>(E2004/D2004)*100</f>
        <v>216.79422000000002</v>
      </c>
      <c r="R2004" s="11">
        <f>Table1[[#This Row],[pledged]]/Table1[[#This Row],[backers_count]]</f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>(((I2005/60)/60)/24)+DATE(1970,1,1)+(-5/24)</f>
        <v>40361.75</v>
      </c>
      <c r="K2005">
        <v>1276830052</v>
      </c>
      <c r="L2005" s="13">
        <f>(((K2005/60)/60)/24)+DATE(1970,1,1)+(-5/24)</f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>(E2005/D2005)*100</f>
        <v>312</v>
      </c>
      <c r="R2005" s="11">
        <f>Table1[[#This Row],[pledged]]/Table1[[#This Row],[backers_count]]</f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>(((I2006/60)/60)/24)+DATE(1970,1,1)+(-5/24)</f>
        <v>41830.396562499998</v>
      </c>
      <c r="K2006">
        <v>1402410663</v>
      </c>
      <c r="L2006" s="13">
        <f>(((K2006/60)/60)/24)+DATE(1970,1,1)+(-5/24)</f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>(E2006/D2006)*100</f>
        <v>234.42048</v>
      </c>
      <c r="R2006" s="11">
        <f>Table1[[#This Row],[pledged]]/Table1[[#This Row],[backers_count]]</f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>(((I2007/60)/60)/24)+DATE(1970,1,1)+(-5/24)</f>
        <v>41562.957638888889</v>
      </c>
      <c r="K2007">
        <v>1379532618</v>
      </c>
      <c r="L2007" s="13">
        <f>(((K2007/60)/60)/24)+DATE(1970,1,1)+(-5/24)</f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>(E2007/D2007)*100</f>
        <v>123.68010000000001</v>
      </c>
      <c r="R2007" s="11">
        <f>Table1[[#This Row],[pledged]]/Table1[[#This Row],[backers_count]]</f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>(((I2008/60)/60)/24)+DATE(1970,1,1)+(-5/24)</f>
        <v>41976.333854166667</v>
      </c>
      <c r="K2008">
        <v>1414584045</v>
      </c>
      <c r="L2008" s="13">
        <f>(((K2008/60)/60)/24)+DATE(1970,1,1)+(-5/24)</f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>(E2008/D2008)*100</f>
        <v>247.84</v>
      </c>
      <c r="R2008" s="11">
        <f>Table1[[#This Row],[pledged]]/Table1[[#This Row],[backers_count]]</f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>(((I2009/60)/60)/24)+DATE(1970,1,1)+(-5/24)</f>
        <v>40413.958333333328</v>
      </c>
      <c r="K2009">
        <v>1276891586</v>
      </c>
      <c r="L2009" s="13">
        <f>(((K2009/60)/60)/24)+DATE(1970,1,1)+(-5/24)</f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>(E2009/D2009)*100</f>
        <v>115.7092</v>
      </c>
      <c r="R2009" s="11">
        <f>Table1[[#This Row],[pledged]]/Table1[[#This Row],[backers_count]]</f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>(((I2010/60)/60)/24)+DATE(1970,1,1)+(-5/24)</f>
        <v>40805.396087962959</v>
      </c>
      <c r="K2010">
        <v>1312641022</v>
      </c>
      <c r="L2010" s="13">
        <f>(((K2010/60)/60)/24)+DATE(1970,1,1)+(-5/24)</f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>(E2010/D2010)*100</f>
        <v>117.07484768810599</v>
      </c>
      <c r="R2010" s="11">
        <f>Table1[[#This Row],[pledged]]/Table1[[#This Row],[backers_count]]</f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>(((I2011/60)/60)/24)+DATE(1970,1,1)+(-5/24)</f>
        <v>42697.156747685185</v>
      </c>
      <c r="K2011">
        <v>1476776743</v>
      </c>
      <c r="L2011" s="13">
        <f>(((K2011/60)/60)/24)+DATE(1970,1,1)+(-5/24)</f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>(E2011/D2011)*100</f>
        <v>305.15800000000002</v>
      </c>
      <c r="R2011" s="11">
        <f>Table1[[#This Row],[pledged]]/Table1[[#This Row],[backers_count]]</f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>(((I2012/60)/60)/24)+DATE(1970,1,1)+(-5/24)</f>
        <v>42600.788090277776</v>
      </c>
      <c r="K2012">
        <v>1468972491</v>
      </c>
      <c r="L2012" s="13">
        <f>(((K2012/60)/60)/24)+DATE(1970,1,1)+(-5/24)</f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>(E2012/D2012)*100</f>
        <v>320.05299999999994</v>
      </c>
      <c r="R2012" s="11">
        <f>Table1[[#This Row],[pledged]]/Table1[[#This Row],[backers_count]]</f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>(((I2013/60)/60)/24)+DATE(1970,1,1)+(-5/24)</f>
        <v>42380.749999999993</v>
      </c>
      <c r="K2013">
        <v>1449650173</v>
      </c>
      <c r="L2013" s="13">
        <f>(((K2013/60)/60)/24)+DATE(1970,1,1)+(-5/24)</f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>(E2013/D2013)*100</f>
        <v>819.56399999999996</v>
      </c>
      <c r="R2013" s="11">
        <f>Table1[[#This Row],[pledged]]/Table1[[#This Row],[backers_count]]</f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>(((I2014/60)/60)/24)+DATE(1970,1,1)+(-5/24)</f>
        <v>42040.613900462959</v>
      </c>
      <c r="K2014">
        <v>1420573441</v>
      </c>
      <c r="L2014" s="13">
        <f>(((K2014/60)/60)/24)+DATE(1970,1,1)+(-5/24)</f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>(E2014/D2014)*100</f>
        <v>234.90000000000003</v>
      </c>
      <c r="R2014" s="11">
        <f>Table1[[#This Row],[pledged]]/Table1[[#This Row],[backers_count]]</f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>(((I2015/60)/60)/24)+DATE(1970,1,1)+(-5/24)</f>
        <v>42559.752476851849</v>
      </c>
      <c r="K2015">
        <v>1462835014</v>
      </c>
      <c r="L2015" s="13">
        <f>(((K2015/60)/60)/24)+DATE(1970,1,1)+(-5/24)</f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>(E2015/D2015)*100</f>
        <v>494.91374999999999</v>
      </c>
      <c r="R2015" s="11">
        <f>Table1[[#This Row],[pledged]]/Table1[[#This Row],[backers_count]]</f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>(((I2016/60)/60)/24)+DATE(1970,1,1)+(-5/24)</f>
        <v>41357.964571759258</v>
      </c>
      <c r="K2016">
        <v>1361250539</v>
      </c>
      <c r="L2016" s="13">
        <f>(((K2016/60)/60)/24)+DATE(1970,1,1)+(-5/24)</f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>(E2016/D2016)*100</f>
        <v>7813.7822333333334</v>
      </c>
      <c r="R2016" s="11">
        <f>Table1[[#This Row],[pledged]]/Table1[[#This Row],[backers_count]]</f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>(((I2017/60)/60)/24)+DATE(1970,1,1)+(-5/24)</f>
        <v>40795.668553240735</v>
      </c>
      <c r="K2017">
        <v>1313010163</v>
      </c>
      <c r="L2017" s="13">
        <f>(((K2017/60)/60)/24)+DATE(1970,1,1)+(-5/24)</f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>(E2017/D2017)*100</f>
        <v>113.00013888888888</v>
      </c>
      <c r="R2017" s="11">
        <f>Table1[[#This Row],[pledged]]/Table1[[#This Row],[backers_count]]</f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>(((I2018/60)/60)/24)+DATE(1970,1,1)+(-5/24)</f>
        <v>41342.672442129624</v>
      </c>
      <c r="K2018">
        <v>1360271299</v>
      </c>
      <c r="L2018" s="13">
        <f>(((K2018/60)/60)/24)+DATE(1970,1,1)+(-5/24)</f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>(E2018/D2018)*100</f>
        <v>921.54219999999998</v>
      </c>
      <c r="R2018" s="11">
        <f>Table1[[#This Row],[pledged]]/Table1[[#This Row],[backers_count]]</f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>(((I2019/60)/60)/24)+DATE(1970,1,1)+(-5/24)</f>
        <v>40991.958333333328</v>
      </c>
      <c r="K2019">
        <v>1329873755</v>
      </c>
      <c r="L2019" s="13">
        <f>(((K2019/60)/60)/24)+DATE(1970,1,1)+(-5/24)</f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>(E2019/D2019)*100</f>
        <v>125.10239999999999</v>
      </c>
      <c r="R2019" s="11">
        <f>Table1[[#This Row],[pledged]]/Table1[[#This Row],[backers_count]]</f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>(((I2020/60)/60)/24)+DATE(1970,1,1)+(-5/24)</f>
        <v>42229.157511574071</v>
      </c>
      <c r="K2020">
        <v>1436863609</v>
      </c>
      <c r="L2020" s="13">
        <f>(((K2020/60)/60)/24)+DATE(1970,1,1)+(-5/24)</f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>(E2020/D2020)*100</f>
        <v>102.24343076923077</v>
      </c>
      <c r="R2020" s="11">
        <f>Table1[[#This Row],[pledged]]/Table1[[#This Row],[backers_count]]</f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>(((I2021/60)/60)/24)+DATE(1970,1,1)+(-5/24)</f>
        <v>42635.500243055554</v>
      </c>
      <c r="K2021">
        <v>1471971621</v>
      </c>
      <c r="L2021" s="13">
        <f>(((K2021/60)/60)/24)+DATE(1970,1,1)+(-5/24)</f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>(E2021/D2021)*100</f>
        <v>484.90975000000003</v>
      </c>
      <c r="R2021" s="11">
        <f>Table1[[#This Row],[pledged]]/Table1[[#This Row],[backers_count]]</f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>(((I2022/60)/60)/24)+DATE(1970,1,1)+(-5/24)</f>
        <v>41773.752777777772</v>
      </c>
      <c r="K2022">
        <v>1396923624</v>
      </c>
      <c r="L2022" s="13">
        <f>(((K2022/60)/60)/24)+DATE(1970,1,1)+(-5/24)</f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>(E2022/D2022)*100</f>
        <v>192.33333333333334</v>
      </c>
      <c r="R2022" s="11">
        <f>Table1[[#This Row],[pledged]]/Table1[[#This Row],[backers_count]]</f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>(((I2023/60)/60)/24)+DATE(1970,1,1)+(-5/24)</f>
        <v>41905.862233796295</v>
      </c>
      <c r="K2023">
        <v>1407634897</v>
      </c>
      <c r="L2023" s="13">
        <f>(((K2023/60)/60)/24)+DATE(1970,1,1)+(-5/24)</f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>(E2023/D2023)*100</f>
        <v>281.10000000000002</v>
      </c>
      <c r="R2023" s="11">
        <f>Table1[[#This Row],[pledged]]/Table1[[#This Row],[backers_count]]</f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>(((I2024/60)/60)/24)+DATE(1970,1,1)+(-5/24)</f>
        <v>42532.36078703704</v>
      </c>
      <c r="K2024">
        <v>1463060372</v>
      </c>
      <c r="L2024" s="13">
        <f>(((K2024/60)/60)/24)+DATE(1970,1,1)+(-5/24)</f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>(E2024/D2024)*100</f>
        <v>125.13700000000001</v>
      </c>
      <c r="R2024" s="11">
        <f>Table1[[#This Row],[pledged]]/Table1[[#This Row],[backers_count]]</f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>(((I2025/60)/60)/24)+DATE(1970,1,1)+(-5/24)</f>
        <v>42166.212418981479</v>
      </c>
      <c r="K2025">
        <v>1431425153</v>
      </c>
      <c r="L2025" s="13">
        <f>(((K2025/60)/60)/24)+DATE(1970,1,1)+(-5/24)</f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>(E2025/D2025)*100</f>
        <v>161.459</v>
      </c>
      <c r="R2025" s="11">
        <f>Table1[[#This Row],[pledged]]/Table1[[#This Row],[backers_count]]</f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>(((I2026/60)/60)/24)+DATE(1970,1,1)+(-5/24)</f>
        <v>41133.916666666664</v>
      </c>
      <c r="K2026">
        <v>1341875544</v>
      </c>
      <c r="L2026" s="13">
        <f>(((K2026/60)/60)/24)+DATE(1970,1,1)+(-5/24)</f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>(E2026/D2026)*100</f>
        <v>585.35</v>
      </c>
      <c r="R2026" s="11">
        <f>Table1[[#This Row],[pledged]]/Table1[[#This Row],[backers_count]]</f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>(((I2027/60)/60)/24)+DATE(1970,1,1)+(-5/24)</f>
        <v>42165.976226851846</v>
      </c>
      <c r="K2027">
        <v>1431404746</v>
      </c>
      <c r="L2027" s="13">
        <f>(((K2027/60)/60)/24)+DATE(1970,1,1)+(-5/24)</f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>(E2027/D2027)*100</f>
        <v>201.14999999999998</v>
      </c>
      <c r="R2027" s="11">
        <f>Table1[[#This Row],[pledged]]/Table1[[#This Row],[backers_count]]</f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>(((I2028/60)/60)/24)+DATE(1970,1,1)+(-5/24)</f>
        <v>41749.957638888889</v>
      </c>
      <c r="K2028">
        <v>1394127585</v>
      </c>
      <c r="L2028" s="13">
        <f>(((K2028/60)/60)/24)+DATE(1970,1,1)+(-5/24)</f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>(E2028/D2028)*100</f>
        <v>133.48307999999997</v>
      </c>
      <c r="R2028" s="11">
        <f>Table1[[#This Row],[pledged]]/Table1[[#This Row],[backers_count]]</f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>(((I2029/60)/60)/24)+DATE(1970,1,1)+(-5/24)</f>
        <v>42093.563877314817</v>
      </c>
      <c r="K2029">
        <v>1423855919</v>
      </c>
      <c r="L2029" s="13">
        <f>(((K2029/60)/60)/24)+DATE(1970,1,1)+(-5/24)</f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>(E2029/D2029)*100</f>
        <v>120.24900000000001</v>
      </c>
      <c r="R2029" s="11">
        <f>Table1[[#This Row],[pledged]]/Table1[[#This Row],[backers_count]]</f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>(((I2030/60)/60)/24)+DATE(1970,1,1)+(-5/24)</f>
        <v>40252.704861111109</v>
      </c>
      <c r="K2030">
        <v>1265493806</v>
      </c>
      <c r="L2030" s="13">
        <f>(((K2030/60)/60)/24)+DATE(1970,1,1)+(-5/24)</f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>(E2030/D2030)*100</f>
        <v>126.16666666666667</v>
      </c>
      <c r="R2030" s="11">
        <f>Table1[[#This Row],[pledged]]/Table1[[#This Row],[backers_count]]</f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>(((I2031/60)/60)/24)+DATE(1970,1,1)+(-5/24)</f>
        <v>41877.813437500001</v>
      </c>
      <c r="K2031">
        <v>1406507481</v>
      </c>
      <c r="L2031" s="13">
        <f>(((K2031/60)/60)/24)+DATE(1970,1,1)+(-5/24)</f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>(E2031/D2031)*100</f>
        <v>361.2</v>
      </c>
      <c r="R2031" s="11">
        <f>Table1[[#This Row],[pledged]]/Table1[[#This Row],[backers_count]]</f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>(((I2032/60)/60)/24)+DATE(1970,1,1)+(-5/24)</f>
        <v>41242.788148148145</v>
      </c>
      <c r="K2032">
        <v>1351641296</v>
      </c>
      <c r="L2032" s="13">
        <f>(((K2032/60)/60)/24)+DATE(1970,1,1)+(-5/24)</f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>(E2032/D2032)*100</f>
        <v>226.239013671875</v>
      </c>
      <c r="R2032" s="11">
        <f>Table1[[#This Row],[pledged]]/Table1[[#This Row],[backers_count]]</f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>(((I2033/60)/60)/24)+DATE(1970,1,1)+(-5/24)</f>
        <v>42012.833333333336</v>
      </c>
      <c r="K2033">
        <v>1417506853</v>
      </c>
      <c r="L2033" s="13">
        <f>(((K2033/60)/60)/24)+DATE(1970,1,1)+(-5/24)</f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>(E2033/D2033)*100</f>
        <v>120.35</v>
      </c>
      <c r="R2033" s="11">
        <f>Table1[[#This Row],[pledged]]/Table1[[#This Row],[backers_count]]</f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>(((I2034/60)/60)/24)+DATE(1970,1,1)+(-5/24)</f>
        <v>42718.999999999993</v>
      </c>
      <c r="K2034">
        <v>1479216874</v>
      </c>
      <c r="L2034" s="13">
        <f>(((K2034/60)/60)/24)+DATE(1970,1,1)+(-5/24)</f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>(E2034/D2034)*100</f>
        <v>304.18799999999999</v>
      </c>
      <c r="R2034" s="11">
        <f>Table1[[#This Row],[pledged]]/Table1[[#This Row],[backers_count]]</f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>(((I2035/60)/60)/24)+DATE(1970,1,1)+(-5/24)</f>
        <v>41754.874050925922</v>
      </c>
      <c r="K2035">
        <v>1395885518</v>
      </c>
      <c r="L2035" s="13">
        <f>(((K2035/60)/60)/24)+DATE(1970,1,1)+(-5/24)</f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>(E2035/D2035)*100</f>
        <v>178.67599999999999</v>
      </c>
      <c r="R2035" s="11">
        <f>Table1[[#This Row],[pledged]]/Table1[[#This Row],[backers_count]]</f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>(((I2036/60)/60)/24)+DATE(1970,1,1)+(-5/24)</f>
        <v>42131.081944444442</v>
      </c>
      <c r="K2036">
        <v>1426216033</v>
      </c>
      <c r="L2036" s="13">
        <f>(((K2036/60)/60)/24)+DATE(1970,1,1)+(-5/24)</f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>(E2036/D2036)*100</f>
        <v>386.81998717948721</v>
      </c>
      <c r="R2036" s="11">
        <f>Table1[[#This Row],[pledged]]/Table1[[#This Row],[backers_count]]</f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>(((I2037/60)/60)/24)+DATE(1970,1,1)+(-5/24)</f>
        <v>42356.833333333336</v>
      </c>
      <c r="K2037">
        <v>1446562807</v>
      </c>
      <c r="L2037" s="13">
        <f>(((K2037/60)/60)/24)+DATE(1970,1,1)+(-5/24)</f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>(E2037/D2037)*100</f>
        <v>211.03642500000004</v>
      </c>
      <c r="R2037" s="11">
        <f>Table1[[#This Row],[pledged]]/Table1[[#This Row],[backers_count]]</f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>(((I2038/60)/60)/24)+DATE(1970,1,1)+(-5/24)</f>
        <v>41768.656469907408</v>
      </c>
      <c r="K2038">
        <v>1397076319</v>
      </c>
      <c r="L2038" s="13">
        <f>(((K2038/60)/60)/24)+DATE(1970,1,1)+(-5/24)</f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>(E2038/D2038)*100</f>
        <v>131.66833333333335</v>
      </c>
      <c r="R2038" s="11">
        <f>Table1[[#This Row],[pledged]]/Table1[[#This Row],[backers_count]]</f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>(((I2039/60)/60)/24)+DATE(1970,1,1)+(-5/24)</f>
        <v>41638.043437499997</v>
      </c>
      <c r="K2039">
        <v>1383195753</v>
      </c>
      <c r="L2039" s="13">
        <f>(((K2039/60)/60)/24)+DATE(1970,1,1)+(-5/24)</f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>(E2039/D2039)*100</f>
        <v>300.47639999999996</v>
      </c>
      <c r="R2039" s="11">
        <f>Table1[[#This Row],[pledged]]/Table1[[#This Row],[backers_count]]</f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>(((I2040/60)/60)/24)+DATE(1970,1,1)+(-5/24)</f>
        <v>41456.541666666664</v>
      </c>
      <c r="K2040">
        <v>1369895421</v>
      </c>
      <c r="L2040" s="13">
        <f>(((K2040/60)/60)/24)+DATE(1970,1,1)+(-5/24)</f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>(E2040/D2040)*100</f>
        <v>420.51249999999999</v>
      </c>
      <c r="R2040" s="11">
        <f>Table1[[#This Row],[pledged]]/Table1[[#This Row],[backers_count]]</f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>(((I2041/60)/60)/24)+DATE(1970,1,1)+(-5/24)</f>
        <v>42704.999305555553</v>
      </c>
      <c r="K2041">
        <v>1477996325</v>
      </c>
      <c r="L2041" s="13">
        <f>(((K2041/60)/60)/24)+DATE(1970,1,1)+(-5/24)</f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>(E2041/D2041)*100</f>
        <v>136.21680000000001</v>
      </c>
      <c r="R2041" s="11">
        <f>Table1[[#This Row],[pledged]]/Table1[[#This Row],[backers_count]]</f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>(((I2042/60)/60)/24)+DATE(1970,1,1)+(-5/24)</f>
        <v>41593.760451388887</v>
      </c>
      <c r="K2042">
        <v>1383257703</v>
      </c>
      <c r="L2042" s="13">
        <f>(((K2042/60)/60)/24)+DATE(1970,1,1)+(-5/24)</f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>(E2042/D2042)*100</f>
        <v>248.17133333333334</v>
      </c>
      <c r="R2042" s="11">
        <f>Table1[[#This Row],[pledged]]/Table1[[#This Row],[backers_count]]</f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>(((I2043/60)/60)/24)+DATE(1970,1,1)+(-5/24)</f>
        <v>42684.359108796292</v>
      </c>
      <c r="K2043">
        <v>1476189427</v>
      </c>
      <c r="L2043" s="13">
        <f>(((K2043/60)/60)/24)+DATE(1970,1,1)+(-5/24)</f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>(E2043/D2043)*100</f>
        <v>181.86315789473684</v>
      </c>
      <c r="R2043" s="11">
        <f>Table1[[#This Row],[pledged]]/Table1[[#This Row],[backers_count]]</f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>(((I2044/60)/60)/24)+DATE(1970,1,1)+(-5/24)</f>
        <v>42391.499699074069</v>
      </c>
      <c r="K2044">
        <v>1448297974</v>
      </c>
      <c r="L2044" s="13">
        <f>(((K2044/60)/60)/24)+DATE(1970,1,1)+(-5/24)</f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>(E2044/D2044)*100</f>
        <v>123.53</v>
      </c>
      <c r="R2044" s="11">
        <f>Table1[[#This Row],[pledged]]/Table1[[#This Row],[backers_count]]</f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>(((I2045/60)/60)/24)+DATE(1970,1,1)+(-5/24)</f>
        <v>42714.999305555553</v>
      </c>
      <c r="K2045">
        <v>1476764077</v>
      </c>
      <c r="L2045" s="13">
        <f>(((K2045/60)/60)/24)+DATE(1970,1,1)+(-5/24)</f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>(E2045/D2045)*100</f>
        <v>506.20938628158842</v>
      </c>
      <c r="R2045" s="11">
        <f>Table1[[#This Row],[pledged]]/Table1[[#This Row],[backers_count]]</f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>(((I2046/60)/60)/24)+DATE(1970,1,1)+(-5/24)</f>
        <v>42168.475856481477</v>
      </c>
      <c r="K2046">
        <v>1431620714</v>
      </c>
      <c r="L2046" s="13">
        <f>(((K2046/60)/60)/24)+DATE(1970,1,1)+(-5/24)</f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>(E2046/D2046)*100</f>
        <v>108.21333333333334</v>
      </c>
      <c r="R2046" s="11">
        <f>Table1[[#This Row],[pledged]]/Table1[[#This Row],[backers_count]]</f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>(((I2047/60)/60)/24)+DATE(1970,1,1)+(-5/24)</f>
        <v>41098.880173611105</v>
      </c>
      <c r="K2047">
        <v>1339207647</v>
      </c>
      <c r="L2047" s="13">
        <f>(((K2047/60)/60)/24)+DATE(1970,1,1)+(-5/24)</f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>(E2047/D2047)*100</f>
        <v>819.18387755102037</v>
      </c>
      <c r="R2047" s="11">
        <f>Table1[[#This Row],[pledged]]/Table1[[#This Row],[backers_count]]</f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>(((I2048/60)/60)/24)+DATE(1970,1,1)+(-5/24)</f>
        <v>41416.963472222218</v>
      </c>
      <c r="K2048">
        <v>1366690044</v>
      </c>
      <c r="L2048" s="13">
        <f>(((K2048/60)/60)/24)+DATE(1970,1,1)+(-5/24)</f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>(E2048/D2048)*100</f>
        <v>121.10000000000001</v>
      </c>
      <c r="R2048" s="11">
        <f>Table1[[#This Row],[pledged]]/Table1[[#This Row],[backers_count]]</f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>(((I2049/60)/60)/24)+DATE(1970,1,1)+(-5/24)</f>
        <v>42110.791666666664</v>
      </c>
      <c r="K2049">
        <v>1426714870</v>
      </c>
      <c r="L2049" s="13">
        <f>(((K2049/60)/60)/24)+DATE(1970,1,1)+(-5/24)</f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>(E2049/D2049)*100</f>
        <v>102.99897959183673</v>
      </c>
      <c r="R2049" s="11">
        <f>Table1[[#This Row],[pledged]]/Table1[[#This Row],[backers_count]]</f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>(((I2050/60)/60)/24)+DATE(1970,1,1)+(-5/24)</f>
        <v>41417.443182870367</v>
      </c>
      <c r="K2050">
        <v>1366731491</v>
      </c>
      <c r="L2050" s="13">
        <f>(((K2050/60)/60)/24)+DATE(1970,1,1)+(-5/24)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>(E2050/D2050)*100</f>
        <v>148.33229411764705</v>
      </c>
      <c r="R2050" s="11">
        <f>Table1[[#This Row],[pledged]]/Table1[[#This Row],[backers_count]]</f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>(((I2051/60)/60)/24)+DATE(1970,1,1)+(-5/24)</f>
        <v>41610.749305555553</v>
      </c>
      <c r="K2051">
        <v>1382963963</v>
      </c>
      <c r="L2051" s="13">
        <f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>(E2051/D2051)*100</f>
        <v>120.19070000000001</v>
      </c>
      <c r="R2051" s="11">
        <f>Table1[[#This Row],[pledged]]/Table1[[#This Row],[backers_count]]</f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>(((I2052/60)/60)/24)+DATE(1970,1,1)+(-5/24)</f>
        <v>42154.863171296289</v>
      </c>
      <c r="K2052">
        <v>1429580578</v>
      </c>
      <c r="L2052" s="13">
        <f>(((K2052/60)/60)/24)+DATE(1970,1,1)+(-5/24)</f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>(E2052/D2052)*100</f>
        <v>473.27000000000004</v>
      </c>
      <c r="R2052" s="11">
        <f>Table1[[#This Row],[pledged]]/Table1[[#This Row],[backers_count]]</f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>(((I2053/60)/60)/24)+DATE(1970,1,1)+(-5/24)</f>
        <v>41633.814085648148</v>
      </c>
      <c r="K2053">
        <v>1385425937</v>
      </c>
      <c r="L2053" s="13">
        <f>(((K2053/60)/60)/24)+DATE(1970,1,1)+(-5/24)</f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>(E2053/D2053)*100</f>
        <v>130.36250000000001</v>
      </c>
      <c r="R2053" s="11">
        <f>Table1[[#This Row],[pledged]]/Table1[[#This Row],[backers_count]]</f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>(((I2054/60)/60)/24)+DATE(1970,1,1)+(-5/24)</f>
        <v>42419.875613425924</v>
      </c>
      <c r="K2054">
        <v>1452045653</v>
      </c>
      <c r="L2054" s="13">
        <f>(((K2054/60)/60)/24)+DATE(1970,1,1)+(-5/24)</f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>(E2054/D2054)*100</f>
        <v>353.048</v>
      </c>
      <c r="R2054" s="11">
        <f>Table1[[#This Row],[pledged]]/Table1[[#This Row],[backers_count]]</f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>(((I2055/60)/60)/24)+DATE(1970,1,1)+(-5/24)</f>
        <v>42333.450821759259</v>
      </c>
      <c r="K2055">
        <v>1445870951</v>
      </c>
      <c r="L2055" s="13">
        <f>(((K2055/60)/60)/24)+DATE(1970,1,1)+(-5/24)</f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>(E2055/D2055)*100</f>
        <v>101.02</v>
      </c>
      <c r="R2055" s="11">
        <f>Table1[[#This Row],[pledged]]/Table1[[#This Row],[backers_count]]</f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>(((I2056/60)/60)/24)+DATE(1970,1,1)+(-5/24)</f>
        <v>41761.312615740739</v>
      </c>
      <c r="K2056">
        <v>1396441810</v>
      </c>
      <c r="L2056" s="13">
        <f>(((K2056/60)/60)/24)+DATE(1970,1,1)+(-5/24)</f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>(E2056/D2056)*100</f>
        <v>113.59142857142857</v>
      </c>
      <c r="R2056" s="11">
        <f>Table1[[#This Row],[pledged]]/Table1[[#This Row],[backers_count]]</f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>(((I2057/60)/60)/24)+DATE(1970,1,1)+(-5/24)</f>
        <v>41975.958333333336</v>
      </c>
      <c r="K2057">
        <v>1415031043</v>
      </c>
      <c r="L2057" s="13">
        <f>(((K2057/60)/60)/24)+DATE(1970,1,1)+(-5/24)</f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>(E2057/D2057)*100</f>
        <v>167.41666666666666</v>
      </c>
      <c r="R2057" s="11">
        <f>Table1[[#This Row],[pledged]]/Table1[[#This Row],[backers_count]]</f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>(((I2058/60)/60)/24)+DATE(1970,1,1)+(-5/24)</f>
        <v>41381.552569444444</v>
      </c>
      <c r="K2058">
        <v>1363630542</v>
      </c>
      <c r="L2058" s="13">
        <f>(((K2058/60)/60)/24)+DATE(1970,1,1)+(-5/24)</f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>(E2058/D2058)*100</f>
        <v>153.452</v>
      </c>
      <c r="R2058" s="11">
        <f>Table1[[#This Row],[pledged]]/Table1[[#This Row],[backers_count]]</f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>(((I2059/60)/60)/24)+DATE(1970,1,1)+(-5/24)</f>
        <v>42426.286249999997</v>
      </c>
      <c r="K2059">
        <v>1453895532</v>
      </c>
      <c r="L2059" s="13">
        <f>(((K2059/60)/60)/24)+DATE(1970,1,1)+(-5/24)</f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>(E2059/D2059)*100</f>
        <v>202.23220000000001</v>
      </c>
      <c r="R2059" s="11">
        <f>Table1[[#This Row],[pledged]]/Table1[[#This Row],[backers_count]]</f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>(((I2060/60)/60)/24)+DATE(1970,1,1)+(-5/24)</f>
        <v>42065.624999999993</v>
      </c>
      <c r="K2060">
        <v>1421916830</v>
      </c>
      <c r="L2060" s="13">
        <f>(((K2060/60)/60)/24)+DATE(1970,1,1)+(-5/24)</f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>(E2060/D2060)*100</f>
        <v>168.28125</v>
      </c>
      <c r="R2060" s="11">
        <f>Table1[[#This Row],[pledged]]/Table1[[#This Row],[backers_count]]</f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>(((I2061/60)/60)/24)+DATE(1970,1,1)+(-5/24)</f>
        <v>42400.707638888889</v>
      </c>
      <c r="K2061">
        <v>1450880854</v>
      </c>
      <c r="L2061" s="13">
        <f>(((K2061/60)/60)/24)+DATE(1970,1,1)+(-5/24)</f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>(E2061/D2061)*100</f>
        <v>143.45666666666668</v>
      </c>
      <c r="R2061" s="11">
        <f>Table1[[#This Row],[pledged]]/Table1[[#This Row],[backers_count]]</f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>(((I2062/60)/60)/24)+DATE(1970,1,1)+(-5/24)</f>
        <v>41843.434606481482</v>
      </c>
      <c r="K2062">
        <v>1400945150</v>
      </c>
      <c r="L2062" s="13">
        <f>(((K2062/60)/60)/24)+DATE(1970,1,1)+(-5/24)</f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>(E2062/D2062)*100</f>
        <v>196.4</v>
      </c>
      <c r="R2062" s="11">
        <f>Table1[[#This Row],[pledged]]/Table1[[#This Row],[backers_count]]</f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>(((I2063/60)/60)/24)+DATE(1970,1,1)+(-5/24)</f>
        <v>42735.556180555555</v>
      </c>
      <c r="K2063">
        <v>1480616454</v>
      </c>
      <c r="L2063" s="13">
        <f>(((K2063/60)/60)/24)+DATE(1970,1,1)+(-5/24)</f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>(E2063/D2063)*100</f>
        <v>107.91999999999999</v>
      </c>
      <c r="R2063" s="11">
        <f>Table1[[#This Row],[pledged]]/Table1[[#This Row],[backers_count]]</f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>(((I2064/60)/60)/24)+DATE(1970,1,1)+(-5/24)</f>
        <v>42453.1330787037</v>
      </c>
      <c r="K2064">
        <v>1456218698</v>
      </c>
      <c r="L2064" s="13">
        <f>(((K2064/60)/60)/24)+DATE(1970,1,1)+(-5/24)</f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>(E2064/D2064)*100</f>
        <v>114.97699999999999</v>
      </c>
      <c r="R2064" s="11">
        <f>Table1[[#This Row],[pledged]]/Table1[[#This Row],[backers_count]]</f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>(((I2065/60)/60)/24)+DATE(1970,1,1)+(-5/24)</f>
        <v>42505.524317129624</v>
      </c>
      <c r="K2065">
        <v>1460482501</v>
      </c>
      <c r="L2065" s="13">
        <f>(((K2065/60)/60)/24)+DATE(1970,1,1)+(-5/24)</f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>(E2065/D2065)*100</f>
        <v>148.04999999999998</v>
      </c>
      <c r="R2065" s="11">
        <f>Table1[[#This Row],[pledged]]/Table1[[#This Row],[backers_count]]</f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>(((I2066/60)/60)/24)+DATE(1970,1,1)+(-5/24)</f>
        <v>41425.291666666664</v>
      </c>
      <c r="K2066">
        <v>1366879523</v>
      </c>
      <c r="L2066" s="13">
        <f>(((K2066/60)/60)/24)+DATE(1970,1,1)+(-5/24)</f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>(E2066/D2066)*100</f>
        <v>191.16676082790633</v>
      </c>
      <c r="R2066" s="11">
        <f>Table1[[#This Row],[pledged]]/Table1[[#This Row],[backers_count]]</f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>(((I2067/60)/60)/24)+DATE(1970,1,1)+(-5/24)</f>
        <v>41633.125335648147</v>
      </c>
      <c r="K2067">
        <v>1385366429</v>
      </c>
      <c r="L2067" s="13">
        <f>(((K2067/60)/60)/24)+DATE(1970,1,1)+(-5/24)</f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>(E2067/D2067)*100</f>
        <v>199.215125</v>
      </c>
      <c r="R2067" s="11">
        <f>Table1[[#This Row],[pledged]]/Table1[[#This Row],[backers_count]]</f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>(((I2068/60)/60)/24)+DATE(1970,1,1)+(-5/24)</f>
        <v>41874.563460648147</v>
      </c>
      <c r="K2068">
        <v>1406226683</v>
      </c>
      <c r="L2068" s="13">
        <f>(((K2068/60)/60)/24)+DATE(1970,1,1)+(-5/24)</f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>(E2068/D2068)*100</f>
        <v>218.6</v>
      </c>
      <c r="R2068" s="11">
        <f>Table1[[#This Row],[pledged]]/Table1[[#This Row],[backers_count]]</f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>(((I2069/60)/60)/24)+DATE(1970,1,1)+(-5/24)</f>
        <v>42148.645555555551</v>
      </c>
      <c r="K2069">
        <v>1429648176</v>
      </c>
      <c r="L2069" s="13">
        <f>(((K2069/60)/60)/24)+DATE(1970,1,1)+(-5/24)</f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>(E2069/D2069)*100</f>
        <v>126.86868686868686</v>
      </c>
      <c r="R2069" s="11">
        <f>Table1[[#This Row],[pledged]]/Table1[[#This Row],[backers_count]]</f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>(((I2070/60)/60)/24)+DATE(1970,1,1)+(-5/24)</f>
        <v>42663.633275462962</v>
      </c>
      <c r="K2070">
        <v>1474402315</v>
      </c>
      <c r="L2070" s="13">
        <f>(((K2070/60)/60)/24)+DATE(1970,1,1)+(-5/24)</f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>(E2070/D2070)*100</f>
        <v>105.22388000000001</v>
      </c>
      <c r="R2070" s="11">
        <f>Table1[[#This Row],[pledged]]/Table1[[#This Row],[backers_count]]</f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>(((I2071/60)/60)/24)+DATE(1970,1,1)+(-5/24)</f>
        <v>42371.763784722221</v>
      </c>
      <c r="K2071">
        <v>1449098391</v>
      </c>
      <c r="L2071" s="13">
        <f>(((K2071/60)/60)/24)+DATE(1970,1,1)+(-5/24)</f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>(E2071/D2071)*100</f>
        <v>128.40666000000002</v>
      </c>
      <c r="R2071" s="11">
        <f>Table1[[#This Row],[pledged]]/Table1[[#This Row],[backers_count]]</f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>(((I2072/60)/60)/24)+DATE(1970,1,1)+(-5/24)</f>
        <v>42549.448182870365</v>
      </c>
      <c r="K2072">
        <v>1464536723</v>
      </c>
      <c r="L2072" s="13">
        <f>(((K2072/60)/60)/24)+DATE(1970,1,1)+(-5/24)</f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>(E2072/D2072)*100</f>
        <v>317.3272</v>
      </c>
      <c r="R2072" s="11">
        <f>Table1[[#This Row],[pledged]]/Table1[[#This Row],[backers_count]]</f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>(((I2073/60)/60)/24)+DATE(1970,1,1)+(-5/24)</f>
        <v>42645.070416666662</v>
      </c>
      <c r="K2073">
        <v>1471502484</v>
      </c>
      <c r="L2073" s="13">
        <f>(((K2073/60)/60)/24)+DATE(1970,1,1)+(-5/24)</f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>(E2073/D2073)*100</f>
        <v>280.73</v>
      </c>
      <c r="R2073" s="11">
        <f>Table1[[#This Row],[pledged]]/Table1[[#This Row],[backers_count]]</f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>(((I2074/60)/60)/24)+DATE(1970,1,1)+(-5/24)</f>
        <v>42497.373055555552</v>
      </c>
      <c r="K2074">
        <v>1460037432</v>
      </c>
      <c r="L2074" s="13">
        <f>(((K2074/60)/60)/24)+DATE(1970,1,1)+(-5/24)</f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>(E2074/D2074)*100</f>
        <v>110.73146853146854</v>
      </c>
      <c r="R2074" s="11">
        <f>Table1[[#This Row],[pledged]]/Table1[[#This Row],[backers_count]]</f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>(((I2075/60)/60)/24)+DATE(1970,1,1)+(-5/24)</f>
        <v>42132.459699074076</v>
      </c>
      <c r="K2075">
        <v>1427212918</v>
      </c>
      <c r="L2075" s="13">
        <f>(((K2075/60)/60)/24)+DATE(1970,1,1)+(-5/24)</f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>(E2075/D2075)*100</f>
        <v>152.60429999999999</v>
      </c>
      <c r="R2075" s="11">
        <f>Table1[[#This Row],[pledged]]/Table1[[#This Row],[backers_count]]</f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>(((I2076/60)/60)/24)+DATE(1970,1,1)+(-5/24)</f>
        <v>42496.617847222216</v>
      </c>
      <c r="K2076">
        <v>1459972182</v>
      </c>
      <c r="L2076" s="13">
        <f>(((K2076/60)/60)/24)+DATE(1970,1,1)+(-5/24)</f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>(E2076/D2076)*100</f>
        <v>102.49999999999999</v>
      </c>
      <c r="R2076" s="11">
        <f>Table1[[#This Row],[pledged]]/Table1[[#This Row],[backers_count]]</f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>(((I2077/60)/60)/24)+DATE(1970,1,1)+(-5/24)</f>
        <v>41480.473240740735</v>
      </c>
      <c r="K2077">
        <v>1372177288</v>
      </c>
      <c r="L2077" s="13">
        <f>(((K2077/60)/60)/24)+DATE(1970,1,1)+(-5/24)</f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>(E2077/D2077)*100</f>
        <v>1678.3738373837384</v>
      </c>
      <c r="R2077" s="11">
        <f>Table1[[#This Row],[pledged]]/Table1[[#This Row],[backers_count]]</f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>(((I2078/60)/60)/24)+DATE(1970,1,1)+(-5/24)</f>
        <v>41843.672326388885</v>
      </c>
      <c r="K2078">
        <v>1402693689</v>
      </c>
      <c r="L2078" s="13">
        <f>(((K2078/60)/60)/24)+DATE(1970,1,1)+(-5/24)</f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>(E2078/D2078)*100</f>
        <v>543.349156424581</v>
      </c>
      <c r="R2078" s="11">
        <f>Table1[[#This Row],[pledged]]/Table1[[#This Row],[backers_count]]</f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>(((I2079/60)/60)/24)+DATE(1970,1,1)+(-5/24)</f>
        <v>42160.666666666664</v>
      </c>
      <c r="K2079">
        <v>1428541276</v>
      </c>
      <c r="L2079" s="13">
        <f>(((K2079/60)/60)/24)+DATE(1970,1,1)+(-5/24)</f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>(E2079/D2079)*100</f>
        <v>115.50800000000001</v>
      </c>
      <c r="R2079" s="11">
        <f>Table1[[#This Row],[pledged]]/Table1[[#This Row],[backers_count]]</f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>(((I2080/60)/60)/24)+DATE(1970,1,1)+(-5/24)</f>
        <v>42722.563159722216</v>
      </c>
      <c r="K2080">
        <v>1479493857</v>
      </c>
      <c r="L2080" s="13">
        <f>(((K2080/60)/60)/24)+DATE(1970,1,1)+(-5/24)</f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>(E2080/D2080)*100</f>
        <v>131.20499999999998</v>
      </c>
      <c r="R2080" s="11">
        <f>Table1[[#This Row],[pledged]]/Table1[[#This Row],[backers_count]]</f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>(((I2081/60)/60)/24)+DATE(1970,1,1)+(-5/24)</f>
        <v>42180.583333333336</v>
      </c>
      <c r="K2081">
        <v>1432659793</v>
      </c>
      <c r="L2081" s="13">
        <f>(((K2081/60)/60)/24)+DATE(1970,1,1)+(-5/24)</f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>(E2081/D2081)*100</f>
        <v>288.17</v>
      </c>
      <c r="R2081" s="11">
        <f>Table1[[#This Row],[pledged]]/Table1[[#This Row],[backers_count]]</f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>(((I2082/60)/60)/24)+DATE(1970,1,1)+(-5/24)</f>
        <v>42319.790509259255</v>
      </c>
      <c r="K2082">
        <v>1444690700</v>
      </c>
      <c r="L2082" s="13">
        <f>(((K2082/60)/60)/24)+DATE(1970,1,1)+(-5/24)</f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>(E2082/D2082)*100</f>
        <v>507.8</v>
      </c>
      <c r="R2082" s="11">
        <f>Table1[[#This Row],[pledged]]/Table1[[#This Row],[backers_count]]</f>
        <v>101.56</v>
      </c>
      <c r="S2082" t="s">
        <v>8325</v>
      </c>
      <c r="T2082" t="s">
        <v>8329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>(((I2083/60)/60)/24)+DATE(1970,1,1)+(-5/24)</f>
        <v>41044.999305555553</v>
      </c>
      <c r="K2083">
        <v>1333597555</v>
      </c>
      <c r="L2083" s="13">
        <f>(((K2083/60)/60)/24)+DATE(1970,1,1)+(-5/24)</f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>(E2083/D2083)*100</f>
        <v>114.57142857142857</v>
      </c>
      <c r="R2083" s="11">
        <f>Table1[[#This Row],[pledged]]/Table1[[#This Row],[backers_count]]</f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>(((I2084/60)/60)/24)+DATE(1970,1,1)+(-5/24)</f>
        <v>40870.953657407401</v>
      </c>
      <c r="K2084">
        <v>1316919196</v>
      </c>
      <c r="L2084" s="13">
        <f>(((K2084/60)/60)/24)+DATE(1970,1,1)+(-5/24)</f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>(E2084/D2084)*100</f>
        <v>110.73333333333333</v>
      </c>
      <c r="R2084" s="11">
        <f>Table1[[#This Row],[pledged]]/Table1[[#This Row],[backers_count]]</f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>(((I2085/60)/60)/24)+DATE(1970,1,1)+(-5/24)</f>
        <v>41064.513831018514</v>
      </c>
      <c r="K2085">
        <v>1336238395</v>
      </c>
      <c r="L2085" s="13">
        <f>(((K2085/60)/60)/24)+DATE(1970,1,1)+(-5/24)</f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>(E2085/D2085)*100</f>
        <v>113.33333333333333</v>
      </c>
      <c r="R2085" s="11">
        <f>Table1[[#This Row],[pledged]]/Table1[[#This Row],[backers_count]]</f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>(((I2086/60)/60)/24)+DATE(1970,1,1)+(-5/24)</f>
        <v>41763.082638888889</v>
      </c>
      <c r="K2086">
        <v>1396468782</v>
      </c>
      <c r="L2086" s="13">
        <f>(((K2086/60)/60)/24)+DATE(1970,1,1)+(-5/24)</f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>(E2086/D2086)*100</f>
        <v>108.33333333333333</v>
      </c>
      <c r="R2086" s="11">
        <f>Table1[[#This Row],[pledged]]/Table1[[#This Row],[backers_count]]</f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>(((I2087/60)/60)/24)+DATE(1970,1,1)+(-5/24)</f>
        <v>41105.627164351848</v>
      </c>
      <c r="K2087">
        <v>1339790587</v>
      </c>
      <c r="L2087" s="13">
        <f>(((K2087/60)/60)/24)+DATE(1970,1,1)+(-5/24)</f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>(E2087/D2087)*100</f>
        <v>123.53333333333335</v>
      </c>
      <c r="R2087" s="11">
        <f>Table1[[#This Row],[pledged]]/Table1[[#This Row],[backers_count]]</f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>(((I2088/60)/60)/24)+DATE(1970,1,1)+(-5/24)</f>
        <v>40890.999305555553</v>
      </c>
      <c r="K2088">
        <v>1321200332</v>
      </c>
      <c r="L2088" s="13">
        <f>(((K2088/60)/60)/24)+DATE(1970,1,1)+(-5/24)</f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>(E2088/D2088)*100</f>
        <v>100.69999999999999</v>
      </c>
      <c r="R2088" s="11">
        <f>Table1[[#This Row],[pledged]]/Table1[[#This Row],[backers_count]]</f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>(((I2089/60)/60)/24)+DATE(1970,1,1)+(-5/24)</f>
        <v>40793.996041666665</v>
      </c>
      <c r="K2089">
        <v>1312865658</v>
      </c>
      <c r="L2089" s="13">
        <f>(((K2089/60)/60)/24)+DATE(1970,1,1)+(-5/24)</f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>(E2089/D2089)*100</f>
        <v>103.53333333333335</v>
      </c>
      <c r="R2089" s="11">
        <f>Table1[[#This Row],[pledged]]/Table1[[#This Row],[backers_count]]</f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>(((I2090/60)/60)/24)+DATE(1970,1,1)+(-5/24)</f>
        <v>40431.957638888889</v>
      </c>
      <c r="K2090">
        <v>1281028152</v>
      </c>
      <c r="L2090" s="13">
        <f>(((K2090/60)/60)/24)+DATE(1970,1,1)+(-5/24)</f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>(E2090/D2090)*100</f>
        <v>115.51066666666668</v>
      </c>
      <c r="R2090" s="11">
        <f>Table1[[#This Row],[pledged]]/Table1[[#This Row],[backers_count]]</f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>(((I2091/60)/60)/24)+DATE(1970,1,1)+(-5/24)</f>
        <v>41487.867986111109</v>
      </c>
      <c r="K2091">
        <v>1372384194</v>
      </c>
      <c r="L2091" s="13">
        <f>(((K2091/60)/60)/24)+DATE(1970,1,1)+(-5/24)</f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>(E2091/D2091)*100</f>
        <v>120.4004</v>
      </c>
      <c r="R2091" s="11">
        <f>Table1[[#This Row],[pledged]]/Table1[[#This Row],[backers_count]]</f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>(((I2092/60)/60)/24)+DATE(1970,1,1)+(-5/24)</f>
        <v>41329.173090277778</v>
      </c>
      <c r="K2092">
        <v>1359104955</v>
      </c>
      <c r="L2092" s="13">
        <f>(((K2092/60)/60)/24)+DATE(1970,1,1)+(-5/24)</f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>(E2092/D2092)*100</f>
        <v>115.040375</v>
      </c>
      <c r="R2092" s="11">
        <f>Table1[[#This Row],[pledged]]/Table1[[#This Row],[backers_count]]</f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>(((I2093/60)/60)/24)+DATE(1970,1,1)+(-5/24)</f>
        <v>40603.625</v>
      </c>
      <c r="K2093">
        <v>1294818278</v>
      </c>
      <c r="L2093" s="13">
        <f>(((K2093/60)/60)/24)+DATE(1970,1,1)+(-5/24)</f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>(E2093/D2093)*100</f>
        <v>120.46777777777777</v>
      </c>
      <c r="R2093" s="11">
        <f>Table1[[#This Row],[pledged]]/Table1[[#This Row],[backers_count]]</f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>(((I2094/60)/60)/24)+DATE(1970,1,1)+(-5/24)</f>
        <v>40823.499212962961</v>
      </c>
      <c r="K2094">
        <v>1312822732</v>
      </c>
      <c r="L2094" s="13">
        <f>(((K2094/60)/60)/24)+DATE(1970,1,1)+(-5/24)</f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>(E2094/D2094)*100</f>
        <v>101.28333333333333</v>
      </c>
      <c r="R2094" s="11">
        <f>Table1[[#This Row],[pledged]]/Table1[[#This Row],[backers_count]]</f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>(((I2095/60)/60)/24)+DATE(1970,1,1)+(-5/24)</f>
        <v>41265.68787037037</v>
      </c>
      <c r="K2095">
        <v>1351024232</v>
      </c>
      <c r="L2095" s="13">
        <f>(((K2095/60)/60)/24)+DATE(1970,1,1)+(-5/24)</f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>(E2095/D2095)*100</f>
        <v>102.46666666666667</v>
      </c>
      <c r="R2095" s="11">
        <f>Table1[[#This Row],[pledged]]/Table1[[#This Row],[backers_count]]</f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>(((I2096/60)/60)/24)+DATE(1970,1,1)+(-5/24)</f>
        <v>40972.916666666664</v>
      </c>
      <c r="K2096">
        <v>1327969730</v>
      </c>
      <c r="L2096" s="13">
        <f>(((K2096/60)/60)/24)+DATE(1970,1,1)+(-5/24)</f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>(E2096/D2096)*100</f>
        <v>120.54285714285714</v>
      </c>
      <c r="R2096" s="11">
        <f>Table1[[#This Row],[pledged]]/Table1[[#This Row],[backers_count]]</f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>(((I2097/60)/60)/24)+DATE(1970,1,1)+(-5/24)</f>
        <v>40818.525150462956</v>
      </c>
      <c r="K2097">
        <v>1312392973</v>
      </c>
      <c r="L2097" s="13">
        <f>(((K2097/60)/60)/24)+DATE(1970,1,1)+(-5/24)</f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>(E2097/D2097)*100</f>
        <v>100</v>
      </c>
      <c r="R2097" s="11">
        <f>Table1[[#This Row],[pledged]]/Table1[[#This Row],[backers_count]]</f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>(((I2098/60)/60)/24)+DATE(1970,1,1)+(-5/24)</f>
        <v>41207.957638888889</v>
      </c>
      <c r="K2098">
        <v>1349892735</v>
      </c>
      <c r="L2098" s="13">
        <f>(((K2098/60)/60)/24)+DATE(1970,1,1)+(-5/24)</f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>(E2098/D2098)*100</f>
        <v>101.66666666666666</v>
      </c>
      <c r="R2098" s="11">
        <f>Table1[[#This Row],[pledged]]/Table1[[#This Row],[backers_count]]</f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>(((I2099/60)/60)/24)+DATE(1970,1,1)+(-5/24)</f>
        <v>40878.418229166666</v>
      </c>
      <c r="K2099">
        <v>1317564135</v>
      </c>
      <c r="L2099" s="13">
        <f>(((K2099/60)/60)/24)+DATE(1970,1,1)+(-5/24)</f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>(E2099/D2099)*100</f>
        <v>100</v>
      </c>
      <c r="R2099" s="11">
        <f>Table1[[#This Row],[pledged]]/Table1[[#This Row],[backers_count]]</f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>(((I2100/60)/60)/24)+DATE(1970,1,1)+(-5/24)</f>
        <v>40975.905497685184</v>
      </c>
      <c r="K2100">
        <v>1328582635</v>
      </c>
      <c r="L2100" s="13">
        <f>(((K2100/60)/60)/24)+DATE(1970,1,1)+(-5/24)</f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>(E2100/D2100)*100</f>
        <v>100.33333333333334</v>
      </c>
      <c r="R2100" s="11">
        <f>Table1[[#This Row],[pledged]]/Table1[[#This Row],[backers_count]]</f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>(((I2101/60)/60)/24)+DATE(1970,1,1)+(-5/24)</f>
        <v>42186.944444444445</v>
      </c>
      <c r="K2101">
        <v>1434650084</v>
      </c>
      <c r="L2101" s="13">
        <f>(((K2101/60)/60)/24)+DATE(1970,1,1)+(-5/24)</f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>(E2101/D2101)*100</f>
        <v>132.36666666666667</v>
      </c>
      <c r="R2101" s="11">
        <f>Table1[[#This Row],[pledged]]/Table1[[#This Row],[backers_count]]</f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>(((I2102/60)/60)/24)+DATE(1970,1,1)+(-5/24)</f>
        <v>41089.957638888889</v>
      </c>
      <c r="K2102">
        <v>1339704141</v>
      </c>
      <c r="L2102" s="13">
        <f>(((K2102/60)/60)/24)+DATE(1970,1,1)+(-5/24)</f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>(E2102/D2102)*100</f>
        <v>136.66666666666666</v>
      </c>
      <c r="R2102" s="11">
        <f>Table1[[#This Row],[pledged]]/Table1[[#This Row],[backers_count]]</f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>(((I2103/60)/60)/24)+DATE(1970,1,1)+(-5/24)</f>
        <v>40951.941134259258</v>
      </c>
      <c r="K2103">
        <v>1323920114</v>
      </c>
      <c r="L2103" s="13">
        <f>(((K2103/60)/60)/24)+DATE(1970,1,1)+(-5/24)</f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>(E2103/D2103)*100</f>
        <v>113.25</v>
      </c>
      <c r="R2103" s="11">
        <f>Table1[[#This Row],[pledged]]/Table1[[#This Row],[backers_count]]</f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>(((I2104/60)/60)/24)+DATE(1970,1,1)+(-5/24)</f>
        <v>40668.660277777773</v>
      </c>
      <c r="K2104">
        <v>1302036648</v>
      </c>
      <c r="L2104" s="13">
        <f>(((K2104/60)/60)/24)+DATE(1970,1,1)+(-5/24)</f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>(E2104/D2104)*100</f>
        <v>136</v>
      </c>
      <c r="R2104" s="11">
        <f>Table1[[#This Row],[pledged]]/Table1[[#This Row],[backers_count]]</f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>(((I2105/60)/60)/24)+DATE(1970,1,1)+(-5/24)</f>
        <v>41222.588275462964</v>
      </c>
      <c r="K2105">
        <v>1349892427</v>
      </c>
      <c r="L2105" s="13">
        <f>(((K2105/60)/60)/24)+DATE(1970,1,1)+(-5/24)</f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>(E2105/D2105)*100</f>
        <v>146.12318374694613</v>
      </c>
      <c r="R2105" s="11">
        <f>Table1[[#This Row],[pledged]]/Table1[[#This Row],[backers_count]]</f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>(((I2106/60)/60)/24)+DATE(1970,1,1)+(-5/24)</f>
        <v>41424.791666666664</v>
      </c>
      <c r="K2106">
        <v>1367286434</v>
      </c>
      <c r="L2106" s="13">
        <f>(((K2106/60)/60)/24)+DATE(1970,1,1)+(-5/24)</f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>(E2106/D2106)*100</f>
        <v>129.5</v>
      </c>
      <c r="R2106" s="11">
        <f>Table1[[#This Row],[pledged]]/Table1[[#This Row],[backers_count]]</f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>(((I2107/60)/60)/24)+DATE(1970,1,1)+(-5/24)</f>
        <v>41963.958333333336</v>
      </c>
      <c r="K2107">
        <v>1415472953</v>
      </c>
      <c r="L2107" s="13">
        <f>(((K2107/60)/60)/24)+DATE(1970,1,1)+(-5/24)</f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>(E2107/D2107)*100</f>
        <v>254</v>
      </c>
      <c r="R2107" s="11">
        <f>Table1[[#This Row],[pledged]]/Table1[[#This Row],[backers_count]]</f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>(((I2108/60)/60)/24)+DATE(1970,1,1)+(-5/24)</f>
        <v>41300.006643518514</v>
      </c>
      <c r="K2108">
        <v>1356584974</v>
      </c>
      <c r="L2108" s="13">
        <f>(((K2108/60)/60)/24)+DATE(1970,1,1)+(-5/24)</f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>(E2108/D2108)*100</f>
        <v>107.04545454545456</v>
      </c>
      <c r="R2108" s="11">
        <f>Table1[[#This Row],[pledged]]/Table1[[#This Row],[backers_count]]</f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>(((I2109/60)/60)/24)+DATE(1970,1,1)+(-5/24)</f>
        <v>41955.543900462959</v>
      </c>
      <c r="K2109">
        <v>1413997393</v>
      </c>
      <c r="L2109" s="13">
        <f>(((K2109/60)/60)/24)+DATE(1970,1,1)+(-5/24)</f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>(E2109/D2109)*100</f>
        <v>107.73299999999999</v>
      </c>
      <c r="R2109" s="11">
        <f>Table1[[#This Row],[pledged]]/Table1[[#This Row],[backers_count]]</f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>(((I2110/60)/60)/24)+DATE(1970,1,1)+(-5/24)</f>
        <v>41161.954861111109</v>
      </c>
      <c r="K2110">
        <v>1344917580</v>
      </c>
      <c r="L2110" s="13">
        <f>(((K2110/60)/60)/24)+DATE(1970,1,1)+(-5/24)</f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>(E2110/D2110)*100</f>
        <v>107.31250000000001</v>
      </c>
      <c r="R2110" s="11">
        <f>Table1[[#This Row],[pledged]]/Table1[[#This Row],[backers_count]]</f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>(((I2111/60)/60)/24)+DATE(1970,1,1)+(-5/24)</f>
        <v>42190.500196759262</v>
      </c>
      <c r="K2111">
        <v>1433523617</v>
      </c>
      <c r="L2111" s="13">
        <f>(((K2111/60)/60)/24)+DATE(1970,1,1)+(-5/24)</f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>(E2111/D2111)*100</f>
        <v>106.52500000000001</v>
      </c>
      <c r="R2111" s="11">
        <f>Table1[[#This Row],[pledged]]/Table1[[#This Row],[backers_count]]</f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>(((I2112/60)/60)/24)+DATE(1970,1,1)+(-5/24)</f>
        <v>41786.999305555553</v>
      </c>
      <c r="K2112">
        <v>1398873969</v>
      </c>
      <c r="L2112" s="13">
        <f>(((K2112/60)/60)/24)+DATE(1970,1,1)+(-5/24)</f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>(E2112/D2112)*100</f>
        <v>100.35000000000001</v>
      </c>
      <c r="R2112" s="11">
        <f>Table1[[#This Row],[pledged]]/Table1[[#This Row],[backers_count]]</f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>(((I2113/60)/60)/24)+DATE(1970,1,1)+(-5/24)</f>
        <v>40769.833333333328</v>
      </c>
      <c r="K2113">
        <v>1307594625</v>
      </c>
      <c r="L2113" s="13">
        <f>(((K2113/60)/60)/24)+DATE(1970,1,1)+(-5/24)</f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>(E2113/D2113)*100</f>
        <v>106.5</v>
      </c>
      <c r="R2113" s="11">
        <f>Table1[[#This Row],[pledged]]/Table1[[#This Row],[backers_count]]</f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>(((I2114/60)/60)/24)+DATE(1970,1,1)+(-5/24)</f>
        <v>41379.719826388886</v>
      </c>
      <c r="K2114">
        <v>1364854593</v>
      </c>
      <c r="L2114" s="13">
        <f>(((K2114/60)/60)/24)+DATE(1970,1,1)+(-5/24)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>(E2114/D2114)*100</f>
        <v>100</v>
      </c>
      <c r="R2114" s="11">
        <f>Table1[[#This Row],[pledged]]/Table1[[#This Row],[backers_count]]</f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>(((I2115/60)/60)/24)+DATE(1970,1,1)+(-5/24)</f>
        <v>41905.657129629624</v>
      </c>
      <c r="K2115">
        <v>1408481176</v>
      </c>
      <c r="L2115" s="13">
        <f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>(E2115/D2115)*100</f>
        <v>104.85714285714285</v>
      </c>
      <c r="R2115" s="11">
        <f>Table1[[#This Row],[pledged]]/Table1[[#This Row],[backers_count]]</f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>(((I2116/60)/60)/24)+DATE(1970,1,1)+(-5/24)</f>
        <v>40520.999305555553</v>
      </c>
      <c r="K2116">
        <v>1286480070</v>
      </c>
      <c r="L2116" s="13">
        <f>(((K2116/60)/60)/24)+DATE(1970,1,1)+(-5/24)</f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>(E2116/D2116)*100</f>
        <v>104.69999999999999</v>
      </c>
      <c r="R2116" s="11">
        <f>Table1[[#This Row],[pledged]]/Table1[[#This Row],[backers_count]]</f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>(((I2117/60)/60)/24)+DATE(1970,1,1)+(-5/24)</f>
        <v>40593.872696759259</v>
      </c>
      <c r="K2117">
        <v>1295575001</v>
      </c>
      <c r="L2117" s="13">
        <f>(((K2117/60)/60)/24)+DATE(1970,1,1)+(-5/24)</f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>(E2117/D2117)*100</f>
        <v>225.66666666666669</v>
      </c>
      <c r="R2117" s="11">
        <f>Table1[[#This Row],[pledged]]/Table1[[#This Row],[backers_count]]</f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>(((I2118/60)/60)/24)+DATE(1970,1,1)+(-5/24)</f>
        <v>41184.569479166668</v>
      </c>
      <c r="K2118">
        <v>1345056003</v>
      </c>
      <c r="L2118" s="13">
        <f>(((K2118/60)/60)/24)+DATE(1970,1,1)+(-5/24)</f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>(E2118/D2118)*100</f>
        <v>100.90416666666667</v>
      </c>
      <c r="R2118" s="11">
        <f>Table1[[#This Row],[pledged]]/Table1[[#This Row],[backers_count]]</f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>(((I2119/60)/60)/24)+DATE(1970,1,1)+(-5/24)</f>
        <v>42303.999305555553</v>
      </c>
      <c r="K2119">
        <v>1444699549</v>
      </c>
      <c r="L2119" s="13">
        <f>(((K2119/60)/60)/24)+DATE(1970,1,1)+(-5/24)</f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>(E2119/D2119)*100</f>
        <v>147.75</v>
      </c>
      <c r="R2119" s="11">
        <f>Table1[[#This Row],[pledged]]/Table1[[#This Row],[backers_count]]</f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>(((I2120/60)/60)/24)+DATE(1970,1,1)+(-5/24)</f>
        <v>40748.631203703699</v>
      </c>
      <c r="K2120">
        <v>1308946136</v>
      </c>
      <c r="L2120" s="13">
        <f>(((K2120/60)/60)/24)+DATE(1970,1,1)+(-5/24)</f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>(E2120/D2120)*100</f>
        <v>134.61099999999999</v>
      </c>
      <c r="R2120" s="11">
        <f>Table1[[#This Row],[pledged]]/Table1[[#This Row],[backers_count]]</f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>(((I2121/60)/60)/24)+DATE(1970,1,1)+(-5/24)</f>
        <v>41136.921817129631</v>
      </c>
      <c r="K2121">
        <v>1342494445</v>
      </c>
      <c r="L2121" s="13">
        <f>(((K2121/60)/60)/24)+DATE(1970,1,1)+(-5/24)</f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>(E2121/D2121)*100</f>
        <v>100.75</v>
      </c>
      <c r="R2121" s="11">
        <f>Table1[[#This Row],[pledged]]/Table1[[#This Row],[backers_count]]</f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>(((I2122/60)/60)/24)+DATE(1970,1,1)+(-5/24)</f>
        <v>41640.756203703699</v>
      </c>
      <c r="K2122">
        <v>1384384136</v>
      </c>
      <c r="L2122" s="13">
        <f>(((K2122/60)/60)/24)+DATE(1970,1,1)+(-5/24)</f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>(E2122/D2122)*100</f>
        <v>100.880375</v>
      </c>
      <c r="R2122" s="11">
        <f>Table1[[#This Row],[pledged]]/Table1[[#This Row],[backers_count]]</f>
        <v>116.96275362318841</v>
      </c>
      <c r="S2122" t="s">
        <v>8333</v>
      </c>
      <c r="T2122" t="s">
        <v>8334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>(((I2123/60)/60)/24)+DATE(1970,1,1)+(-5/24)</f>
        <v>42746.534120370365</v>
      </c>
      <c r="K2123">
        <v>1481564948</v>
      </c>
      <c r="L2123" s="13">
        <f>(((K2123/60)/60)/24)+DATE(1970,1,1)+(-5/24)</f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>(E2123/D2123)*100</f>
        <v>0.56800000000000006</v>
      </c>
      <c r="R2123" s="11">
        <f>Table1[[#This Row],[pledged]]/Table1[[#This Row],[backers_count]]</f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>(((I2124/60)/60)/24)+DATE(1970,1,1)+(-5/24)</f>
        <v>42742.092233796291</v>
      </c>
      <c r="K2124">
        <v>1481181169</v>
      </c>
      <c r="L2124" s="13">
        <f>(((K2124/60)/60)/24)+DATE(1970,1,1)+(-5/24)</f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>(E2124/D2124)*100</f>
        <v>0.38750000000000001</v>
      </c>
      <c r="R2124" s="11">
        <f>Table1[[#This Row],[pledged]]/Table1[[#This Row],[backers_count]]</f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>(((I2125/60)/60)/24)+DATE(1970,1,1)+(-5/24)</f>
        <v>40252.082638888889</v>
      </c>
      <c r="K2125">
        <v>1263982307</v>
      </c>
      <c r="L2125" s="13">
        <f>(((K2125/60)/60)/24)+DATE(1970,1,1)+(-5/24)</f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>(E2125/D2125)*100</f>
        <v>10</v>
      </c>
      <c r="R2125" s="11">
        <f>Table1[[#This Row],[pledged]]/Table1[[#This Row],[backers_count]]</f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>(((I2126/60)/60)/24)+DATE(1970,1,1)+(-5/24)</f>
        <v>40512</v>
      </c>
      <c r="K2126">
        <v>1286930435</v>
      </c>
      <c r="L2126" s="13">
        <f>(((K2126/60)/60)/24)+DATE(1970,1,1)+(-5/24)</f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>(E2126/D2126)*100</f>
        <v>10.454545454545453</v>
      </c>
      <c r="R2126" s="11">
        <f>Table1[[#This Row],[pledged]]/Table1[[#This Row],[backers_count]]</f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>(((I2127/60)/60)/24)+DATE(1970,1,1)+(-5/24)</f>
        <v>42220.815196759257</v>
      </c>
      <c r="K2127">
        <v>1436142833</v>
      </c>
      <c r="L2127" s="13">
        <f>(((K2127/60)/60)/24)+DATE(1970,1,1)+(-5/24)</f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>(E2127/D2127)*100</f>
        <v>1.4200000000000002</v>
      </c>
      <c r="R2127" s="11">
        <f>Table1[[#This Row],[pledged]]/Table1[[#This Row],[backers_count]]</f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>(((I2128/60)/60)/24)+DATE(1970,1,1)+(-5/24)</f>
        <v>41981.76489583333</v>
      </c>
      <c r="K2128">
        <v>1415488887</v>
      </c>
      <c r="L2128" s="13">
        <f>(((K2128/60)/60)/24)+DATE(1970,1,1)+(-5/24)</f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>(E2128/D2128)*100</f>
        <v>0.05</v>
      </c>
      <c r="R2128" s="11">
        <f>Table1[[#This Row],[pledged]]/Table1[[#This Row],[backers_count]]</f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>(((I2129/60)/60)/24)+DATE(1970,1,1)+(-5/24)</f>
        <v>42075.255358796298</v>
      </c>
      <c r="K2129">
        <v>1423570063</v>
      </c>
      <c r="L2129" s="13">
        <f>(((K2129/60)/60)/24)+DATE(1970,1,1)+(-5/24)</f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>(E2129/D2129)*100</f>
        <v>28.842857142857142</v>
      </c>
      <c r="R2129" s="11">
        <f>Table1[[#This Row],[pledged]]/Table1[[#This Row],[backers_count]]</f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>(((I2130/60)/60)/24)+DATE(1970,1,1)+(-5/24)</f>
        <v>41903.564456018517</v>
      </c>
      <c r="K2130">
        <v>1406140369</v>
      </c>
      <c r="L2130" s="13">
        <f>(((K2130/60)/60)/24)+DATE(1970,1,1)+(-5/24)</f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>(E2130/D2130)*100</f>
        <v>0.16666666666666669</v>
      </c>
      <c r="R2130" s="11">
        <f>Table1[[#This Row],[pledged]]/Table1[[#This Row],[backers_count]]</f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>(((I2131/60)/60)/24)+DATE(1970,1,1)+(-5/24)</f>
        <v>42438.815972222219</v>
      </c>
      <c r="K2131">
        <v>1454978100</v>
      </c>
      <c r="L2131" s="13">
        <f>(((K2131/60)/60)/24)+DATE(1970,1,1)+(-5/24)</f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>(E2131/D2131)*100</f>
        <v>11.799999999999999</v>
      </c>
      <c r="R2131" s="11">
        <f>Table1[[#This Row],[pledged]]/Table1[[#This Row],[backers_count]]</f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>(((I2132/60)/60)/24)+DATE(1970,1,1)+(-5/24)</f>
        <v>41866.87804398148</v>
      </c>
      <c r="K2132">
        <v>1405130663</v>
      </c>
      <c r="L2132" s="13">
        <f>(((K2132/60)/60)/24)+DATE(1970,1,1)+(-5/24)</f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>(E2132/D2132)*100</f>
        <v>0.20238095238095236</v>
      </c>
      <c r="R2132" s="11">
        <f>Table1[[#This Row],[pledged]]/Table1[[#This Row],[backers_count]]</f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>(((I2133/60)/60)/24)+DATE(1970,1,1)+(-5/24)</f>
        <v>42196.998738425922</v>
      </c>
      <c r="K2133">
        <v>1434085091</v>
      </c>
      <c r="L2133" s="13">
        <f>(((K2133/60)/60)/24)+DATE(1970,1,1)+(-5/24)</f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>(E2133/D2133)*100</f>
        <v>5</v>
      </c>
      <c r="R2133" s="11">
        <f>Table1[[#This Row],[pledged]]/Table1[[#This Row],[backers_count]]</f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>(((I2134/60)/60)/24)+DATE(1970,1,1)+(-5/24)</f>
        <v>41673.27884259259</v>
      </c>
      <c r="K2134">
        <v>1388835692</v>
      </c>
      <c r="L2134" s="13">
        <f>(((K2134/60)/60)/24)+DATE(1970,1,1)+(-5/24)</f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>(E2134/D2134)*100</f>
        <v>2.1129899999999995</v>
      </c>
      <c r="R2134" s="11">
        <f>Table1[[#This Row],[pledged]]/Table1[[#This Row],[backers_count]]</f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>(((I2135/60)/60)/24)+DATE(1970,1,1)+(-5/24)</f>
        <v>40657.082638888889</v>
      </c>
      <c r="K2135">
        <v>1300328399</v>
      </c>
      <c r="L2135" s="13">
        <f>(((K2135/60)/60)/24)+DATE(1970,1,1)+(-5/24)</f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>(E2135/D2135)*100</f>
        <v>1.6</v>
      </c>
      <c r="R2135" s="11">
        <f>Table1[[#This Row],[pledged]]/Table1[[#This Row],[backers_count]]</f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>(((I2136/60)/60)/24)+DATE(1970,1,1)+(-5/24)</f>
        <v>41391.678136574068</v>
      </c>
      <c r="K2136">
        <v>1364505391</v>
      </c>
      <c r="L2136" s="13">
        <f>(((K2136/60)/60)/24)+DATE(1970,1,1)+(-5/24)</f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>(E2136/D2136)*100</f>
        <v>1.7333333333333332</v>
      </c>
      <c r="R2136" s="11">
        <f>Table1[[#This Row],[pledged]]/Table1[[#This Row],[backers_count]]</f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>(((I2137/60)/60)/24)+DATE(1970,1,1)+(-5/24)</f>
        <v>41186.755011574067</v>
      </c>
      <c r="K2137">
        <v>1346800033</v>
      </c>
      <c r="L2137" s="13">
        <f>(((K2137/60)/60)/24)+DATE(1970,1,1)+(-5/24)</f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>(E2137/D2137)*100</f>
        <v>9.56</v>
      </c>
      <c r="R2137" s="11">
        <f>Table1[[#This Row],[pledged]]/Table1[[#This Row],[backers_count]]</f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>(((I2138/60)/60)/24)+DATE(1970,1,1)+(-5/24)</f>
        <v>41566.300763888888</v>
      </c>
      <c r="K2138">
        <v>1379592786</v>
      </c>
      <c r="L2138" s="13">
        <f>(((K2138/60)/60)/24)+DATE(1970,1,1)+(-5/24)</f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>(E2138/D2138)*100</f>
        <v>5.9612499999999999E-2</v>
      </c>
      <c r="R2138" s="11">
        <f>Table1[[#This Row],[pledged]]/Table1[[#This Row],[backers_count]]</f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>(((I2139/60)/60)/24)+DATE(1970,1,1)+(-5/24)</f>
        <v>41978.562835648147</v>
      </c>
      <c r="K2139">
        <v>1415212229</v>
      </c>
      <c r="L2139" s="13">
        <f>(((K2139/60)/60)/24)+DATE(1970,1,1)+(-5/24)</f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>(E2139/D2139)*100</f>
        <v>28.405999999999999</v>
      </c>
      <c r="R2139" s="11">
        <f>Table1[[#This Row],[pledged]]/Table1[[#This Row],[backers_count]]</f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>(((I2140/60)/60)/24)+DATE(1970,1,1)+(-5/24)</f>
        <v>41586.846516203703</v>
      </c>
      <c r="K2140">
        <v>1381364339</v>
      </c>
      <c r="L2140" s="13">
        <f>(((K2140/60)/60)/24)+DATE(1970,1,1)+(-5/24)</f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>(E2140/D2140)*100</f>
        <v>12.8</v>
      </c>
      <c r="R2140" s="11">
        <f>Table1[[#This Row],[pledged]]/Table1[[#This Row],[backers_count]]</f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>(((I2141/60)/60)/24)+DATE(1970,1,1)+(-5/24)</f>
        <v>42677.541759259257</v>
      </c>
      <c r="K2141">
        <v>1475604008</v>
      </c>
      <c r="L2141" s="13">
        <f>(((K2141/60)/60)/24)+DATE(1970,1,1)+(-5/24)</f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>(E2141/D2141)*100</f>
        <v>5.42</v>
      </c>
      <c r="R2141" s="11">
        <f>Table1[[#This Row],[pledged]]/Table1[[#This Row],[backers_count]]</f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>(((I2142/60)/60)/24)+DATE(1970,1,1)+(-5/24)</f>
        <v>41285.625277777777</v>
      </c>
      <c r="K2142">
        <v>1355342424</v>
      </c>
      <c r="L2142" s="13">
        <f>(((K2142/60)/60)/24)+DATE(1970,1,1)+(-5/24)</f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>(E2142/D2142)*100</f>
        <v>0.11199999999999999</v>
      </c>
      <c r="R2142" s="11">
        <f>Table1[[#This Row],[pledged]]/Table1[[#This Row],[backers_count]]</f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>(((I2143/60)/60)/24)+DATE(1970,1,1)+(-5/24)</f>
        <v>41957.068969907406</v>
      </c>
      <c r="K2143">
        <v>1413351559</v>
      </c>
      <c r="L2143" s="13">
        <f>(((K2143/60)/60)/24)+DATE(1970,1,1)+(-5/24)</f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>(E2143/D2143)*100</f>
        <v>0</v>
      </c>
      <c r="R2143" s="11" t="e">
        <f>Table1[[#This Row],[pledged]]/Table1[[#This Row],[backers_count]]</f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>(((I2144/60)/60)/24)+DATE(1970,1,1)+(-5/24)</f>
        <v>42368.493171296293</v>
      </c>
      <c r="K2144">
        <v>1449075010</v>
      </c>
      <c r="L2144" s="13">
        <f>(((K2144/60)/60)/24)+DATE(1970,1,1)+(-5/24)</f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>(E2144/D2144)*100</f>
        <v>5.7238095238095239</v>
      </c>
      <c r="R2144" s="11">
        <f>Table1[[#This Row],[pledged]]/Table1[[#This Row],[backers_count]]</f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>(((I2145/60)/60)/24)+DATE(1970,1,1)+(-5/24)</f>
        <v>40380.583333333328</v>
      </c>
      <c r="K2145">
        <v>1275599812</v>
      </c>
      <c r="L2145" s="13">
        <f>(((K2145/60)/60)/24)+DATE(1970,1,1)+(-5/24)</f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>(E2145/D2145)*100</f>
        <v>11.25</v>
      </c>
      <c r="R2145" s="11">
        <f>Table1[[#This Row],[pledged]]/Table1[[#This Row],[backers_count]]</f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>(((I2146/60)/60)/24)+DATE(1970,1,1)+(-5/24)</f>
        <v>41531.338425925926</v>
      </c>
      <c r="K2146">
        <v>1376399240</v>
      </c>
      <c r="L2146" s="13">
        <f>(((K2146/60)/60)/24)+DATE(1970,1,1)+(-5/24)</f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>(E2146/D2146)*100</f>
        <v>1.7098591549295776</v>
      </c>
      <c r="R2146" s="11">
        <f>Table1[[#This Row],[pledged]]/Table1[[#This Row],[backers_count]]</f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>(((I2147/60)/60)/24)+DATE(1970,1,1)+(-5/24)</f>
        <v>41605.070763888885</v>
      </c>
      <c r="K2147">
        <v>1382938914</v>
      </c>
      <c r="L2147" s="13">
        <f>(((K2147/60)/60)/24)+DATE(1970,1,1)+(-5/24)</f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>(E2147/D2147)*100</f>
        <v>30.433333333333334</v>
      </c>
      <c r="R2147" s="11">
        <f>Table1[[#This Row],[pledged]]/Table1[[#This Row],[backers_count]]</f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>(((I2148/60)/60)/24)+DATE(1970,1,1)+(-5/24)</f>
        <v>42411.471180555549</v>
      </c>
      <c r="K2148">
        <v>1453997910</v>
      </c>
      <c r="L2148" s="13">
        <f>(((K2148/60)/60)/24)+DATE(1970,1,1)+(-5/24)</f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>(E2148/D2148)*100</f>
        <v>0.02</v>
      </c>
      <c r="R2148" s="11">
        <f>Table1[[#This Row],[pledged]]/Table1[[#This Row],[backers_count]]</f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>(((I2149/60)/60)/24)+DATE(1970,1,1)+(-5/24)</f>
        <v>41959.129027777781</v>
      </c>
      <c r="K2149">
        <v>1413356748</v>
      </c>
      <c r="L2149" s="13">
        <f>(((K2149/60)/60)/24)+DATE(1970,1,1)+(-5/24)</f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>(E2149/D2149)*100</f>
        <v>0.69641025641025645</v>
      </c>
      <c r="R2149" s="11">
        <f>Table1[[#This Row],[pledged]]/Table1[[#This Row],[backers_count]]</f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>(((I2150/60)/60)/24)+DATE(1970,1,1)+(-5/24)</f>
        <v>42096.483587962961</v>
      </c>
      <c r="K2150">
        <v>1425404182</v>
      </c>
      <c r="L2150" s="13">
        <f>(((K2150/60)/60)/24)+DATE(1970,1,1)+(-5/24)</f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>(E2150/D2150)*100</f>
        <v>2</v>
      </c>
      <c r="R2150" s="11">
        <f>Table1[[#This Row],[pledged]]/Table1[[#This Row],[backers_count]]</f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>(((I2151/60)/60)/24)+DATE(1970,1,1)+(-5/24)</f>
        <v>40389.791666666664</v>
      </c>
      <c r="K2151">
        <v>1277512556</v>
      </c>
      <c r="L2151" s="13">
        <f>(((K2151/60)/60)/24)+DATE(1970,1,1)+(-5/24)</f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>(E2151/D2151)*100</f>
        <v>0</v>
      </c>
      <c r="R2151" s="11" t="e">
        <f>Table1[[#This Row],[pledged]]/Table1[[#This Row],[backers_count]]</f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>(((I2152/60)/60)/24)+DATE(1970,1,1)+(-5/24)</f>
        <v>42564.076377314814</v>
      </c>
      <c r="K2152">
        <v>1465800599</v>
      </c>
      <c r="L2152" s="13">
        <f>(((K2152/60)/60)/24)+DATE(1970,1,1)+(-5/24)</f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>(E2152/D2152)*100</f>
        <v>0.80999999999999994</v>
      </c>
      <c r="R2152" s="11">
        <f>Table1[[#This Row],[pledged]]/Table1[[#This Row],[backers_count]]</f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>(((I2153/60)/60)/24)+DATE(1970,1,1)+(-5/24)</f>
        <v>42550.639050925929</v>
      </c>
      <c r="K2153">
        <v>1464639614</v>
      </c>
      <c r="L2153" s="13">
        <f>(((K2153/60)/60)/24)+DATE(1970,1,1)+(-5/24)</f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>(E2153/D2153)*100</f>
        <v>0.26222222222222225</v>
      </c>
      <c r="R2153" s="11">
        <f>Table1[[#This Row],[pledged]]/Table1[[#This Row],[backers_count]]</f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>(((I2154/60)/60)/24)+DATE(1970,1,1)+(-5/24)</f>
        <v>41713.582280092589</v>
      </c>
      <c r="K2154">
        <v>1392321509</v>
      </c>
      <c r="L2154" s="13">
        <f>(((K2154/60)/60)/24)+DATE(1970,1,1)+(-5/24)</f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>(E2154/D2154)*100</f>
        <v>0.16666666666666669</v>
      </c>
      <c r="R2154" s="11">
        <f>Table1[[#This Row],[pledged]]/Table1[[#This Row],[backers_count]]</f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>(((I2155/60)/60)/24)+DATE(1970,1,1)+(-5/24)</f>
        <v>42014.124305555553</v>
      </c>
      <c r="K2155">
        <v>1417470718</v>
      </c>
      <c r="L2155" s="13">
        <f>(((K2155/60)/60)/24)+DATE(1970,1,1)+(-5/24)</f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>(E2155/D2155)*100</f>
        <v>9.124454880912446E-3</v>
      </c>
      <c r="R2155" s="11">
        <f>Table1[[#This Row],[pledged]]/Table1[[#This Row],[backers_count]]</f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>(((I2156/60)/60)/24)+DATE(1970,1,1)+(-5/24)</f>
        <v>41667.42392361111</v>
      </c>
      <c r="K2156">
        <v>1389193827</v>
      </c>
      <c r="L2156" s="13">
        <f>(((K2156/60)/60)/24)+DATE(1970,1,1)+(-5/24)</f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>(E2156/D2156)*100</f>
        <v>0.8</v>
      </c>
      <c r="R2156" s="11">
        <f>Table1[[#This Row],[pledged]]/Table1[[#This Row],[backers_count]]</f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>(((I2157/60)/60)/24)+DATE(1970,1,1)+(-5/24)</f>
        <v>42460.497511574074</v>
      </c>
      <c r="K2157">
        <v>1456854985</v>
      </c>
      <c r="L2157" s="13">
        <f>(((K2157/60)/60)/24)+DATE(1970,1,1)+(-5/24)</f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>(E2157/D2157)*100</f>
        <v>2.2999999999999998</v>
      </c>
      <c r="R2157" s="11">
        <f>Table1[[#This Row],[pledged]]/Table1[[#This Row],[backers_count]]</f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>(((I2158/60)/60)/24)+DATE(1970,1,1)+(-5/24)</f>
        <v>41533.645902777775</v>
      </c>
      <c r="K2158">
        <v>1375475406</v>
      </c>
      <c r="L2158" s="13">
        <f>(((K2158/60)/60)/24)+DATE(1970,1,1)+(-5/24)</f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>(E2158/D2158)*100</f>
        <v>2.6660714285714282</v>
      </c>
      <c r="R2158" s="11">
        <f>Table1[[#This Row],[pledged]]/Table1[[#This Row],[backers_count]]</f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>(((I2159/60)/60)/24)+DATE(1970,1,1)+(-5/24)</f>
        <v>42727.124305555553</v>
      </c>
      <c r="K2159">
        <v>1479684783</v>
      </c>
      <c r="L2159" s="13">
        <f>(((K2159/60)/60)/24)+DATE(1970,1,1)+(-5/24)</f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>(E2159/D2159)*100</f>
        <v>28.192</v>
      </c>
      <c r="R2159" s="11">
        <f>Table1[[#This Row],[pledged]]/Table1[[#This Row],[backers_count]]</f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>(((I2160/60)/60)/24)+DATE(1970,1,1)+(-5/24)</f>
        <v>41309.645532407405</v>
      </c>
      <c r="K2160">
        <v>1356121774</v>
      </c>
      <c r="L2160" s="13">
        <f>(((K2160/60)/60)/24)+DATE(1970,1,1)+(-5/24)</f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>(E2160/D2160)*100</f>
        <v>6.5900366666666672</v>
      </c>
      <c r="R2160" s="11">
        <f>Table1[[#This Row],[pledged]]/Table1[[#This Row],[backers_count]]</f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>(((I2161/60)/60)/24)+DATE(1970,1,1)+(-5/24)</f>
        <v>40740.522847222215</v>
      </c>
      <c r="K2161">
        <v>1308245574</v>
      </c>
      <c r="L2161" s="13">
        <f>(((K2161/60)/60)/24)+DATE(1970,1,1)+(-5/24)</f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>(E2161/D2161)*100</f>
        <v>0.72222222222222221</v>
      </c>
      <c r="R2161" s="11">
        <f>Table1[[#This Row],[pledged]]/Table1[[#This Row],[backers_count]]</f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>(((I2162/60)/60)/24)+DATE(1970,1,1)+(-5/24)</f>
        <v>41048.503530092588</v>
      </c>
      <c r="K2162">
        <v>1334855105</v>
      </c>
      <c r="L2162" s="13">
        <f>(((K2162/60)/60)/24)+DATE(1970,1,1)+(-5/24)</f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>(E2162/D2162)*100</f>
        <v>0.85000000000000009</v>
      </c>
      <c r="R2162" s="11">
        <f>Table1[[#This Row],[pledged]]/Table1[[#This Row],[backers_count]]</f>
        <v>5.3125</v>
      </c>
      <c r="S2162" t="s">
        <v>8325</v>
      </c>
      <c r="T2162" t="s">
        <v>8326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>(((I2163/60)/60)/24)+DATE(1970,1,1)+(-5/24)</f>
        <v>42270.644201388881</v>
      </c>
      <c r="K2163">
        <v>1440448059</v>
      </c>
      <c r="L2163" s="13">
        <f>(((K2163/60)/60)/24)+DATE(1970,1,1)+(-5/24)</f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>(E2163/D2163)*100</f>
        <v>115.75</v>
      </c>
      <c r="R2163" s="11">
        <f>Table1[[#This Row],[pledged]]/Table1[[#This Row],[backers_count]]</f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>(((I2164/60)/60)/24)+DATE(1970,1,1)+(-5/24)</f>
        <v>41844.557766203703</v>
      </c>
      <c r="K2164">
        <v>1403547791</v>
      </c>
      <c r="L2164" s="13">
        <f>(((K2164/60)/60)/24)+DATE(1970,1,1)+(-5/24)</f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>(E2164/D2164)*100</f>
        <v>112.26666666666667</v>
      </c>
      <c r="R2164" s="11">
        <f>Table1[[#This Row],[pledged]]/Table1[[#This Row],[backers_count]]</f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>(((I2165/60)/60)/24)+DATE(1970,1,1)+(-5/24)</f>
        <v>42162.951388888883</v>
      </c>
      <c r="K2165">
        <v>1429306520</v>
      </c>
      <c r="L2165" s="13">
        <f>(((K2165/60)/60)/24)+DATE(1970,1,1)+(-5/24)</f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>(E2165/D2165)*100</f>
        <v>132.20000000000002</v>
      </c>
      <c r="R2165" s="11">
        <f>Table1[[#This Row],[pledged]]/Table1[[#This Row],[backers_count]]</f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>(((I2166/60)/60)/24)+DATE(1970,1,1)+(-5/24)</f>
        <v>42545.957638888889</v>
      </c>
      <c r="K2166">
        <v>1464196414</v>
      </c>
      <c r="L2166" s="13">
        <f>(((K2166/60)/60)/24)+DATE(1970,1,1)+(-5/24)</f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>(E2166/D2166)*100</f>
        <v>102.63636363636364</v>
      </c>
      <c r="R2166" s="11">
        <f>Table1[[#This Row],[pledged]]/Table1[[#This Row],[backers_count]]</f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>(((I2167/60)/60)/24)+DATE(1970,1,1)+(-5/24)</f>
        <v>42468.417071759257</v>
      </c>
      <c r="K2167">
        <v>1457539235</v>
      </c>
      <c r="L2167" s="13">
        <f>(((K2167/60)/60)/24)+DATE(1970,1,1)+(-5/24)</f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>(E2167/D2167)*100</f>
        <v>138.64000000000001</v>
      </c>
      <c r="R2167" s="11">
        <f>Table1[[#This Row],[pledged]]/Table1[[#This Row],[backers_count]]</f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>(((I2168/60)/60)/24)+DATE(1970,1,1)+(-5/24)</f>
        <v>41978.671504629623</v>
      </c>
      <c r="K2168">
        <v>1413922018</v>
      </c>
      <c r="L2168" s="13">
        <f>(((K2168/60)/60)/24)+DATE(1970,1,1)+(-5/24)</f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>(E2168/D2168)*100</f>
        <v>146.6</v>
      </c>
      <c r="R2168" s="11">
        <f>Table1[[#This Row],[pledged]]/Table1[[#This Row],[backers_count]]</f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>(((I2169/60)/60)/24)+DATE(1970,1,1)+(-5/24)</f>
        <v>41166.858067129629</v>
      </c>
      <c r="K2169">
        <v>1346463337</v>
      </c>
      <c r="L2169" s="13">
        <f>(((K2169/60)/60)/24)+DATE(1970,1,1)+(-5/24)</f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>(E2169/D2169)*100</f>
        <v>120</v>
      </c>
      <c r="R2169" s="11">
        <f>Table1[[#This Row],[pledged]]/Table1[[#This Row],[backers_count]]</f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>(((I2170/60)/60)/24)+DATE(1970,1,1)+(-5/24)</f>
        <v>42775.999999999993</v>
      </c>
      <c r="K2170">
        <v>1484058261</v>
      </c>
      <c r="L2170" s="13">
        <f>(((K2170/60)/60)/24)+DATE(1970,1,1)+(-5/24)</f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>(E2170/D2170)*100</f>
        <v>121.5816111111111</v>
      </c>
      <c r="R2170" s="11">
        <f>Table1[[#This Row],[pledged]]/Table1[[#This Row],[backers_count]]</f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>(((I2171/60)/60)/24)+DATE(1970,1,1)+(-5/24)</f>
        <v>42796.492488425924</v>
      </c>
      <c r="K2171">
        <v>1488214151</v>
      </c>
      <c r="L2171" s="13">
        <f>(((K2171/60)/60)/24)+DATE(1970,1,1)+(-5/24)</f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>(E2171/D2171)*100</f>
        <v>100</v>
      </c>
      <c r="R2171" s="11">
        <f>Table1[[#This Row],[pledged]]/Table1[[#This Row],[backers_count]]</f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>(((I2172/60)/60)/24)+DATE(1970,1,1)+(-5/24)</f>
        <v>42238.541921296295</v>
      </c>
      <c r="K2172">
        <v>1436810422</v>
      </c>
      <c r="L2172" s="13">
        <f>(((K2172/60)/60)/24)+DATE(1970,1,1)+(-5/24)</f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>(E2172/D2172)*100</f>
        <v>180.85714285714286</v>
      </c>
      <c r="R2172" s="11">
        <f>Table1[[#This Row],[pledged]]/Table1[[#This Row],[backers_count]]</f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>(((I2173/60)/60)/24)+DATE(1970,1,1)+(-5/24)</f>
        <v>42176.999999999993</v>
      </c>
      <c r="K2173">
        <v>1431903495</v>
      </c>
      <c r="L2173" s="13">
        <f>(((K2173/60)/60)/24)+DATE(1970,1,1)+(-5/24)</f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>(E2173/D2173)*100</f>
        <v>106.075</v>
      </c>
      <c r="R2173" s="11">
        <f>Table1[[#This Row],[pledged]]/Table1[[#This Row],[backers_count]]</f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>(((I2174/60)/60)/24)+DATE(1970,1,1)+(-5/24)</f>
        <v>42112.371759259251</v>
      </c>
      <c r="K2174">
        <v>1426773320</v>
      </c>
      <c r="L2174" s="13">
        <f>(((K2174/60)/60)/24)+DATE(1970,1,1)+(-5/24)</f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>(E2174/D2174)*100</f>
        <v>100</v>
      </c>
      <c r="R2174" s="11">
        <f>Table1[[#This Row],[pledged]]/Table1[[#This Row],[backers_count]]</f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>(((I2175/60)/60)/24)+DATE(1970,1,1)+(-5/24)</f>
        <v>41526.957638888889</v>
      </c>
      <c r="K2175">
        <v>1376066243</v>
      </c>
      <c r="L2175" s="13">
        <f>(((K2175/60)/60)/24)+DATE(1970,1,1)+(-5/24)</f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>(E2175/D2175)*100</f>
        <v>126.92857142857143</v>
      </c>
      <c r="R2175" s="11">
        <f>Table1[[#This Row],[pledged]]/Table1[[#This Row],[backers_count]]</f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>(((I2176/60)/60)/24)+DATE(1970,1,1)+(-5/24)</f>
        <v>42495.334571759253</v>
      </c>
      <c r="K2176">
        <v>1459861307</v>
      </c>
      <c r="L2176" s="13">
        <f>(((K2176/60)/60)/24)+DATE(1970,1,1)+(-5/24)</f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>(E2176/D2176)*100</f>
        <v>102.97499999999999</v>
      </c>
      <c r="R2176" s="11">
        <f>Table1[[#This Row],[pledged]]/Table1[[#This Row],[backers_count]]</f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>(((I2177/60)/60)/24)+DATE(1970,1,1)+(-5/24)</f>
        <v>42571.800763888888</v>
      </c>
      <c r="K2177">
        <v>1468455186</v>
      </c>
      <c r="L2177" s="13">
        <f>(((K2177/60)/60)/24)+DATE(1970,1,1)+(-5/24)</f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>(E2177/D2177)*100</f>
        <v>250</v>
      </c>
      <c r="R2177" s="11">
        <f>Table1[[#This Row],[pledged]]/Table1[[#This Row],[backers_count]]</f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>(((I2178/60)/60)/24)+DATE(1970,1,1)+(-5/24)</f>
        <v>42126.424872685187</v>
      </c>
      <c r="K2178">
        <v>1427987509</v>
      </c>
      <c r="L2178" s="13">
        <f>(((K2178/60)/60)/24)+DATE(1970,1,1)+(-5/24)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>(E2178/D2178)*100</f>
        <v>126.02</v>
      </c>
      <c r="R2178" s="11">
        <f>Table1[[#This Row],[pledged]]/Table1[[#This Row],[backers_count]]</f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>(((I2179/60)/60)/24)+DATE(1970,1,1)+(-5/24)</f>
        <v>42527.042442129627</v>
      </c>
      <c r="K2179">
        <v>1463032867</v>
      </c>
      <c r="L2179" s="13">
        <f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>(E2179/D2179)*100</f>
        <v>100.12</v>
      </c>
      <c r="R2179" s="11">
        <f>Table1[[#This Row],[pledged]]/Table1[[#This Row],[backers_count]]</f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>(((I2180/60)/60)/24)+DATE(1970,1,1)+(-5/24)</f>
        <v>42753.428206018514</v>
      </c>
      <c r="K2180">
        <v>1482160597</v>
      </c>
      <c r="L2180" s="13">
        <f>(((K2180/60)/60)/24)+DATE(1970,1,1)+(-5/24)</f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>(E2180/D2180)*100</f>
        <v>138.64000000000001</v>
      </c>
      <c r="R2180" s="11">
        <f>Table1[[#This Row],[pledged]]/Table1[[#This Row],[backers_count]]</f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>(((I2181/60)/60)/24)+DATE(1970,1,1)+(-5/24)</f>
        <v>42104.962870370371</v>
      </c>
      <c r="K2181">
        <v>1426133192</v>
      </c>
      <c r="L2181" s="13">
        <f>(((K2181/60)/60)/24)+DATE(1970,1,1)+(-5/24)</f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>(E2181/D2181)*100</f>
        <v>161.4</v>
      </c>
      <c r="R2181" s="11">
        <f>Table1[[#This Row],[pledged]]/Table1[[#This Row],[backers_count]]</f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>(((I2182/60)/60)/24)+DATE(1970,1,1)+(-5/24)</f>
        <v>42321.503101851849</v>
      </c>
      <c r="K2182">
        <v>1443801868</v>
      </c>
      <c r="L2182" s="13">
        <f>(((K2182/60)/60)/24)+DATE(1970,1,1)+(-5/24)</f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>(E2182/D2182)*100</f>
        <v>107.18419999999999</v>
      </c>
      <c r="R2182" s="11">
        <f>Table1[[#This Row],[pledged]]/Table1[[#This Row],[backers_count]]</f>
        <v>68.707820512820518</v>
      </c>
      <c r="S2182" t="s">
        <v>8333</v>
      </c>
      <c r="T2182" t="s">
        <v>8351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>(((I2183/60)/60)/24)+DATE(1970,1,1)+(-5/24)</f>
        <v>42786.796909722216</v>
      </c>
      <c r="K2183">
        <v>1486426053</v>
      </c>
      <c r="L2183" s="13">
        <f>(((K2183/60)/60)/24)+DATE(1970,1,1)+(-5/24)</f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>(E2183/D2183)*100</f>
        <v>153.1</v>
      </c>
      <c r="R2183" s="11">
        <f>Table1[[#This Row],[pledged]]/Table1[[#This Row],[backers_count]]</f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>(((I2184/60)/60)/24)+DATE(1970,1,1)+(-5/24)</f>
        <v>41914.692418981482</v>
      </c>
      <c r="K2184">
        <v>1409261825</v>
      </c>
      <c r="L2184" s="13">
        <f>(((K2184/60)/60)/24)+DATE(1970,1,1)+(-5/24)</f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>(E2184/D2184)*100</f>
        <v>524.16666666666663</v>
      </c>
      <c r="R2184" s="11">
        <f>Table1[[#This Row],[pledged]]/Table1[[#This Row],[backers_count]]</f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>(((I2185/60)/60)/24)+DATE(1970,1,1)+(-5/24)</f>
        <v>42774.999999999993</v>
      </c>
      <c r="K2185">
        <v>1484037977</v>
      </c>
      <c r="L2185" s="13">
        <f>(((K2185/60)/60)/24)+DATE(1970,1,1)+(-5/24)</f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>(E2185/D2185)*100</f>
        <v>489.27777777777777</v>
      </c>
      <c r="R2185" s="11">
        <f>Table1[[#This Row],[pledged]]/Table1[[#This Row],[backers_count]]</f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>(((I2186/60)/60)/24)+DATE(1970,1,1)+(-5/24)</f>
        <v>42394.458333333336</v>
      </c>
      <c r="K2186">
        <v>1452530041</v>
      </c>
      <c r="L2186" s="13">
        <f>(((K2186/60)/60)/24)+DATE(1970,1,1)+(-5/24)</f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>(E2186/D2186)*100</f>
        <v>284.74</v>
      </c>
      <c r="R2186" s="11">
        <f>Table1[[#This Row],[pledged]]/Table1[[#This Row],[backers_count]]</f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>(((I2187/60)/60)/24)+DATE(1970,1,1)+(-5/24)</f>
        <v>41359.141655092593</v>
      </c>
      <c r="K2187">
        <v>1360830239</v>
      </c>
      <c r="L2187" s="13">
        <f>(((K2187/60)/60)/24)+DATE(1970,1,1)+(-5/24)</f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>(E2187/D2187)*100</f>
        <v>1856.97</v>
      </c>
      <c r="R2187" s="11">
        <f>Table1[[#This Row],[pledged]]/Table1[[#This Row],[backers_count]]</f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>(((I2188/60)/60)/24)+DATE(1970,1,1)+(-5/24)</f>
        <v>42619.874999999993</v>
      </c>
      <c r="K2188">
        <v>1470062743</v>
      </c>
      <c r="L2188" s="13">
        <f>(((K2188/60)/60)/24)+DATE(1970,1,1)+(-5/24)</f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>(E2188/D2188)*100</f>
        <v>109.67499999999998</v>
      </c>
      <c r="R2188" s="11">
        <f>Table1[[#This Row],[pledged]]/Table1[[#This Row],[backers_count]]</f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>(((I2189/60)/60)/24)+DATE(1970,1,1)+(-5/24)</f>
        <v>42096.957638888889</v>
      </c>
      <c r="K2189">
        <v>1425531666</v>
      </c>
      <c r="L2189" s="13">
        <f>(((K2189/60)/60)/24)+DATE(1970,1,1)+(-5/24)</f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>(E2189/D2189)*100</f>
        <v>1014.6425</v>
      </c>
      <c r="R2189" s="11">
        <f>Table1[[#This Row],[pledged]]/Table1[[#This Row],[backers_count]]</f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>(((I2190/60)/60)/24)+DATE(1970,1,1)+(-5/24)</f>
        <v>42668.499999999993</v>
      </c>
      <c r="K2190">
        <v>1474380241</v>
      </c>
      <c r="L2190" s="13">
        <f>(((K2190/60)/60)/24)+DATE(1970,1,1)+(-5/24)</f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>(E2190/D2190)*100</f>
        <v>412.17692027666544</v>
      </c>
      <c r="R2190" s="11">
        <f>Table1[[#This Row],[pledged]]/Table1[[#This Row],[backers_count]]</f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>(((I2191/60)/60)/24)+DATE(1970,1,1)+(-5/24)</f>
        <v>42481.708333333336</v>
      </c>
      <c r="K2191">
        <v>1460055300</v>
      </c>
      <c r="L2191" s="13">
        <f>(((K2191/60)/60)/24)+DATE(1970,1,1)+(-5/24)</f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>(E2191/D2191)*100</f>
        <v>503.25</v>
      </c>
      <c r="R2191" s="11">
        <f>Table1[[#This Row],[pledged]]/Table1[[#This Row],[backers_count]]</f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>(((I2192/60)/60)/24)+DATE(1970,1,1)+(-5/24)</f>
        <v>42452.082638888889</v>
      </c>
      <c r="K2192">
        <v>1455721204</v>
      </c>
      <c r="L2192" s="13">
        <f>(((K2192/60)/60)/24)+DATE(1970,1,1)+(-5/24)</f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>(E2192/D2192)*100</f>
        <v>184.61052631578946</v>
      </c>
      <c r="R2192" s="11">
        <f>Table1[[#This Row],[pledged]]/Table1[[#This Row],[backers_count]]</f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>(((I2193/60)/60)/24)+DATE(1970,1,1)+(-5/24)</f>
        <v>42780.6253125</v>
      </c>
      <c r="K2193">
        <v>1486065627</v>
      </c>
      <c r="L2193" s="13">
        <f>(((K2193/60)/60)/24)+DATE(1970,1,1)+(-5/24)</f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>(E2193/D2193)*100</f>
        <v>119.73333333333333</v>
      </c>
      <c r="R2193" s="11">
        <f>Table1[[#This Row],[pledged]]/Table1[[#This Row],[backers_count]]</f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>(((I2194/60)/60)/24)+DATE(1970,1,1)+(-5/24)</f>
        <v>42719.749999999993</v>
      </c>
      <c r="K2194">
        <v>1479414344</v>
      </c>
      <c r="L2194" s="13">
        <f>(((K2194/60)/60)/24)+DATE(1970,1,1)+(-5/24)</f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>(E2194/D2194)*100</f>
        <v>1081.2401666666667</v>
      </c>
      <c r="R2194" s="11">
        <f>Table1[[#This Row],[pledged]]/Table1[[#This Row],[backers_count]]</f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>(((I2195/60)/60)/24)+DATE(1970,1,1)+(-5/24)</f>
        <v>42694.999305555553</v>
      </c>
      <c r="K2195">
        <v>1477043072</v>
      </c>
      <c r="L2195" s="13">
        <f>(((K2195/60)/60)/24)+DATE(1970,1,1)+(-5/24)</f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>(E2195/D2195)*100</f>
        <v>452.37333333333333</v>
      </c>
      <c r="R2195" s="11">
        <f>Table1[[#This Row],[pledged]]/Table1[[#This Row],[backers_count]]</f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>(((I2196/60)/60)/24)+DATE(1970,1,1)+(-5/24)</f>
        <v>42455.507986111108</v>
      </c>
      <c r="K2196">
        <v>1456423890</v>
      </c>
      <c r="L2196" s="13">
        <f>(((K2196/60)/60)/24)+DATE(1970,1,1)+(-5/24)</f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>(E2196/D2196)*100</f>
        <v>537.37</v>
      </c>
      <c r="R2196" s="11">
        <f>Table1[[#This Row],[pledged]]/Table1[[#This Row],[backers_count]]</f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>(((I2197/60)/60)/24)+DATE(1970,1,1)+(-5/24)</f>
        <v>42227.563657407409</v>
      </c>
      <c r="K2197">
        <v>1436725900</v>
      </c>
      <c r="L2197" s="13">
        <f>(((K2197/60)/60)/24)+DATE(1970,1,1)+(-5/24)</f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>(E2197/D2197)*100</f>
        <v>120.32608695652173</v>
      </c>
      <c r="R2197" s="11">
        <f>Table1[[#This Row],[pledged]]/Table1[[#This Row],[backers_count]]</f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>(((I2198/60)/60)/24)+DATE(1970,1,1)+(-5/24)</f>
        <v>42706.083333333336</v>
      </c>
      <c r="K2198">
        <v>1478000502</v>
      </c>
      <c r="L2198" s="13">
        <f>(((K2198/60)/60)/24)+DATE(1970,1,1)+(-5/24)</f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>(E2198/D2198)*100</f>
        <v>113.83571428571429</v>
      </c>
      <c r="R2198" s="11">
        <f>Table1[[#This Row],[pledged]]/Table1[[#This Row],[backers_count]]</f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>(((I2199/60)/60)/24)+DATE(1970,1,1)+(-5/24)</f>
        <v>42063.37568287037</v>
      </c>
      <c r="K2199">
        <v>1422540059</v>
      </c>
      <c r="L2199" s="13">
        <f>(((K2199/60)/60)/24)+DATE(1970,1,1)+(-5/24)</f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>(E2199/D2199)*100</f>
        <v>951.03109999999992</v>
      </c>
      <c r="R2199" s="11">
        <f>Table1[[#This Row],[pledged]]/Table1[[#This Row],[backers_count]]</f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>(((I2200/60)/60)/24)+DATE(1970,1,1)+(-5/24)</f>
        <v>42322.347222222219</v>
      </c>
      <c r="K2200">
        <v>1444911600</v>
      </c>
      <c r="L2200" s="13">
        <f>(((K2200/60)/60)/24)+DATE(1970,1,1)+(-5/24)</f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>(E2200/D2200)*100</f>
        <v>132.89249999999998</v>
      </c>
      <c r="R2200" s="11">
        <f>Table1[[#This Row],[pledged]]/Table1[[#This Row],[backers_count]]</f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>(((I2201/60)/60)/24)+DATE(1970,1,1)+(-5/24)</f>
        <v>42292.208310185182</v>
      </c>
      <c r="K2201">
        <v>1442311198</v>
      </c>
      <c r="L2201" s="13">
        <f>(((K2201/60)/60)/24)+DATE(1970,1,1)+(-5/24)</f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>(E2201/D2201)*100</f>
        <v>146.97777777777779</v>
      </c>
      <c r="R2201" s="11">
        <f>Table1[[#This Row],[pledged]]/Table1[[#This Row],[backers_count]]</f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>(((I2202/60)/60)/24)+DATE(1970,1,1)+(-5/24)</f>
        <v>42190.916666666664</v>
      </c>
      <c r="K2202">
        <v>1433775668</v>
      </c>
      <c r="L2202" s="13">
        <f>(((K2202/60)/60)/24)+DATE(1970,1,1)+(-5/24)</f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>(E2202/D2202)*100</f>
        <v>542.15</v>
      </c>
      <c r="R2202" s="11">
        <f>Table1[[#This Row],[pledged]]/Table1[[#This Row],[backers_count]]</f>
        <v>41.228136882129277</v>
      </c>
      <c r="S2202" t="s">
        <v>8325</v>
      </c>
      <c r="T2202" t="s">
        <v>8330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>(((I2203/60)/60)/24)+DATE(1970,1,1)+(-5/24)</f>
        <v>41290.638483796298</v>
      </c>
      <c r="K2203">
        <v>1357157965</v>
      </c>
      <c r="L2203" s="13">
        <f>(((K2203/60)/60)/24)+DATE(1970,1,1)+(-5/24)</f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>(E2203/D2203)*100</f>
        <v>382.71818181818185</v>
      </c>
      <c r="R2203" s="11">
        <f>Table1[[#This Row],[pledged]]/Table1[[#This Row],[backers_count]]</f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>(((I2204/60)/60)/24)+DATE(1970,1,1)+(-5/24)</f>
        <v>41214.640833333331</v>
      </c>
      <c r="K2204">
        <v>1349209368</v>
      </c>
      <c r="L2204" s="13">
        <f>(((K2204/60)/60)/24)+DATE(1970,1,1)+(-5/24)</f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>(E2204/D2204)*100</f>
        <v>704.18124999999998</v>
      </c>
      <c r="R2204" s="11">
        <f>Table1[[#This Row],[pledged]]/Table1[[#This Row],[backers_count]]</f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>(((I2205/60)/60)/24)+DATE(1970,1,1)+(-5/24)</f>
        <v>42271.651412037034</v>
      </c>
      <c r="K2205">
        <v>1440535082</v>
      </c>
      <c r="L2205" s="13">
        <f>(((K2205/60)/60)/24)+DATE(1970,1,1)+(-5/24)</f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>(E2205/D2205)*100</f>
        <v>109.55</v>
      </c>
      <c r="R2205" s="11">
        <f>Table1[[#This Row],[pledged]]/Table1[[#This Row],[backers_count]]</f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>(((I2206/60)/60)/24)+DATE(1970,1,1)+(-5/24)</f>
        <v>41342.103229166663</v>
      </c>
      <c r="K2206">
        <v>1360222119</v>
      </c>
      <c r="L2206" s="13">
        <f>(((K2206/60)/60)/24)+DATE(1970,1,1)+(-5/24)</f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>(E2206/D2206)*100</f>
        <v>132.86666666666667</v>
      </c>
      <c r="R2206" s="11">
        <f>Table1[[#This Row],[pledged]]/Table1[[#This Row],[backers_count]]</f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>(((I2207/60)/60)/24)+DATE(1970,1,1)+(-5/24)</f>
        <v>41061.613298611104</v>
      </c>
      <c r="K2207">
        <v>1335987789</v>
      </c>
      <c r="L2207" s="13">
        <f>(((K2207/60)/60)/24)+DATE(1970,1,1)+(-5/24)</f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>(E2207/D2207)*100</f>
        <v>152</v>
      </c>
      <c r="R2207" s="11">
        <f>Table1[[#This Row],[pledged]]/Table1[[#This Row],[backers_count]]</f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>(((I2208/60)/60)/24)+DATE(1970,1,1)+(-5/24)</f>
        <v>41015.048888888887</v>
      </c>
      <c r="K2208">
        <v>1333001424</v>
      </c>
      <c r="L2208" s="13">
        <f>(((K2208/60)/60)/24)+DATE(1970,1,1)+(-5/24)</f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>(E2208/D2208)*100</f>
        <v>102.72727272727273</v>
      </c>
      <c r="R2208" s="11">
        <f>Table1[[#This Row],[pledged]]/Table1[[#This Row],[backers_count]]</f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>(((I2209/60)/60)/24)+DATE(1970,1,1)+(-5/24)</f>
        <v>41594.027465277773</v>
      </c>
      <c r="K2209">
        <v>1381984773</v>
      </c>
      <c r="L2209" s="13">
        <f>(((K2209/60)/60)/24)+DATE(1970,1,1)+(-5/24)</f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>(E2209/D2209)*100</f>
        <v>100</v>
      </c>
      <c r="R2209" s="11">
        <f>Table1[[#This Row],[pledged]]/Table1[[#This Row],[backers_count]]</f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>(((I2210/60)/60)/24)+DATE(1970,1,1)+(-5/24)</f>
        <v>41005.958333333328</v>
      </c>
      <c r="K2210">
        <v>1328649026</v>
      </c>
      <c r="L2210" s="13">
        <f>(((K2210/60)/60)/24)+DATE(1970,1,1)+(-5/24)</f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>(E2210/D2210)*100</f>
        <v>101.6</v>
      </c>
      <c r="R2210" s="11">
        <f>Table1[[#This Row],[pledged]]/Table1[[#This Row],[backers_count]]</f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>(((I2211/60)/60)/24)+DATE(1970,1,1)+(-5/24)</f>
        <v>41743.75</v>
      </c>
      <c r="K2211">
        <v>1396524644</v>
      </c>
      <c r="L2211" s="13">
        <f>(((K2211/60)/60)/24)+DATE(1970,1,1)+(-5/24)</f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>(E2211/D2211)*100</f>
        <v>150.80000000000001</v>
      </c>
      <c r="R2211" s="11">
        <f>Table1[[#This Row],[pledged]]/Table1[[#This Row],[backers_count]]</f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>(((I2212/60)/60)/24)+DATE(1970,1,1)+(-5/24)</f>
        <v>41013.524999999994</v>
      </c>
      <c r="K2212">
        <v>1329442510</v>
      </c>
      <c r="L2212" s="13">
        <f>(((K2212/60)/60)/24)+DATE(1970,1,1)+(-5/24)</f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>(E2212/D2212)*100</f>
        <v>111.425</v>
      </c>
      <c r="R2212" s="11">
        <f>Table1[[#This Row],[pledged]]/Table1[[#This Row],[backers_count]]</f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>(((I2213/60)/60)/24)+DATE(1970,1,1)+(-5/24)</f>
        <v>41739.082638888889</v>
      </c>
      <c r="K2213">
        <v>1395168625</v>
      </c>
      <c r="L2213" s="13">
        <f>(((K2213/60)/60)/24)+DATE(1970,1,1)+(-5/24)</f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>(E2213/D2213)*100</f>
        <v>195.6</v>
      </c>
      <c r="R2213" s="11">
        <f>Table1[[#This Row],[pledged]]/Table1[[#This Row],[backers_count]]</f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>(((I2214/60)/60)/24)+DATE(1970,1,1)+(-5/24)</f>
        <v>41581.833333333328</v>
      </c>
      <c r="K2214">
        <v>1380650177</v>
      </c>
      <c r="L2214" s="13">
        <f>(((K2214/60)/60)/24)+DATE(1970,1,1)+(-5/24)</f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>(E2214/D2214)*100</f>
        <v>114.38333333333333</v>
      </c>
      <c r="R2214" s="11">
        <f>Table1[[#This Row],[pledged]]/Table1[[#This Row],[backers_count]]</f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>(((I2215/60)/60)/24)+DATE(1970,1,1)+(-5/24)</f>
        <v>42139.617812499993</v>
      </c>
      <c r="K2215">
        <v>1429127379</v>
      </c>
      <c r="L2215" s="13">
        <f>(((K2215/60)/60)/24)+DATE(1970,1,1)+(-5/24)</f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>(E2215/D2215)*100</f>
        <v>200</v>
      </c>
      <c r="R2215" s="11">
        <f>Table1[[#This Row],[pledged]]/Table1[[#This Row],[backers_count]]</f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>(((I2216/60)/60)/24)+DATE(1970,1,1)+(-5/24)</f>
        <v>41676.58388888889</v>
      </c>
      <c r="K2216">
        <v>1389121248</v>
      </c>
      <c r="L2216" s="13">
        <f>(((K2216/60)/60)/24)+DATE(1970,1,1)+(-5/24)</f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>(E2216/D2216)*100</f>
        <v>292.50166666666667</v>
      </c>
      <c r="R2216" s="11">
        <f>Table1[[#This Row],[pledged]]/Table1[[#This Row],[backers_count]]</f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>(((I2217/60)/60)/24)+DATE(1970,1,1)+(-5/24)</f>
        <v>40981.082638888889</v>
      </c>
      <c r="K2217">
        <v>1329671572</v>
      </c>
      <c r="L2217" s="13">
        <f>(((K2217/60)/60)/24)+DATE(1970,1,1)+(-5/24)</f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>(E2217/D2217)*100</f>
        <v>156.36363636363637</v>
      </c>
      <c r="R2217" s="11">
        <f>Table1[[#This Row],[pledged]]/Table1[[#This Row],[backers_count]]</f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>(((I2218/60)/60)/24)+DATE(1970,1,1)+(-5/24)</f>
        <v>42208.543344907412</v>
      </c>
      <c r="K2218">
        <v>1436464945</v>
      </c>
      <c r="L2218" s="13">
        <f>(((K2218/60)/60)/24)+DATE(1970,1,1)+(-5/24)</f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>(E2218/D2218)*100</f>
        <v>105.66666666666666</v>
      </c>
      <c r="R2218" s="11">
        <f>Table1[[#This Row],[pledged]]/Table1[[#This Row],[backers_count]]</f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>(((I2219/60)/60)/24)+DATE(1970,1,1)+(-5/24)</f>
        <v>42310.124999999993</v>
      </c>
      <c r="K2219">
        <v>1445539113</v>
      </c>
      <c r="L2219" s="13">
        <f>(((K2219/60)/60)/24)+DATE(1970,1,1)+(-5/24)</f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>(E2219/D2219)*100</f>
        <v>101.19047619047619</v>
      </c>
      <c r="R2219" s="11">
        <f>Table1[[#This Row],[pledged]]/Table1[[#This Row],[backers_count]]</f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>(((I2220/60)/60)/24)+DATE(1970,1,1)+(-5/24)</f>
        <v>41149.791666666664</v>
      </c>
      <c r="K2220">
        <v>1344281383</v>
      </c>
      <c r="L2220" s="13">
        <f>(((K2220/60)/60)/24)+DATE(1970,1,1)+(-5/24)</f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>(E2220/D2220)*100</f>
        <v>122.833</v>
      </c>
      <c r="R2220" s="11">
        <f>Table1[[#This Row],[pledged]]/Table1[[#This Row],[backers_count]]</f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>(((I2221/60)/60)/24)+DATE(1970,1,1)+(-5/24)</f>
        <v>42235.510555555556</v>
      </c>
      <c r="K2221">
        <v>1437412512</v>
      </c>
      <c r="L2221" s="13">
        <f>(((K2221/60)/60)/24)+DATE(1970,1,1)+(-5/24)</f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>(E2221/D2221)*100</f>
        <v>101.49999999999999</v>
      </c>
      <c r="R2221" s="11">
        <f>Table1[[#This Row],[pledged]]/Table1[[#This Row],[backers_count]]</f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>(((I2222/60)/60)/24)+DATE(1970,1,1)+(-5/24)</f>
        <v>41481.852268518516</v>
      </c>
      <c r="K2222">
        <v>1372296436</v>
      </c>
      <c r="L2222" s="13">
        <f>(((K2222/60)/60)/24)+DATE(1970,1,1)+(-5/24)</f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>(E2222/D2222)*100</f>
        <v>101.14285714285714</v>
      </c>
      <c r="R2222" s="11">
        <f>Table1[[#This Row],[pledged]]/Table1[[#This Row],[backers_count]]</f>
        <v>51.304347826086953</v>
      </c>
      <c r="S2222" t="s">
        <v>8333</v>
      </c>
      <c r="T2222" t="s">
        <v>8351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>(((I2223/60)/60)/24)+DATE(1970,1,1)+(-5/24)</f>
        <v>42482.791666666664</v>
      </c>
      <c r="K2223">
        <v>1458748809</v>
      </c>
      <c r="L2223" s="13">
        <f>(((K2223/60)/60)/24)+DATE(1970,1,1)+(-5/24)</f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>(E2223/D2223)*100</f>
        <v>108.11999999999999</v>
      </c>
      <c r="R2223" s="11">
        <f>Table1[[#This Row],[pledged]]/Table1[[#This Row],[backers_count]]</f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>(((I2224/60)/60)/24)+DATE(1970,1,1)+(-5/24)</f>
        <v>40936.579247685186</v>
      </c>
      <c r="K2224">
        <v>1325184847</v>
      </c>
      <c r="L2224" s="13">
        <f>(((K2224/60)/60)/24)+DATE(1970,1,1)+(-5/24)</f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>(E2224/D2224)*100</f>
        <v>162.6</v>
      </c>
      <c r="R2224" s="11">
        <f>Table1[[#This Row],[pledged]]/Table1[[#This Row],[backers_count]]</f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>(((I2225/60)/60)/24)+DATE(1970,1,1)+(-5/24)</f>
        <v>42182.432500000003</v>
      </c>
      <c r="K2225">
        <v>1432826568</v>
      </c>
      <c r="L2225" s="13">
        <f>(((K2225/60)/60)/24)+DATE(1970,1,1)+(-5/24)</f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>(E2225/D2225)*100</f>
        <v>105.80000000000001</v>
      </c>
      <c r="R2225" s="11">
        <f>Table1[[#This Row],[pledged]]/Table1[[#This Row],[backers_count]]</f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>(((I2226/60)/60)/24)+DATE(1970,1,1)+(-5/24)</f>
        <v>42672.583333333336</v>
      </c>
      <c r="K2226">
        <v>1475337675</v>
      </c>
      <c r="L2226" s="13">
        <f>(((K2226/60)/60)/24)+DATE(1970,1,1)+(-5/24)</f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>(E2226/D2226)*100</f>
        <v>243.15000000000003</v>
      </c>
      <c r="R2226" s="11">
        <f>Table1[[#This Row],[pledged]]/Table1[[#This Row],[backers_count]]</f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>(((I2227/60)/60)/24)+DATE(1970,1,1)+(-5/24)</f>
        <v>41903.583506944444</v>
      </c>
      <c r="K2227">
        <v>1408734015</v>
      </c>
      <c r="L2227" s="13">
        <f>(((K2227/60)/60)/24)+DATE(1970,1,1)+(-5/24)</f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>(E2227/D2227)*100</f>
        <v>944.83338095238094</v>
      </c>
      <c r="R2227" s="11">
        <f>Table1[[#This Row],[pledged]]/Table1[[#This Row],[backers_count]]</f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>(((I2228/60)/60)/24)+DATE(1970,1,1)+(-5/24)</f>
        <v>42411.999305555553</v>
      </c>
      <c r="K2228">
        <v>1452625822</v>
      </c>
      <c r="L2228" s="13">
        <f>(((K2228/60)/60)/24)+DATE(1970,1,1)+(-5/24)</f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>(E2228/D2228)*100</f>
        <v>108.46283333333334</v>
      </c>
      <c r="R2228" s="11">
        <f>Table1[[#This Row],[pledged]]/Table1[[#This Row],[backers_count]]</f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>(((I2229/60)/60)/24)+DATE(1970,1,1)+(-5/24)</f>
        <v>41591.640682870369</v>
      </c>
      <c r="K2229">
        <v>1381778555</v>
      </c>
      <c r="L2229" s="13">
        <f>(((K2229/60)/60)/24)+DATE(1970,1,1)+(-5/24)</f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>(E2229/D2229)*100</f>
        <v>157.37692307692308</v>
      </c>
      <c r="R2229" s="11">
        <f>Table1[[#This Row],[pledged]]/Table1[[#This Row],[backers_count]]</f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>(((I2230/60)/60)/24)+DATE(1970,1,1)+(-5/24)</f>
        <v>42232.069861111107</v>
      </c>
      <c r="K2230">
        <v>1437115236</v>
      </c>
      <c r="L2230" s="13">
        <f>(((K2230/60)/60)/24)+DATE(1970,1,1)+(-5/24)</f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>(E2230/D2230)*100</f>
        <v>1174.49</v>
      </c>
      <c r="R2230" s="11">
        <f>Table1[[#This Row],[pledged]]/Table1[[#This Row],[backers_count]]</f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>(((I2231/60)/60)/24)+DATE(1970,1,1)+(-5/24)</f>
        <v>41519.958333333328</v>
      </c>
      <c r="K2231">
        <v>1375113391</v>
      </c>
      <c r="L2231" s="13">
        <f>(((K2231/60)/60)/24)+DATE(1970,1,1)+(-5/24)</f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>(E2231/D2231)*100</f>
        <v>171.04755366949576</v>
      </c>
      <c r="R2231" s="11">
        <f>Table1[[#This Row],[pledged]]/Table1[[#This Row],[backers_count]]</f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>(((I2232/60)/60)/24)+DATE(1970,1,1)+(-5/24)</f>
        <v>41754.672766203701</v>
      </c>
      <c r="K2232">
        <v>1395868127</v>
      </c>
      <c r="L2232" s="13">
        <f>(((K2232/60)/60)/24)+DATE(1970,1,1)+(-5/24)</f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>(E2232/D2232)*100</f>
        <v>125.95294117647057</v>
      </c>
      <c r="R2232" s="11">
        <f>Table1[[#This Row],[pledged]]/Table1[[#This Row],[backers_count]]</f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>(((I2233/60)/60)/24)+DATE(1970,1,1)+(-5/24)</f>
        <v>41450</v>
      </c>
      <c r="K2233">
        <v>1369864301</v>
      </c>
      <c r="L2233" s="13">
        <f>(((K2233/60)/60)/24)+DATE(1970,1,1)+(-5/24)</f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>(E2233/D2233)*100</f>
        <v>1212.1296000000002</v>
      </c>
      <c r="R2233" s="11">
        <f>Table1[[#This Row],[pledged]]/Table1[[#This Row],[backers_count]]</f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>(((I2234/60)/60)/24)+DATE(1970,1,1)+(-5/24)</f>
        <v>41838.916666666664</v>
      </c>
      <c r="K2234">
        <v>1402945408</v>
      </c>
      <c r="L2234" s="13">
        <f>(((K2234/60)/60)/24)+DATE(1970,1,1)+(-5/24)</f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>(E2234/D2234)*100</f>
        <v>495.8</v>
      </c>
      <c r="R2234" s="11">
        <f>Table1[[#This Row],[pledged]]/Table1[[#This Row],[backers_count]]</f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>(((I2235/60)/60)/24)+DATE(1970,1,1)+(-5/24)</f>
        <v>42351.791666666664</v>
      </c>
      <c r="K2235">
        <v>1448269539</v>
      </c>
      <c r="L2235" s="13">
        <f>(((K2235/60)/60)/24)+DATE(1970,1,1)+(-5/24)</f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>(E2235/D2235)*100</f>
        <v>332.03999999999996</v>
      </c>
      <c r="R2235" s="11">
        <f>Table1[[#This Row],[pledged]]/Table1[[#This Row],[backers_count]]</f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>(((I2236/60)/60)/24)+DATE(1970,1,1)+(-5/24)</f>
        <v>42740.616284722222</v>
      </c>
      <c r="K2236">
        <v>1481053647</v>
      </c>
      <c r="L2236" s="13">
        <f>(((K2236/60)/60)/24)+DATE(1970,1,1)+(-5/24)</f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>(E2236/D2236)*100</f>
        <v>1165</v>
      </c>
      <c r="R2236" s="11">
        <f>Table1[[#This Row],[pledged]]/Table1[[#This Row],[backers_count]]</f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>(((I2237/60)/60)/24)+DATE(1970,1,1)+(-5/24)</f>
        <v>42091.77211805556</v>
      </c>
      <c r="K2237">
        <v>1424997111</v>
      </c>
      <c r="L2237" s="13">
        <f>(((K2237/60)/60)/24)+DATE(1970,1,1)+(-5/24)</f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>(E2237/D2237)*100</f>
        <v>153.3153846153846</v>
      </c>
      <c r="R2237" s="11">
        <f>Table1[[#This Row],[pledged]]/Table1[[#This Row],[backers_count]]</f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>(((I2238/60)/60)/24)+DATE(1970,1,1)+(-5/24)</f>
        <v>42401.408831018511</v>
      </c>
      <c r="K2238">
        <v>1451746123</v>
      </c>
      <c r="L2238" s="13">
        <f>(((K2238/60)/60)/24)+DATE(1970,1,1)+(-5/24)</f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>(E2238/D2238)*100</f>
        <v>537.10714285714289</v>
      </c>
      <c r="R2238" s="11">
        <f>Table1[[#This Row],[pledged]]/Table1[[#This Row],[backers_count]]</f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>(((I2239/60)/60)/24)+DATE(1970,1,1)+(-5/24)</f>
        <v>41955.124305555553</v>
      </c>
      <c r="K2239">
        <v>1412294683</v>
      </c>
      <c r="L2239" s="13">
        <f>(((K2239/60)/60)/24)+DATE(1970,1,1)+(-5/24)</f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>(E2239/D2239)*100</f>
        <v>352.92777777777775</v>
      </c>
      <c r="R2239" s="11">
        <f>Table1[[#This Row],[pledged]]/Table1[[#This Row],[backers_count]]</f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>(((I2240/60)/60)/24)+DATE(1970,1,1)+(-5/24)</f>
        <v>42804.41337962963</v>
      </c>
      <c r="K2240">
        <v>1486565716</v>
      </c>
      <c r="L2240" s="13">
        <f>(((K2240/60)/60)/24)+DATE(1970,1,1)+(-5/24)</f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>(E2240/D2240)*100</f>
        <v>137.4</v>
      </c>
      <c r="R2240" s="11">
        <f>Table1[[#This Row],[pledged]]/Table1[[#This Row],[backers_count]]</f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>(((I2241/60)/60)/24)+DATE(1970,1,1)+(-5/24)</f>
        <v>41608.959722222222</v>
      </c>
      <c r="K2241">
        <v>1382742014</v>
      </c>
      <c r="L2241" s="13">
        <f>(((K2241/60)/60)/24)+DATE(1970,1,1)+(-5/24)</f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>(E2241/D2241)*100</f>
        <v>128.02668</v>
      </c>
      <c r="R2241" s="11">
        <f>Table1[[#This Row],[pledged]]/Table1[[#This Row],[backers_count]]</f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>(((I2242/60)/60)/24)+DATE(1970,1,1)+(-5/24)</f>
        <v>42482.617407407401</v>
      </c>
      <c r="K2242">
        <v>1458762544</v>
      </c>
      <c r="L2242" s="13">
        <f>(((K2242/60)/60)/24)+DATE(1970,1,1)+(-5/24)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>(E2242/D2242)*100</f>
        <v>270.68</v>
      </c>
      <c r="R2242" s="11">
        <f>Table1[[#This Row],[pledged]]/Table1[[#This Row],[backers_count]]</f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>(((I2243/60)/60)/24)+DATE(1970,1,1)+(-5/24)</f>
        <v>42796.619212962956</v>
      </c>
      <c r="K2243">
        <v>1485892300</v>
      </c>
      <c r="L2243" s="13">
        <f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>(E2243/D2243)*100</f>
        <v>806.4</v>
      </c>
      <c r="R2243" s="11">
        <f>Table1[[#This Row],[pledged]]/Table1[[#This Row],[backers_count]]</f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>(((I2244/60)/60)/24)+DATE(1970,1,1)+(-5/24)</f>
        <v>41604.91805555555</v>
      </c>
      <c r="K2244">
        <v>1382449733</v>
      </c>
      <c r="L2244" s="13">
        <f>(((K2244/60)/60)/24)+DATE(1970,1,1)+(-5/24)</f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>(E2244/D2244)*100</f>
        <v>1360.0976000000001</v>
      </c>
      <c r="R2244" s="11">
        <f>Table1[[#This Row],[pledged]]/Table1[[#This Row],[backers_count]]</f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>(((I2245/60)/60)/24)+DATE(1970,1,1)+(-5/24)</f>
        <v>42806.916666666664</v>
      </c>
      <c r="K2245">
        <v>1488823290</v>
      </c>
      <c r="L2245" s="13">
        <f>(((K2245/60)/60)/24)+DATE(1970,1,1)+(-5/24)</f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>(E2245/D2245)*100</f>
        <v>930250</v>
      </c>
      <c r="R2245" s="11">
        <f>Table1[[#This Row],[pledged]]/Table1[[#This Row],[backers_count]]</f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>(((I2246/60)/60)/24)+DATE(1970,1,1)+(-5/24)</f>
        <v>42659.645833333336</v>
      </c>
      <c r="K2246">
        <v>1475609946</v>
      </c>
      <c r="L2246" s="13">
        <f>(((K2246/60)/60)/24)+DATE(1970,1,1)+(-5/24)</f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>(E2246/D2246)*100</f>
        <v>377.02</v>
      </c>
      <c r="R2246" s="11">
        <f>Table1[[#This Row],[pledged]]/Table1[[#This Row],[backers_count]]</f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>(((I2247/60)/60)/24)+DATE(1970,1,1)+(-5/24)</f>
        <v>41691.541666666664</v>
      </c>
      <c r="K2247">
        <v>1390323617</v>
      </c>
      <c r="L2247" s="13">
        <f>(((K2247/60)/60)/24)+DATE(1970,1,1)+(-5/24)</f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>(E2247/D2247)*100</f>
        <v>2647.0250000000001</v>
      </c>
      <c r="R2247" s="11">
        <f>Table1[[#This Row],[pledged]]/Table1[[#This Row],[backers_count]]</f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>(((I2248/60)/60)/24)+DATE(1970,1,1)+(-5/24)</f>
        <v>42251.583449074074</v>
      </c>
      <c r="K2248">
        <v>1438801210</v>
      </c>
      <c r="L2248" s="13">
        <f>(((K2248/60)/60)/24)+DATE(1970,1,1)+(-5/24)</f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>(E2248/D2248)*100</f>
        <v>100.12</v>
      </c>
      <c r="R2248" s="11">
        <f>Table1[[#This Row],[pledged]]/Table1[[#This Row],[backers_count]]</f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>(((I2249/60)/60)/24)+DATE(1970,1,1)+(-5/24)</f>
        <v>42214.457928240743</v>
      </c>
      <c r="K2249">
        <v>1436975965</v>
      </c>
      <c r="L2249" s="13">
        <f>(((K2249/60)/60)/24)+DATE(1970,1,1)+(-5/24)</f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>(E2249/D2249)*100</f>
        <v>104.45405405405405</v>
      </c>
      <c r="R2249" s="11">
        <f>Table1[[#This Row],[pledged]]/Table1[[#This Row],[backers_count]]</f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>(((I2250/60)/60)/24)+DATE(1970,1,1)+(-5/24)</f>
        <v>42718.667569444442</v>
      </c>
      <c r="K2250">
        <v>1479157278</v>
      </c>
      <c r="L2250" s="13">
        <f>(((K2250/60)/60)/24)+DATE(1970,1,1)+(-5/24)</f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>(E2250/D2250)*100</f>
        <v>107.21428571428571</v>
      </c>
      <c r="R2250" s="11">
        <f>Table1[[#This Row],[pledged]]/Table1[[#This Row],[backers_count]]</f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>(((I2251/60)/60)/24)+DATE(1970,1,1)+(-5/24)</f>
        <v>41366.453298611108</v>
      </c>
      <c r="K2251">
        <v>1362329565</v>
      </c>
      <c r="L2251" s="13">
        <f>(((K2251/60)/60)/24)+DATE(1970,1,1)+(-5/24)</f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>(E2251/D2251)*100</f>
        <v>168.77142857142857</v>
      </c>
      <c r="R2251" s="11">
        <f>Table1[[#This Row],[pledged]]/Table1[[#This Row],[backers_count]]</f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>(((I2252/60)/60)/24)+DATE(1970,1,1)+(-5/24)</f>
        <v>42706.838807870365</v>
      </c>
      <c r="K2252">
        <v>1478131673</v>
      </c>
      <c r="L2252" s="13">
        <f>(((K2252/60)/60)/24)+DATE(1970,1,1)+(-5/24)</f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>(E2252/D2252)*100</f>
        <v>975.11200000000008</v>
      </c>
      <c r="R2252" s="11">
        <f>Table1[[#This Row],[pledged]]/Table1[[#This Row],[backers_count]]</f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>(((I2253/60)/60)/24)+DATE(1970,1,1)+(-5/24)</f>
        <v>41867.137465277774</v>
      </c>
      <c r="K2253">
        <v>1406362677</v>
      </c>
      <c r="L2253" s="13">
        <f>(((K2253/60)/60)/24)+DATE(1970,1,1)+(-5/24)</f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>(E2253/D2253)*100</f>
        <v>134.44929411764704</v>
      </c>
      <c r="R2253" s="11">
        <f>Table1[[#This Row],[pledged]]/Table1[[#This Row],[backers_count]]</f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>(((I2254/60)/60)/24)+DATE(1970,1,1)+(-5/24)</f>
        <v>42588.119652777772</v>
      </c>
      <c r="K2254">
        <v>1469173938</v>
      </c>
      <c r="L2254" s="13">
        <f>(((K2254/60)/60)/24)+DATE(1970,1,1)+(-5/24)</f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>(E2254/D2254)*100</f>
        <v>272.27777777777777</v>
      </c>
      <c r="R2254" s="11">
        <f>Table1[[#This Row],[pledged]]/Table1[[#This Row],[backers_count]]</f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>(((I2255/60)/60)/24)+DATE(1970,1,1)+(-5/24)</f>
        <v>42326.46466435185</v>
      </c>
      <c r="K2255">
        <v>1445267347</v>
      </c>
      <c r="L2255" s="13">
        <f>(((K2255/60)/60)/24)+DATE(1970,1,1)+(-5/24)</f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>(E2255/D2255)*100</f>
        <v>112.6875</v>
      </c>
      <c r="R2255" s="11">
        <f>Table1[[#This Row],[pledged]]/Table1[[#This Row],[backers_count]]</f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>(((I2256/60)/60)/24)+DATE(1970,1,1)+(-5/24)</f>
        <v>42759.439444444441</v>
      </c>
      <c r="K2256">
        <v>1484667168</v>
      </c>
      <c r="L2256" s="13">
        <f>(((K2256/60)/60)/24)+DATE(1970,1,1)+(-5/24)</f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>(E2256/D2256)*100</f>
        <v>459.8</v>
      </c>
      <c r="R2256" s="11">
        <f>Table1[[#This Row],[pledged]]/Table1[[#This Row],[backers_count]]</f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>(((I2257/60)/60)/24)+DATE(1970,1,1)+(-5/24)</f>
        <v>42497.743645833332</v>
      </c>
      <c r="K2257">
        <v>1460069451</v>
      </c>
      <c r="L2257" s="13">
        <f>(((K2257/60)/60)/24)+DATE(1970,1,1)+(-5/24)</f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>(E2257/D2257)*100</f>
        <v>286.65822784810126</v>
      </c>
      <c r="R2257" s="11">
        <f>Table1[[#This Row],[pledged]]/Table1[[#This Row],[backers_count]]</f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>(((I2258/60)/60)/24)+DATE(1970,1,1)+(-5/24)</f>
        <v>42696.243587962956</v>
      </c>
      <c r="K2258">
        <v>1478602246</v>
      </c>
      <c r="L2258" s="13">
        <f>(((K2258/60)/60)/24)+DATE(1970,1,1)+(-5/24)</f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>(E2258/D2258)*100</f>
        <v>222.70833333333334</v>
      </c>
      <c r="R2258" s="11">
        <f>Table1[[#This Row],[pledged]]/Table1[[#This Row],[backers_count]]</f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>(((I2259/60)/60)/24)+DATE(1970,1,1)+(-5/24)</f>
        <v>42540.749999999993</v>
      </c>
      <c r="K2259">
        <v>1463351329</v>
      </c>
      <c r="L2259" s="13">
        <f>(((K2259/60)/60)/24)+DATE(1970,1,1)+(-5/24)</f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>(E2259/D2259)*100</f>
        <v>636.14</v>
      </c>
      <c r="R2259" s="11">
        <f>Table1[[#This Row],[pledged]]/Table1[[#This Row],[backers_count]]</f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>(((I2260/60)/60)/24)+DATE(1970,1,1)+(-5/24)</f>
        <v>42166.542673611104</v>
      </c>
      <c r="K2260">
        <v>1431453687</v>
      </c>
      <c r="L2260" s="13">
        <f>(((K2260/60)/60)/24)+DATE(1970,1,1)+(-5/24)</f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>(E2260/D2260)*100</f>
        <v>146.5</v>
      </c>
      <c r="R2260" s="11">
        <f>Table1[[#This Row],[pledged]]/Table1[[#This Row],[backers_count]]</f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>(((I2261/60)/60)/24)+DATE(1970,1,1)+(-5/24)</f>
        <v>42712.59648148148</v>
      </c>
      <c r="K2261">
        <v>1480360736</v>
      </c>
      <c r="L2261" s="13">
        <f>(((K2261/60)/60)/24)+DATE(1970,1,1)+(-5/24)</f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>(E2261/D2261)*100</f>
        <v>1867.1</v>
      </c>
      <c r="R2261" s="11">
        <f>Table1[[#This Row],[pledged]]/Table1[[#This Row],[backers_count]]</f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>(((I2262/60)/60)/24)+DATE(1970,1,1)+(-5/24)</f>
        <v>41724.766782407409</v>
      </c>
      <c r="K2262">
        <v>1393287850</v>
      </c>
      <c r="L2262" s="13">
        <f>(((K2262/60)/60)/24)+DATE(1970,1,1)+(-5/24)</f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>(E2262/D2262)*100</f>
        <v>326.92</v>
      </c>
      <c r="R2262" s="11">
        <f>Table1[[#This Row],[pledged]]/Table1[[#This Row],[backers_count]]</f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>(((I2263/60)/60)/24)+DATE(1970,1,1)+(-5/24)</f>
        <v>42780.516435185178</v>
      </c>
      <c r="K2263">
        <v>1485278620</v>
      </c>
      <c r="L2263" s="13">
        <f>(((K2263/60)/60)/24)+DATE(1970,1,1)+(-5/24)</f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>(E2263/D2263)*100</f>
        <v>779.5</v>
      </c>
      <c r="R2263" s="11">
        <f>Table1[[#This Row],[pledged]]/Table1[[#This Row],[backers_count]]</f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>(((I2264/60)/60)/24)+DATE(1970,1,1)+(-5/24)</f>
        <v>41960.791666666664</v>
      </c>
      <c r="K2264">
        <v>1413295358</v>
      </c>
      <c r="L2264" s="13">
        <f>(((K2264/60)/60)/24)+DATE(1970,1,1)+(-5/24)</f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>(E2264/D2264)*100</f>
        <v>154.15151515151516</v>
      </c>
      <c r="R2264" s="11">
        <f>Table1[[#This Row],[pledged]]/Table1[[#This Row],[backers_count]]</f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>(((I2265/60)/60)/24)+DATE(1970,1,1)+(-5/24)</f>
        <v>42035.623993055553</v>
      </c>
      <c r="K2265">
        <v>1420919913</v>
      </c>
      <c r="L2265" s="13">
        <f>(((K2265/60)/60)/24)+DATE(1970,1,1)+(-5/24)</f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>(E2265/D2265)*100</f>
        <v>115.54666666666667</v>
      </c>
      <c r="R2265" s="11">
        <f>Table1[[#This Row],[pledged]]/Table1[[#This Row],[backers_count]]</f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>(((I2266/60)/60)/24)+DATE(1970,1,1)+(-5/24)</f>
        <v>42512.916666666664</v>
      </c>
      <c r="K2266">
        <v>1462543114</v>
      </c>
      <c r="L2266" s="13">
        <f>(((K2266/60)/60)/24)+DATE(1970,1,1)+(-5/24)</f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>(E2266/D2266)*100</f>
        <v>180.03333333333333</v>
      </c>
      <c r="R2266" s="11">
        <f>Table1[[#This Row],[pledged]]/Table1[[#This Row],[backers_count]]</f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>(((I2267/60)/60)/24)+DATE(1970,1,1)+(-5/24)</f>
        <v>42696.644756944443</v>
      </c>
      <c r="K2267">
        <v>1479241707</v>
      </c>
      <c r="L2267" s="13">
        <f>(((K2267/60)/60)/24)+DATE(1970,1,1)+(-5/24)</f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>(E2267/D2267)*100</f>
        <v>298.5</v>
      </c>
      <c r="R2267" s="11">
        <f>Table1[[#This Row],[pledged]]/Table1[[#This Row],[backers_count]]</f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>(((I2268/60)/60)/24)+DATE(1970,1,1)+(-5/24)</f>
        <v>42486.874999999993</v>
      </c>
      <c r="K2268">
        <v>1460235592</v>
      </c>
      <c r="L2268" s="13">
        <f>(((K2268/60)/60)/24)+DATE(1970,1,1)+(-5/24)</f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>(E2268/D2268)*100</f>
        <v>320.26666666666665</v>
      </c>
      <c r="R2268" s="11">
        <f>Table1[[#This Row],[pledged]]/Table1[[#This Row],[backers_count]]</f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>(((I2269/60)/60)/24)+DATE(1970,1,1)+(-5/24)</f>
        <v>41993.833333333336</v>
      </c>
      <c r="K2269">
        <v>1416945297</v>
      </c>
      <c r="L2269" s="13">
        <f>(((K2269/60)/60)/24)+DATE(1970,1,1)+(-5/24)</f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>(E2269/D2269)*100</f>
        <v>380.52499999999998</v>
      </c>
      <c r="R2269" s="11">
        <f>Table1[[#This Row],[pledged]]/Table1[[#This Row],[backers_count]]</f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>(((I2270/60)/60)/24)+DATE(1970,1,1)+(-5/24)</f>
        <v>42805.874016203699</v>
      </c>
      <c r="K2270">
        <v>1486691915</v>
      </c>
      <c r="L2270" s="13">
        <f>(((K2270/60)/60)/24)+DATE(1970,1,1)+(-5/24)</f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>(E2270/D2270)*100</f>
        <v>102.60000000000001</v>
      </c>
      <c r="R2270" s="11">
        <f>Table1[[#This Row],[pledged]]/Table1[[#This Row],[backers_count]]</f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>(((I2271/60)/60)/24)+DATE(1970,1,1)+(-5/24)</f>
        <v>42800.999999999993</v>
      </c>
      <c r="K2271">
        <v>1486745663</v>
      </c>
      <c r="L2271" s="13">
        <f>(((K2271/60)/60)/24)+DATE(1970,1,1)+(-5/24)</f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>(E2271/D2271)*100</f>
        <v>1801.64</v>
      </c>
      <c r="R2271" s="11">
        <f>Table1[[#This Row],[pledged]]/Table1[[#This Row],[backers_count]]</f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>(((I2272/60)/60)/24)+DATE(1970,1,1)+(-5/24)</f>
        <v>42745.707638888889</v>
      </c>
      <c r="K2272">
        <v>1482353513</v>
      </c>
      <c r="L2272" s="13">
        <f>(((K2272/60)/60)/24)+DATE(1970,1,1)+(-5/24)</f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>(E2272/D2272)*100</f>
        <v>720.24800000000005</v>
      </c>
      <c r="R2272" s="11">
        <f>Table1[[#This Row],[pledged]]/Table1[[#This Row],[backers_count]]</f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>(((I2273/60)/60)/24)+DATE(1970,1,1)+(-5/24)</f>
        <v>42713.791712962957</v>
      </c>
      <c r="K2273">
        <v>1478736004</v>
      </c>
      <c r="L2273" s="13">
        <f>(((K2273/60)/60)/24)+DATE(1970,1,1)+(-5/24)</f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>(E2273/D2273)*100</f>
        <v>283.09000000000003</v>
      </c>
      <c r="R2273" s="11">
        <f>Table1[[#This Row],[pledged]]/Table1[[#This Row],[backers_count]]</f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>(((I2274/60)/60)/24)+DATE(1970,1,1)+(-5/24)</f>
        <v>42345.491157407399</v>
      </c>
      <c r="K2274">
        <v>1446914836</v>
      </c>
      <c r="L2274" s="13">
        <f>(((K2274/60)/60)/24)+DATE(1970,1,1)+(-5/24)</f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>(E2274/D2274)*100</f>
        <v>1356.6000000000001</v>
      </c>
      <c r="R2274" s="11">
        <f>Table1[[#This Row],[pledged]]/Table1[[#This Row],[backers_count]]</f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>(((I2275/60)/60)/24)+DATE(1970,1,1)+(-5/24)</f>
        <v>42806.299097222225</v>
      </c>
      <c r="K2275">
        <v>1487164242</v>
      </c>
      <c r="L2275" s="13">
        <f>(((K2275/60)/60)/24)+DATE(1970,1,1)+(-5/24)</f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>(E2275/D2275)*100</f>
        <v>220.35999999999999</v>
      </c>
      <c r="R2275" s="11">
        <f>Table1[[#This Row],[pledged]]/Table1[[#This Row],[backers_count]]</f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>(((I2276/60)/60)/24)+DATE(1970,1,1)+(-5/24)</f>
        <v>41693.292326388888</v>
      </c>
      <c r="K2276">
        <v>1390564857</v>
      </c>
      <c r="L2276" s="13">
        <f>(((K2276/60)/60)/24)+DATE(1970,1,1)+(-5/24)</f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>(E2276/D2276)*100</f>
        <v>119.6</v>
      </c>
      <c r="R2276" s="11">
        <f>Table1[[#This Row],[pledged]]/Table1[[#This Row],[backers_count]]</f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>(((I2277/60)/60)/24)+DATE(1970,1,1)+(-5/24)</f>
        <v>41995.408321759263</v>
      </c>
      <c r="K2277">
        <v>1416667679</v>
      </c>
      <c r="L2277" s="13">
        <f>(((K2277/60)/60)/24)+DATE(1970,1,1)+(-5/24)</f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>(E2277/D2277)*100</f>
        <v>407.76923076923077</v>
      </c>
      <c r="R2277" s="11">
        <f>Table1[[#This Row],[pledged]]/Table1[[#This Row],[backers_count]]</f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>(((I2278/60)/60)/24)+DATE(1970,1,1)+(-5/24)</f>
        <v>41644.443159722221</v>
      </c>
      <c r="K2278">
        <v>1386344289</v>
      </c>
      <c r="L2278" s="13">
        <f>(((K2278/60)/60)/24)+DATE(1970,1,1)+(-5/24)</f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>(E2278/D2278)*100</f>
        <v>105.81826105905425</v>
      </c>
      <c r="R2278" s="11">
        <f>Table1[[#This Row],[pledged]]/Table1[[#This Row],[backers_count]]</f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>(((I2279/60)/60)/24)+DATE(1970,1,1)+(-5/24)</f>
        <v>40966.470173611109</v>
      </c>
      <c r="K2279">
        <v>1327767423</v>
      </c>
      <c r="L2279" s="13">
        <f>(((K2279/60)/60)/24)+DATE(1970,1,1)+(-5/24)</f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>(E2279/D2279)*100</f>
        <v>141.08235294117648</v>
      </c>
      <c r="R2279" s="11">
        <f>Table1[[#This Row],[pledged]]/Table1[[#This Row],[backers_count]]</f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>(((I2280/60)/60)/24)+DATE(1970,1,1)+(-5/24)</f>
        <v>42372.749305555553</v>
      </c>
      <c r="K2280">
        <v>1448902867</v>
      </c>
      <c r="L2280" s="13">
        <f>(((K2280/60)/60)/24)+DATE(1970,1,1)+(-5/24)</f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>(E2280/D2280)*100</f>
        <v>270.7</v>
      </c>
      <c r="R2280" s="11">
        <f>Table1[[#This Row],[pledged]]/Table1[[#This Row],[backers_count]]</f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>(((I2281/60)/60)/24)+DATE(1970,1,1)+(-5/24)</f>
        <v>42038.958333333336</v>
      </c>
      <c r="K2281">
        <v>1421436099</v>
      </c>
      <c r="L2281" s="13">
        <f>(((K2281/60)/60)/24)+DATE(1970,1,1)+(-5/24)</f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>(E2281/D2281)*100</f>
        <v>153.80000000000001</v>
      </c>
      <c r="R2281" s="11">
        <f>Table1[[#This Row],[pledged]]/Table1[[#This Row],[backers_count]]</f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>(((I2282/60)/60)/24)+DATE(1970,1,1)+(-5/24)</f>
        <v>42264.416562499995</v>
      </c>
      <c r="K2282">
        <v>1439909991</v>
      </c>
      <c r="L2282" s="13">
        <f>(((K2282/60)/60)/24)+DATE(1970,1,1)+(-5/24)</f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>(E2282/D2282)*100</f>
        <v>403.57653061224488</v>
      </c>
      <c r="R2282" s="11">
        <f>Table1[[#This Row],[pledged]]/Table1[[#This Row],[backers_count]]</f>
        <v>82.396874999999994</v>
      </c>
      <c r="S2282" t="s">
        <v>8325</v>
      </c>
      <c r="T2282" t="s">
        <v>8326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>(((I2283/60)/60)/24)+DATE(1970,1,1)+(-5/24)</f>
        <v>40749.076388888883</v>
      </c>
      <c r="K2283">
        <v>1306219897</v>
      </c>
      <c r="L2283" s="13">
        <f>(((K2283/60)/60)/24)+DATE(1970,1,1)+(-5/24)</f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>(E2283/D2283)*100</f>
        <v>185</v>
      </c>
      <c r="R2283" s="11">
        <f>Table1[[#This Row],[pledged]]/Table1[[#This Row],[backers_count]]</f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>(((I2284/60)/60)/24)+DATE(1970,1,1)+(-5/24)</f>
        <v>42382.966273148144</v>
      </c>
      <c r="K2284">
        <v>1447560686</v>
      </c>
      <c r="L2284" s="13">
        <f>(((K2284/60)/60)/24)+DATE(1970,1,1)+(-5/24)</f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>(E2284/D2284)*100</f>
        <v>185.33333333333331</v>
      </c>
      <c r="R2284" s="11">
        <f>Table1[[#This Row],[pledged]]/Table1[[#This Row],[backers_count]]</f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>(((I2285/60)/60)/24)+DATE(1970,1,1)+(-5/24)</f>
        <v>41037.875046296293</v>
      </c>
      <c r="K2285">
        <v>1331348404</v>
      </c>
      <c r="L2285" s="13">
        <f>(((K2285/60)/60)/24)+DATE(1970,1,1)+(-5/24)</f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>(E2285/D2285)*100</f>
        <v>100.85533333333332</v>
      </c>
      <c r="R2285" s="11">
        <f>Table1[[#This Row],[pledged]]/Table1[[#This Row],[backers_count]]</f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>(((I2286/60)/60)/24)+DATE(1970,1,1)+(-5/24)</f>
        <v>40613.958333333328</v>
      </c>
      <c r="K2286">
        <v>1297451245</v>
      </c>
      <c r="L2286" s="13">
        <f>(((K2286/60)/60)/24)+DATE(1970,1,1)+(-5/24)</f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>(E2286/D2286)*100</f>
        <v>106.22116666666668</v>
      </c>
      <c r="R2286" s="11">
        <f>Table1[[#This Row],[pledged]]/Table1[[#This Row],[backers_count]]</f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>(((I2287/60)/60)/24)+DATE(1970,1,1)+(-5/24)</f>
        <v>41088.977349537032</v>
      </c>
      <c r="K2287">
        <v>1338352043</v>
      </c>
      <c r="L2287" s="13">
        <f>(((K2287/60)/60)/24)+DATE(1970,1,1)+(-5/24)</f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>(E2287/D2287)*100</f>
        <v>121.36666666666667</v>
      </c>
      <c r="R2287" s="11">
        <f>Table1[[#This Row],[pledged]]/Table1[[#This Row],[backers_count]]</f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>(((I2288/60)/60)/24)+DATE(1970,1,1)+(-5/24)</f>
        <v>41522.957638888889</v>
      </c>
      <c r="K2288">
        <v>1376003254</v>
      </c>
      <c r="L2288" s="13">
        <f>(((K2288/60)/60)/24)+DATE(1970,1,1)+(-5/24)</f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>(E2288/D2288)*100</f>
        <v>100.06666666666666</v>
      </c>
      <c r="R2288" s="11">
        <f>Table1[[#This Row],[pledged]]/Table1[[#This Row],[backers_count]]</f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>(((I2289/60)/60)/24)+DATE(1970,1,1)+(-5/24)</f>
        <v>41813.459027777775</v>
      </c>
      <c r="K2289">
        <v>1401724860</v>
      </c>
      <c r="L2289" s="13">
        <f>(((K2289/60)/60)/24)+DATE(1970,1,1)+(-5/24)</f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>(E2289/D2289)*100</f>
        <v>119.97755555555555</v>
      </c>
      <c r="R2289" s="11">
        <f>Table1[[#This Row],[pledged]]/Table1[[#This Row],[backers_count]]</f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>(((I2290/60)/60)/24)+DATE(1970,1,1)+(-5/24)</f>
        <v>41086.541666666664</v>
      </c>
      <c r="K2290">
        <v>1339098689</v>
      </c>
      <c r="L2290" s="13">
        <f>(((K2290/60)/60)/24)+DATE(1970,1,1)+(-5/24)</f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>(E2290/D2290)*100</f>
        <v>100.1</v>
      </c>
      <c r="R2290" s="11">
        <f>Table1[[#This Row],[pledged]]/Table1[[#This Row],[backers_count]]</f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>(((I2291/60)/60)/24)+DATE(1970,1,1)+(-5/24)</f>
        <v>41614.765277777777</v>
      </c>
      <c r="K2291">
        <v>1382659060</v>
      </c>
      <c r="L2291" s="13">
        <f>(((K2291/60)/60)/24)+DATE(1970,1,1)+(-5/24)</f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>(E2291/D2291)*100</f>
        <v>107.4</v>
      </c>
      <c r="R2291" s="11">
        <f>Table1[[#This Row],[pledged]]/Table1[[#This Row],[backers_count]]</f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>(((I2292/60)/60)/24)+DATE(1970,1,1)+(-5/24)</f>
        <v>40148.5</v>
      </c>
      <c r="K2292">
        <v>1252908330</v>
      </c>
      <c r="L2292" s="13">
        <f>(((K2292/60)/60)/24)+DATE(1970,1,1)+(-5/24)</f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>(E2292/D2292)*100</f>
        <v>104.06666666666666</v>
      </c>
      <c r="R2292" s="11">
        <f>Table1[[#This Row],[pledged]]/Table1[[#This Row],[backers_count]]</f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>(((I2293/60)/60)/24)+DATE(1970,1,1)+(-5/24)</f>
        <v>41021.958333333328</v>
      </c>
      <c r="K2293">
        <v>1332199618</v>
      </c>
      <c r="L2293" s="13">
        <f>(((K2293/60)/60)/24)+DATE(1970,1,1)+(-5/24)</f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>(E2293/D2293)*100</f>
        <v>172.8</v>
      </c>
      <c r="R2293" s="11">
        <f>Table1[[#This Row],[pledged]]/Table1[[#This Row],[backers_count]]</f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>(((I2294/60)/60)/24)+DATE(1970,1,1)+(-5/24)</f>
        <v>41017.489305555551</v>
      </c>
      <c r="K2294">
        <v>1332175476</v>
      </c>
      <c r="L2294" s="13">
        <f>(((K2294/60)/60)/24)+DATE(1970,1,1)+(-5/24)</f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>(E2294/D2294)*100</f>
        <v>107.2505</v>
      </c>
      <c r="R2294" s="11">
        <f>Table1[[#This Row],[pledged]]/Table1[[#This Row],[backers_count]]</f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>(((I2295/60)/60)/24)+DATE(1970,1,1)+(-5/24)</f>
        <v>41176.957638888889</v>
      </c>
      <c r="K2295">
        <v>1346345999</v>
      </c>
      <c r="L2295" s="13">
        <f>(((K2295/60)/60)/24)+DATE(1970,1,1)+(-5/24)</f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>(E2295/D2295)*100</f>
        <v>108.23529411764706</v>
      </c>
      <c r="R2295" s="11">
        <f>Table1[[#This Row],[pledged]]/Table1[[#This Row],[backers_count]]</f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>(((I2296/60)/60)/24)+DATE(1970,1,1)+(-5/24)</f>
        <v>41294.514814814815</v>
      </c>
      <c r="K2296">
        <v>1356110480</v>
      </c>
      <c r="L2296" s="13">
        <f>(((K2296/60)/60)/24)+DATE(1970,1,1)+(-5/24)</f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>(E2296/D2296)*100</f>
        <v>146.08079999999998</v>
      </c>
      <c r="R2296" s="11">
        <f>Table1[[#This Row],[pledged]]/Table1[[#This Row],[backers_count]]</f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>(((I2297/60)/60)/24)+DATE(1970,1,1)+(-5/24)</f>
        <v>41300.746018518512</v>
      </c>
      <c r="K2297">
        <v>1356648856</v>
      </c>
      <c r="L2297" s="13">
        <f>(((K2297/60)/60)/24)+DATE(1970,1,1)+(-5/24)</f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>(E2297/D2297)*100</f>
        <v>125.25</v>
      </c>
      <c r="R2297" s="11">
        <f>Table1[[#This Row],[pledged]]/Table1[[#This Row],[backers_count]]</f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>(((I2298/60)/60)/24)+DATE(1970,1,1)+(-5/24)</f>
        <v>40962.52344907407</v>
      </c>
      <c r="K2298">
        <v>1326994426</v>
      </c>
      <c r="L2298" s="13">
        <f>(((K2298/60)/60)/24)+DATE(1970,1,1)+(-5/24)</f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>(E2298/D2298)*100</f>
        <v>149.07142857142856</v>
      </c>
      <c r="R2298" s="11">
        <f>Table1[[#This Row],[pledged]]/Table1[[#This Row],[backers_count]]</f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>(((I2299/60)/60)/24)+DATE(1970,1,1)+(-5/24)</f>
        <v>40981.957638888889</v>
      </c>
      <c r="K2299">
        <v>1328749249</v>
      </c>
      <c r="L2299" s="13">
        <f>(((K2299/60)/60)/24)+DATE(1970,1,1)+(-5/24)</f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>(E2299/D2299)*100</f>
        <v>100.6</v>
      </c>
      <c r="R2299" s="11">
        <f>Table1[[#This Row],[pledged]]/Table1[[#This Row],[backers_count]]</f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>(((I2300/60)/60)/24)+DATE(1970,1,1)+(-5/24)</f>
        <v>41724.59065972222</v>
      </c>
      <c r="K2300">
        <v>1393272633</v>
      </c>
      <c r="L2300" s="13">
        <f>(((K2300/60)/60)/24)+DATE(1970,1,1)+(-5/24)</f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>(E2300/D2300)*100</f>
        <v>105.07333333333332</v>
      </c>
      <c r="R2300" s="11">
        <f>Table1[[#This Row],[pledged]]/Table1[[#This Row],[backers_count]]</f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>(((I2301/60)/60)/24)+DATE(1970,1,1)+(-5/24)</f>
        <v>40579.824178240735</v>
      </c>
      <c r="K2301">
        <v>1295657209</v>
      </c>
      <c r="L2301" s="13">
        <f>(((K2301/60)/60)/24)+DATE(1970,1,1)+(-5/24)</f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>(E2301/D2301)*100</f>
        <v>350.16666666666663</v>
      </c>
      <c r="R2301" s="11">
        <f>Table1[[#This Row],[pledged]]/Table1[[#This Row],[backers_count]]</f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>(((I2302/60)/60)/24)+DATE(1970,1,1)+(-5/24)</f>
        <v>41088.518703703703</v>
      </c>
      <c r="K2302">
        <v>1339694816</v>
      </c>
      <c r="L2302" s="13">
        <f>(((K2302/60)/60)/24)+DATE(1970,1,1)+(-5/24)</f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>(E2302/D2302)*100</f>
        <v>101.25</v>
      </c>
      <c r="R2302" s="11">
        <f>Table1[[#This Row],[pledged]]/Table1[[#This Row],[backers_count]]</f>
        <v>115.71428571428571</v>
      </c>
      <c r="S2302" t="s">
        <v>8325</v>
      </c>
      <c r="T2302" t="s">
        <v>8329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>(((I2303/60)/60)/24)+DATE(1970,1,1)+(-5/24)</f>
        <v>41445.938611111109</v>
      </c>
      <c r="K2303">
        <v>1369193496</v>
      </c>
      <c r="L2303" s="13">
        <f>(((K2303/60)/60)/24)+DATE(1970,1,1)+(-5/24)</f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>(E2303/D2303)*100</f>
        <v>133.6044</v>
      </c>
      <c r="R2303" s="11">
        <f>Table1[[#This Row],[pledged]]/Table1[[#This Row],[backers_count]]</f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>(((I2304/60)/60)/24)+DATE(1970,1,1)+(-5/24)</f>
        <v>41639.083333333328</v>
      </c>
      <c r="K2304">
        <v>1385585434</v>
      </c>
      <c r="L2304" s="13">
        <f>(((K2304/60)/60)/24)+DATE(1970,1,1)+(-5/24)</f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>(E2304/D2304)*100</f>
        <v>170.65217391304347</v>
      </c>
      <c r="R2304" s="11">
        <f>Table1[[#This Row],[pledged]]/Table1[[#This Row],[backers_count]]</f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>(((I2305/60)/60)/24)+DATE(1970,1,1)+(-5/24)</f>
        <v>40889.944398148145</v>
      </c>
      <c r="K2305">
        <v>1320287996</v>
      </c>
      <c r="L2305" s="13">
        <f>(((K2305/60)/60)/24)+DATE(1970,1,1)+(-5/24)</f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>(E2305/D2305)*100</f>
        <v>109.35829457364341</v>
      </c>
      <c r="R2305" s="11">
        <f>Table1[[#This Row],[pledged]]/Table1[[#This Row],[backers_count]]</f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>(((I2306/60)/60)/24)+DATE(1970,1,1)+(-5/24)</f>
        <v>40543.999305555553</v>
      </c>
      <c r="K2306">
        <v>1290281691</v>
      </c>
      <c r="L2306" s="13">
        <f>(((K2306/60)/60)/24)+DATE(1970,1,1)+(-5/24)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>(E2306/D2306)*100</f>
        <v>100.70033333333335</v>
      </c>
      <c r="R2306" s="11">
        <f>Table1[[#This Row],[pledged]]/Table1[[#This Row],[backers_count]]</f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>(((I2307/60)/60)/24)+DATE(1970,1,1)+(-5/24)</f>
        <v>41859.541666666664</v>
      </c>
      <c r="K2307">
        <v>1405356072</v>
      </c>
      <c r="L2307" s="13">
        <f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>(E2307/D2307)*100</f>
        <v>101.22777777777779</v>
      </c>
      <c r="R2307" s="11">
        <f>Table1[[#This Row],[pledged]]/Table1[[#This Row],[backers_count]]</f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>(((I2308/60)/60)/24)+DATE(1970,1,1)+(-5/24)</f>
        <v>40977.959826388884</v>
      </c>
      <c r="K2308">
        <v>1328760129</v>
      </c>
      <c r="L2308" s="13">
        <f>(((K2308/60)/60)/24)+DATE(1970,1,1)+(-5/24)</f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>(E2308/D2308)*100</f>
        <v>106.75857142857143</v>
      </c>
      <c r="R2308" s="11">
        <f>Table1[[#This Row],[pledged]]/Table1[[#This Row],[backers_count]]</f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>(((I2309/60)/60)/24)+DATE(1970,1,1)+(-5/24)</f>
        <v>41034.59407407407</v>
      </c>
      <c r="K2309">
        <v>1333653333</v>
      </c>
      <c r="L2309" s="13">
        <f>(((K2309/60)/60)/24)+DATE(1970,1,1)+(-5/24)</f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>(E2309/D2309)*100</f>
        <v>106.65777537961894</v>
      </c>
      <c r="R2309" s="11">
        <f>Table1[[#This Row],[pledged]]/Table1[[#This Row],[backers_count]]</f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>(((I2310/60)/60)/24)+DATE(1970,1,1)+(-5/24)</f>
        <v>41879.833333333328</v>
      </c>
      <c r="K2310">
        <v>1406847996</v>
      </c>
      <c r="L2310" s="13">
        <f>(((K2310/60)/60)/24)+DATE(1970,1,1)+(-5/24)</f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>(E2310/D2310)*100</f>
        <v>101.30622</v>
      </c>
      <c r="R2310" s="11">
        <f>Table1[[#This Row],[pledged]]/Table1[[#This Row],[backers_count]]</f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>(((I2311/60)/60)/24)+DATE(1970,1,1)+(-5/24)</f>
        <v>41342.779363425921</v>
      </c>
      <c r="K2311">
        <v>1359848537</v>
      </c>
      <c r="L2311" s="13">
        <f>(((K2311/60)/60)/24)+DATE(1970,1,1)+(-5/24)</f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>(E2311/D2311)*100</f>
        <v>106.67450000000001</v>
      </c>
      <c r="R2311" s="11">
        <f>Table1[[#This Row],[pledged]]/Table1[[#This Row],[backers_count]]</f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>(((I2312/60)/60)/24)+DATE(1970,1,1)+(-5/24)</f>
        <v>41354.54415509259</v>
      </c>
      <c r="K2312">
        <v>1361300615</v>
      </c>
      <c r="L2312" s="13">
        <f>(((K2312/60)/60)/24)+DATE(1970,1,1)+(-5/24)</f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>(E2312/D2312)*100</f>
        <v>428.83978378378379</v>
      </c>
      <c r="R2312" s="11">
        <f>Table1[[#This Row],[pledged]]/Table1[[#This Row],[backers_count]]</f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>(((I2313/60)/60)/24)+DATE(1970,1,1)+(-5/24)</f>
        <v>41765.796168981477</v>
      </c>
      <c r="K2313">
        <v>1396829189</v>
      </c>
      <c r="L2313" s="13">
        <f>(((K2313/60)/60)/24)+DATE(1970,1,1)+(-5/24)</f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>(E2313/D2313)*100</f>
        <v>104.11111111111111</v>
      </c>
      <c r="R2313" s="11">
        <f>Table1[[#This Row],[pledged]]/Table1[[#This Row],[backers_count]]</f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>(((I2314/60)/60)/24)+DATE(1970,1,1)+(-5/24)</f>
        <v>41747.75</v>
      </c>
      <c r="K2314">
        <v>1395155478</v>
      </c>
      <c r="L2314" s="13">
        <f>(((K2314/60)/60)/24)+DATE(1970,1,1)+(-5/24)</f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>(E2314/D2314)*100</f>
        <v>107.86666666666666</v>
      </c>
      <c r="R2314" s="11">
        <f>Table1[[#This Row],[pledged]]/Table1[[#This Row],[backers_count]]</f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>(((I2315/60)/60)/24)+DATE(1970,1,1)+(-5/24)</f>
        <v>41032.750300925924</v>
      </c>
      <c r="K2315">
        <v>1333494026</v>
      </c>
      <c r="L2315" s="13">
        <f>(((K2315/60)/60)/24)+DATE(1970,1,1)+(-5/24)</f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>(E2315/D2315)*100</f>
        <v>175.84040000000002</v>
      </c>
      <c r="R2315" s="11">
        <f>Table1[[#This Row],[pledged]]/Table1[[#This Row],[backers_count]]</f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>(((I2316/60)/60)/24)+DATE(1970,1,1)+(-5/24)</f>
        <v>41067.343252314815</v>
      </c>
      <c r="K2316">
        <v>1336482857</v>
      </c>
      <c r="L2316" s="13">
        <f>(((K2316/60)/60)/24)+DATE(1970,1,1)+(-5/24)</f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>(E2316/D2316)*100</f>
        <v>156.97</v>
      </c>
      <c r="R2316" s="11">
        <f>Table1[[#This Row],[pledged]]/Table1[[#This Row],[backers_count]]</f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>(((I2317/60)/60)/24)+DATE(1970,1,1)+(-5/24)</f>
        <v>41034.517858796295</v>
      </c>
      <c r="K2317">
        <v>1333646743</v>
      </c>
      <c r="L2317" s="13">
        <f>(((K2317/60)/60)/24)+DATE(1970,1,1)+(-5/24)</f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>(E2317/D2317)*100</f>
        <v>102.60000000000001</v>
      </c>
      <c r="R2317" s="11">
        <f>Table1[[#This Row],[pledged]]/Table1[[#This Row],[backers_count]]</f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>(((I2318/60)/60)/24)+DATE(1970,1,1)+(-5/24)</f>
        <v>40156.558333333334</v>
      </c>
      <c r="K2318">
        <v>1253726650</v>
      </c>
      <c r="L2318" s="13">
        <f>(((K2318/60)/60)/24)+DATE(1970,1,1)+(-5/24)</f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>(E2318/D2318)*100</f>
        <v>104.04266666666666</v>
      </c>
      <c r="R2318" s="11">
        <f>Table1[[#This Row],[pledged]]/Table1[[#This Row],[backers_count]]</f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>(((I2319/60)/60)/24)+DATE(1970,1,1)+(-5/24)</f>
        <v>40224</v>
      </c>
      <c r="K2319">
        <v>1263474049</v>
      </c>
      <c r="L2319" s="13">
        <f>(((K2319/60)/60)/24)+DATE(1970,1,1)+(-5/24)</f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>(E2319/D2319)*100</f>
        <v>104</v>
      </c>
      <c r="R2319" s="11">
        <f>Table1[[#This Row],[pledged]]/Table1[[#This Row],[backers_count]]</f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>(((I2320/60)/60)/24)+DATE(1970,1,1)+(-5/24)</f>
        <v>40081.957638888889</v>
      </c>
      <c r="K2320">
        <v>1251214014</v>
      </c>
      <c r="L2320" s="13">
        <f>(((K2320/60)/60)/24)+DATE(1970,1,1)+(-5/24)</f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>(E2320/D2320)*100</f>
        <v>121.05999999999999</v>
      </c>
      <c r="R2320" s="11">
        <f>Table1[[#This Row],[pledged]]/Table1[[#This Row],[backers_count]]</f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>(((I2321/60)/60)/24)+DATE(1970,1,1)+(-5/24)</f>
        <v>41622.873668981476</v>
      </c>
      <c r="K2321">
        <v>1384480685</v>
      </c>
      <c r="L2321" s="13">
        <f>(((K2321/60)/60)/24)+DATE(1970,1,1)+(-5/24)</f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>(E2321/D2321)*100</f>
        <v>107.69999999999999</v>
      </c>
      <c r="R2321" s="11">
        <f>Table1[[#This Row],[pledged]]/Table1[[#This Row],[backers_count]]</f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>(((I2322/60)/60)/24)+DATE(1970,1,1)+(-5/24)</f>
        <v>41731.567129629628</v>
      </c>
      <c r="K2322">
        <v>1393443400</v>
      </c>
      <c r="L2322" s="13">
        <f>(((K2322/60)/60)/24)+DATE(1970,1,1)+(-5/24)</f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>(E2322/D2322)*100</f>
        <v>108.66</v>
      </c>
      <c r="R2322" s="11">
        <f>Table1[[#This Row],[pledged]]/Table1[[#This Row],[backers_count]]</f>
        <v>61.044943820224717</v>
      </c>
      <c r="S2322" t="s">
        <v>8336</v>
      </c>
      <c r="T2322" t="s">
        <v>8352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>(((I2323/60)/60)/24)+DATE(1970,1,1)+(-5/24)</f>
        <v>42829.010428240734</v>
      </c>
      <c r="K2323">
        <v>1488694501</v>
      </c>
      <c r="L2323" s="13">
        <f>(((K2323/60)/60)/24)+DATE(1970,1,1)+(-5/24)</f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>(E2323/D2323)*100</f>
        <v>39.120962394619681</v>
      </c>
      <c r="R2323" s="11">
        <f>Table1[[#This Row],[pledged]]/Table1[[#This Row],[backers_count]]</f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>(((I2324/60)/60)/24)+DATE(1970,1,1)+(-5/24)</f>
        <v>42834.645474537036</v>
      </c>
      <c r="K2324">
        <v>1489181369</v>
      </c>
      <c r="L2324" s="13">
        <f>(((K2324/60)/60)/24)+DATE(1970,1,1)+(-5/24)</f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>(E2324/D2324)*100</f>
        <v>3.1481481481481479</v>
      </c>
      <c r="R2324" s="11">
        <f>Table1[[#This Row],[pledged]]/Table1[[#This Row],[backers_count]]</f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>(((I2325/60)/60)/24)+DATE(1970,1,1)+(-5/24)</f>
        <v>42814.54684027777</v>
      </c>
      <c r="K2325">
        <v>1489428447</v>
      </c>
      <c r="L2325" s="13">
        <f>(((K2325/60)/60)/24)+DATE(1970,1,1)+(-5/24)</f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>(E2325/D2325)*100</f>
        <v>48</v>
      </c>
      <c r="R2325" s="11">
        <f>Table1[[#This Row],[pledged]]/Table1[[#This Row],[backers_count]]</f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>(((I2326/60)/60)/24)+DATE(1970,1,1)+(-5/24)</f>
        <v>42820.635243055549</v>
      </c>
      <c r="K2326">
        <v>1487970885</v>
      </c>
      <c r="L2326" s="13">
        <f>(((K2326/60)/60)/24)+DATE(1970,1,1)+(-5/24)</f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>(E2326/D2326)*100</f>
        <v>20.733333333333334</v>
      </c>
      <c r="R2326" s="11">
        <f>Table1[[#This Row],[pledged]]/Table1[[#This Row],[backers_count]]</f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>(((I2327/60)/60)/24)+DATE(1970,1,1)+(-5/24)</f>
        <v>42823.772349537037</v>
      </c>
      <c r="K2327">
        <v>1488241931</v>
      </c>
      <c r="L2327" s="13">
        <f>(((K2327/60)/60)/24)+DATE(1970,1,1)+(-5/24)</f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>(E2327/D2327)*100</f>
        <v>8</v>
      </c>
      <c r="R2327" s="11">
        <f>Table1[[#This Row],[pledged]]/Table1[[#This Row],[backers_count]]</f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>(((I2328/60)/60)/24)+DATE(1970,1,1)+(-5/24)</f>
        <v>42855.499999999993</v>
      </c>
      <c r="K2328">
        <v>1489106948</v>
      </c>
      <c r="L2328" s="13">
        <f>(((K2328/60)/60)/24)+DATE(1970,1,1)+(-5/24)</f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>(E2328/D2328)*100</f>
        <v>0.72</v>
      </c>
      <c r="R2328" s="11">
        <f>Table1[[#This Row],[pledged]]/Table1[[#This Row],[backers_count]]</f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>(((I2329/60)/60)/24)+DATE(1970,1,1)+(-5/24)</f>
        <v>41877.708796296298</v>
      </c>
      <c r="K2329">
        <v>1406066440</v>
      </c>
      <c r="L2329" s="13">
        <f>(((K2329/60)/60)/24)+DATE(1970,1,1)+(-5/24)</f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>(E2329/D2329)*100</f>
        <v>526.09431428571429</v>
      </c>
      <c r="R2329" s="11">
        <f>Table1[[#This Row],[pledged]]/Table1[[#This Row],[backers_count]]</f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>(((I2330/60)/60)/24)+DATE(1970,1,1)+(-5/24)</f>
        <v>42169.573344907411</v>
      </c>
      <c r="K2330">
        <v>1431715537</v>
      </c>
      <c r="L2330" s="13">
        <f>(((K2330/60)/60)/24)+DATE(1970,1,1)+(-5/24)</f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>(E2330/D2330)*100</f>
        <v>254.45000000000002</v>
      </c>
      <c r="R2330" s="11">
        <f>Table1[[#This Row],[pledged]]/Table1[[#This Row],[backers_count]]</f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>(((I2331/60)/60)/24)+DATE(1970,1,1)+(-5/24)</f>
        <v>41837.416041666664</v>
      </c>
      <c r="K2331">
        <v>1403017146</v>
      </c>
      <c r="L2331" s="13">
        <f>(((K2331/60)/60)/24)+DATE(1970,1,1)+(-5/24)</f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>(E2331/D2331)*100</f>
        <v>105.91999999999999</v>
      </c>
      <c r="R2331" s="11">
        <f>Table1[[#This Row],[pledged]]/Table1[[#This Row],[backers_count]]</f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>(((I2332/60)/60)/24)+DATE(1970,1,1)+(-5/24)</f>
        <v>42362.791666666664</v>
      </c>
      <c r="K2332">
        <v>1448400943</v>
      </c>
      <c r="L2332" s="13">
        <f>(((K2332/60)/60)/24)+DATE(1970,1,1)+(-5/24)</f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>(E2332/D2332)*100</f>
        <v>102.42285714285715</v>
      </c>
      <c r="R2332" s="11">
        <f>Table1[[#This Row],[pledged]]/Table1[[#This Row],[backers_count]]</f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>(((I2333/60)/60)/24)+DATE(1970,1,1)+(-5/24)</f>
        <v>41868.797337962962</v>
      </c>
      <c r="K2333">
        <v>1405728490</v>
      </c>
      <c r="L2333" s="13">
        <f>(((K2333/60)/60)/24)+DATE(1970,1,1)+(-5/24)</f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>(E2333/D2333)*100</f>
        <v>144.31375</v>
      </c>
      <c r="R2333" s="11">
        <f>Table1[[#This Row],[pledged]]/Table1[[#This Row],[backers_count]]</f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>(((I2334/60)/60)/24)+DATE(1970,1,1)+(-5/24)</f>
        <v>42041.419803240737</v>
      </c>
      <c r="K2334">
        <v>1420643071</v>
      </c>
      <c r="L2334" s="13">
        <f>(((K2334/60)/60)/24)+DATE(1970,1,1)+(-5/24)</f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>(E2334/D2334)*100</f>
        <v>106.30800000000001</v>
      </c>
      <c r="R2334" s="11">
        <f>Table1[[#This Row],[pledged]]/Table1[[#This Row],[backers_count]]</f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>(((I2335/60)/60)/24)+DATE(1970,1,1)+(-5/24)</f>
        <v>41788.534722222219</v>
      </c>
      <c r="K2335">
        <v>1399563390</v>
      </c>
      <c r="L2335" s="13">
        <f>(((K2335/60)/60)/24)+DATE(1970,1,1)+(-5/24)</f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>(E2335/D2335)*100</f>
        <v>212.16666666666666</v>
      </c>
      <c r="R2335" s="11">
        <f>Table1[[#This Row],[pledged]]/Table1[[#This Row],[backers_count]]</f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>(((I2336/60)/60)/24)+DATE(1970,1,1)+(-5/24)</f>
        <v>41948.523611111108</v>
      </c>
      <c r="K2336">
        <v>1412611498</v>
      </c>
      <c r="L2336" s="13">
        <f>(((K2336/60)/60)/24)+DATE(1970,1,1)+(-5/24)</f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>(E2336/D2336)*100</f>
        <v>101.95</v>
      </c>
      <c r="R2336" s="11">
        <f>Table1[[#This Row],[pledged]]/Table1[[#This Row],[backers_count]]</f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>(((I2337/60)/60)/24)+DATE(1970,1,1)+(-5/24)</f>
        <v>41801.363923611112</v>
      </c>
      <c r="K2337">
        <v>1399902243</v>
      </c>
      <c r="L2337" s="13">
        <f>(((K2337/60)/60)/24)+DATE(1970,1,1)+(-5/24)</f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>(E2337/D2337)*100</f>
        <v>102.27200000000001</v>
      </c>
      <c r="R2337" s="11">
        <f>Table1[[#This Row],[pledged]]/Table1[[#This Row],[backers_count]]</f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>(((I2338/60)/60)/24)+DATE(1970,1,1)+(-5/24)</f>
        <v>41706.716377314813</v>
      </c>
      <c r="K2338">
        <v>1390860695</v>
      </c>
      <c r="L2338" s="13">
        <f>(((K2338/60)/60)/24)+DATE(1970,1,1)+(-5/24)</f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>(E2338/D2338)*100</f>
        <v>520.73254999999995</v>
      </c>
      <c r="R2338" s="11">
        <f>Table1[[#This Row],[pledged]]/Table1[[#This Row],[backers_count]]</f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>(((I2339/60)/60)/24)+DATE(1970,1,1)+(-5/24)</f>
        <v>41816.432210648149</v>
      </c>
      <c r="K2339">
        <v>1401204143</v>
      </c>
      <c r="L2339" s="13">
        <f>(((K2339/60)/60)/24)+DATE(1970,1,1)+(-5/24)</f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>(E2339/D2339)*100</f>
        <v>110.65833333333333</v>
      </c>
      <c r="R2339" s="11">
        <f>Table1[[#This Row],[pledged]]/Table1[[#This Row],[backers_count]]</f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>(((I2340/60)/60)/24)+DATE(1970,1,1)+(-5/24)</f>
        <v>41819.688472222217</v>
      </c>
      <c r="K2340">
        <v>1401485484</v>
      </c>
      <c r="L2340" s="13">
        <f>(((K2340/60)/60)/24)+DATE(1970,1,1)+(-5/24)</f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>(E2340/D2340)*100</f>
        <v>101.14333333333335</v>
      </c>
      <c r="R2340" s="11">
        <f>Table1[[#This Row],[pledged]]/Table1[[#This Row],[backers_count]]</f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>(((I2341/60)/60)/24)+DATE(1970,1,1)+(-5/24)</f>
        <v>42723.124305555553</v>
      </c>
      <c r="K2341">
        <v>1479496309</v>
      </c>
      <c r="L2341" s="13">
        <f>(((K2341/60)/60)/24)+DATE(1970,1,1)+(-5/24)</f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>(E2341/D2341)*100</f>
        <v>294.20799999999997</v>
      </c>
      <c r="R2341" s="11">
        <f>Table1[[#This Row],[pledged]]/Table1[[#This Row],[backers_count]]</f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>(((I2342/60)/60)/24)+DATE(1970,1,1)+(-5/24)</f>
        <v>42673.434467592589</v>
      </c>
      <c r="K2342">
        <v>1475249138</v>
      </c>
      <c r="L2342" s="13">
        <f>(((K2342/60)/60)/24)+DATE(1970,1,1)+(-5/24)</f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>(E2342/D2342)*100</f>
        <v>105.77749999999999</v>
      </c>
      <c r="R2342" s="11">
        <f>Table1[[#This Row],[pledged]]/Table1[[#This Row],[backers_count]]</f>
        <v>104.99007444168734</v>
      </c>
      <c r="S2342" t="s">
        <v>8319</v>
      </c>
      <c r="T2342" t="s">
        <v>8320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>(((I2343/60)/60)/24)+DATE(1970,1,1)+(-5/24)</f>
        <v>42197.605370370373</v>
      </c>
      <c r="K2343">
        <v>1434137504</v>
      </c>
      <c r="L2343" s="13">
        <f>(((K2343/60)/60)/24)+DATE(1970,1,1)+(-5/24)</f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>(E2343/D2343)*100</f>
        <v>0</v>
      </c>
      <c r="R2343" s="11" t="e">
        <f>Table1[[#This Row],[pledged]]/Table1[[#This Row],[backers_count]]</f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>(((I2344/60)/60)/24)+DATE(1970,1,1)+(-5/24)</f>
        <v>41918</v>
      </c>
      <c r="K2344">
        <v>1410799870</v>
      </c>
      <c r="L2344" s="13">
        <f>(((K2344/60)/60)/24)+DATE(1970,1,1)+(-5/24)</f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>(E2344/D2344)*100</f>
        <v>0</v>
      </c>
      <c r="R2344" s="11" t="e">
        <f>Table1[[#This Row],[pledged]]/Table1[[#This Row],[backers_count]]</f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>(((I2345/60)/60)/24)+DATE(1970,1,1)+(-5/24)</f>
        <v>42377.615972222215</v>
      </c>
      <c r="K2345">
        <v>1447962505</v>
      </c>
      <c r="L2345" s="13">
        <f>(((K2345/60)/60)/24)+DATE(1970,1,1)+(-5/24)</f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>(E2345/D2345)*100</f>
        <v>3</v>
      </c>
      <c r="R2345" s="11">
        <f>Table1[[#This Row],[pledged]]/Table1[[#This Row],[backers_count]]</f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>(((I2346/60)/60)/24)+DATE(1970,1,1)+(-5/24)</f>
        <v>42545.519317129627</v>
      </c>
      <c r="K2346">
        <v>1464197269</v>
      </c>
      <c r="L2346" s="13">
        <f>(((K2346/60)/60)/24)+DATE(1970,1,1)+(-5/24)</f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>(E2346/D2346)*100</f>
        <v>0.1</v>
      </c>
      <c r="R2346" s="11">
        <f>Table1[[#This Row],[pledged]]/Table1[[#This Row],[backers_count]]</f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>(((I2347/60)/60)/24)+DATE(1970,1,1)+(-5/24)</f>
        <v>42094.777083333327</v>
      </c>
      <c r="K2347">
        <v>1424822556</v>
      </c>
      <c r="L2347" s="13">
        <f>(((K2347/60)/60)/24)+DATE(1970,1,1)+(-5/24)</f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>(E2347/D2347)*100</f>
        <v>0</v>
      </c>
      <c r="R2347" s="11" t="e">
        <f>Table1[[#This Row],[pledged]]/Table1[[#This Row],[backers_count]]</f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>(((I2348/60)/60)/24)+DATE(1970,1,1)+(-5/24)</f>
        <v>42660.590636574074</v>
      </c>
      <c r="K2348">
        <v>1472843431</v>
      </c>
      <c r="L2348" s="13">
        <f>(((K2348/60)/60)/24)+DATE(1970,1,1)+(-5/24)</f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>(E2348/D2348)*100</f>
        <v>6.5000000000000002E-2</v>
      </c>
      <c r="R2348" s="11">
        <f>Table1[[#This Row],[pledged]]/Table1[[#This Row],[backers_count]]</f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>(((I2349/60)/60)/24)+DATE(1970,1,1)+(-5/24)</f>
        <v>42607.399027777778</v>
      </c>
      <c r="K2349">
        <v>1469543676</v>
      </c>
      <c r="L2349" s="13">
        <f>(((K2349/60)/60)/24)+DATE(1970,1,1)+(-5/24)</f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>(E2349/D2349)*100</f>
        <v>1.5</v>
      </c>
      <c r="R2349" s="11">
        <f>Table1[[#This Row],[pledged]]/Table1[[#This Row],[backers_count]]</f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>(((I2350/60)/60)/24)+DATE(1970,1,1)+(-5/24)</f>
        <v>42420.723819444444</v>
      </c>
      <c r="K2350">
        <v>1450822938</v>
      </c>
      <c r="L2350" s="13">
        <f>(((K2350/60)/60)/24)+DATE(1970,1,1)+(-5/24)</f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>(E2350/D2350)*100</f>
        <v>0.38571428571428573</v>
      </c>
      <c r="R2350" s="11">
        <f>Table1[[#This Row],[pledged]]/Table1[[#This Row],[backers_count]]</f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>(((I2351/60)/60)/24)+DATE(1970,1,1)+(-5/24)</f>
        <v>42227.567453703705</v>
      </c>
      <c r="K2351">
        <v>1436812628</v>
      </c>
      <c r="L2351" s="13">
        <f>(((K2351/60)/60)/24)+DATE(1970,1,1)+(-5/24)</f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>(E2351/D2351)*100</f>
        <v>0</v>
      </c>
      <c r="R2351" s="11" t="e">
        <f>Table1[[#This Row],[pledged]]/Table1[[#This Row],[backers_count]]</f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>(((I2352/60)/60)/24)+DATE(1970,1,1)+(-5/24)</f>
        <v>42738.633912037032</v>
      </c>
      <c r="K2352">
        <v>1480882370</v>
      </c>
      <c r="L2352" s="13">
        <f>(((K2352/60)/60)/24)+DATE(1970,1,1)+(-5/24)</f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>(E2352/D2352)*100</f>
        <v>0</v>
      </c>
      <c r="R2352" s="11" t="e">
        <f>Table1[[#This Row],[pledged]]/Table1[[#This Row],[backers_count]]</f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>(((I2353/60)/60)/24)+DATE(1970,1,1)+(-5/24)</f>
        <v>42123.892812500002</v>
      </c>
      <c r="K2353">
        <v>1427768739</v>
      </c>
      <c r="L2353" s="13">
        <f>(((K2353/60)/60)/24)+DATE(1970,1,1)+(-5/24)</f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>(E2353/D2353)*100</f>
        <v>0.5714285714285714</v>
      </c>
      <c r="R2353" s="11">
        <f>Table1[[#This Row],[pledged]]/Table1[[#This Row],[backers_count]]</f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>(((I2354/60)/60)/24)+DATE(1970,1,1)+(-5/24)</f>
        <v>42161.425370370365</v>
      </c>
      <c r="K2354">
        <v>1428419552</v>
      </c>
      <c r="L2354" s="13">
        <f>(((K2354/60)/60)/24)+DATE(1970,1,1)+(-5/24)</f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>(E2354/D2354)*100</f>
        <v>0</v>
      </c>
      <c r="R2354" s="11" t="e">
        <f>Table1[[#This Row],[pledged]]/Table1[[#This Row],[backers_count]]</f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>(((I2355/60)/60)/24)+DATE(1970,1,1)+(-5/24)</f>
        <v>42115.467847222222</v>
      </c>
      <c r="K2355">
        <v>1428596022</v>
      </c>
      <c r="L2355" s="13">
        <f>(((K2355/60)/60)/24)+DATE(1970,1,1)+(-5/24)</f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>(E2355/D2355)*100</f>
        <v>0</v>
      </c>
      <c r="R2355" s="11" t="e">
        <f>Table1[[#This Row],[pledged]]/Table1[[#This Row],[backers_count]]</f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>(((I2356/60)/60)/24)+DATE(1970,1,1)+(-5/24)</f>
        <v>42014.51458333333</v>
      </c>
      <c r="K2356">
        <v>1415726460</v>
      </c>
      <c r="L2356" s="13">
        <f>(((K2356/60)/60)/24)+DATE(1970,1,1)+(-5/24)</f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>(E2356/D2356)*100</f>
        <v>7.1428571428571425E-2</v>
      </c>
      <c r="R2356" s="11">
        <f>Table1[[#This Row],[pledged]]/Table1[[#This Row],[backers_count]]</f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>(((I2357/60)/60)/24)+DATE(1970,1,1)+(-5/24)</f>
        <v>42126.709907407399</v>
      </c>
      <c r="K2357">
        <v>1428012136</v>
      </c>
      <c r="L2357" s="13">
        <f>(((K2357/60)/60)/24)+DATE(1970,1,1)+(-5/24)</f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>(E2357/D2357)*100</f>
        <v>0.6875</v>
      </c>
      <c r="R2357" s="11">
        <f>Table1[[#This Row],[pledged]]/Table1[[#This Row],[backers_count]]</f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>(((I2358/60)/60)/24)+DATE(1970,1,1)+(-5/24)</f>
        <v>42160.575277777774</v>
      </c>
      <c r="K2358">
        <v>1430938104</v>
      </c>
      <c r="L2358" s="13">
        <f>(((K2358/60)/60)/24)+DATE(1970,1,1)+(-5/24)</f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>(E2358/D2358)*100</f>
        <v>0</v>
      </c>
      <c r="R2358" s="11" t="e">
        <f>Table1[[#This Row],[pledged]]/Table1[[#This Row],[backers_count]]</f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>(((I2359/60)/60)/24)+DATE(1970,1,1)+(-5/24)</f>
        <v>42294.411782407398</v>
      </c>
      <c r="K2359">
        <v>1442501578</v>
      </c>
      <c r="L2359" s="13">
        <f>(((K2359/60)/60)/24)+DATE(1970,1,1)+(-5/24)</f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>(E2359/D2359)*100</f>
        <v>0</v>
      </c>
      <c r="R2359" s="11" t="e">
        <f>Table1[[#This Row],[pledged]]/Table1[[#This Row],[backers_count]]</f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>(((I2360/60)/60)/24)+DATE(1970,1,1)+(-5/24)</f>
        <v>42034.818749999999</v>
      </c>
      <c r="K2360">
        <v>1417818036</v>
      </c>
      <c r="L2360" s="13">
        <f>(((K2360/60)/60)/24)+DATE(1970,1,1)+(-5/24)</f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>(E2360/D2360)*100</f>
        <v>0</v>
      </c>
      <c r="R2360" s="11" t="e">
        <f>Table1[[#This Row],[pledged]]/Table1[[#This Row],[backers_count]]</f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>(((I2361/60)/60)/24)+DATE(1970,1,1)+(-5/24)</f>
        <v>42219.441249999996</v>
      </c>
      <c r="K2361">
        <v>1433432124</v>
      </c>
      <c r="L2361" s="13">
        <f>(((K2361/60)/60)/24)+DATE(1970,1,1)+(-5/24)</f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>(E2361/D2361)*100</f>
        <v>14.680000000000001</v>
      </c>
      <c r="R2361" s="11">
        <f>Table1[[#This Row],[pledged]]/Table1[[#This Row],[backers_count]]</f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>(((I2362/60)/60)/24)+DATE(1970,1,1)+(-5/24)</f>
        <v>42407.498611111114</v>
      </c>
      <c r="K2362">
        <v>1452272280</v>
      </c>
      <c r="L2362" s="13">
        <f>(((K2362/60)/60)/24)+DATE(1970,1,1)+(-5/24)</f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>(E2362/D2362)*100</f>
        <v>0.04</v>
      </c>
      <c r="R2362" s="11">
        <f>Table1[[#This Row],[pledged]]/Table1[[#This Row],[backers_count]]</f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>(((I2363/60)/60)/24)+DATE(1970,1,1)+(-5/24)</f>
        <v>42490.708333333336</v>
      </c>
      <c r="K2363">
        <v>1459975008</v>
      </c>
      <c r="L2363" s="13">
        <f>(((K2363/60)/60)/24)+DATE(1970,1,1)+(-5/24)</f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>(E2363/D2363)*100</f>
        <v>0</v>
      </c>
      <c r="R2363" s="11" t="e">
        <f>Table1[[#This Row],[pledged]]/Table1[[#This Row],[backers_count]]</f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>(((I2364/60)/60)/24)+DATE(1970,1,1)+(-5/24)</f>
        <v>41984.47997685185</v>
      </c>
      <c r="K2364">
        <v>1415723470</v>
      </c>
      <c r="L2364" s="13">
        <f>(((K2364/60)/60)/24)+DATE(1970,1,1)+(-5/24)</f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>(E2364/D2364)*100</f>
        <v>28.571428571428569</v>
      </c>
      <c r="R2364" s="11">
        <f>Table1[[#This Row],[pledged]]/Table1[[#This Row],[backers_count]]</f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>(((I2365/60)/60)/24)+DATE(1970,1,1)+(-5/24)</f>
        <v>42366.803240740737</v>
      </c>
      <c r="K2365">
        <v>1447460200</v>
      </c>
      <c r="L2365" s="13">
        <f>(((K2365/60)/60)/24)+DATE(1970,1,1)+(-5/24)</f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>(E2365/D2365)*100</f>
        <v>0</v>
      </c>
      <c r="R2365" s="11" t="e">
        <f>Table1[[#This Row],[pledged]]/Table1[[#This Row],[backers_count]]</f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>(((I2366/60)/60)/24)+DATE(1970,1,1)+(-5/24)</f>
        <v>42303.726342592585</v>
      </c>
      <c r="K2366">
        <v>1441146356</v>
      </c>
      <c r="L2366" s="13">
        <f>(((K2366/60)/60)/24)+DATE(1970,1,1)+(-5/24)</f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>(E2366/D2366)*100</f>
        <v>0</v>
      </c>
      <c r="R2366" s="11" t="e">
        <f>Table1[[#This Row],[pledged]]/Table1[[#This Row],[backers_count]]</f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>(((I2367/60)/60)/24)+DATE(1970,1,1)+(-5/24)</f>
        <v>42386.749999999993</v>
      </c>
      <c r="K2367">
        <v>1449596425</v>
      </c>
      <c r="L2367" s="13">
        <f>(((K2367/60)/60)/24)+DATE(1970,1,1)+(-5/24)</f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>(E2367/D2367)*100</f>
        <v>0</v>
      </c>
      <c r="R2367" s="11" t="e">
        <f>Table1[[#This Row],[pledged]]/Table1[[#This Row],[backers_count]]</f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>(((I2368/60)/60)/24)+DATE(1970,1,1)+(-5/24)</f>
        <v>42298.323298611103</v>
      </c>
      <c r="K2368">
        <v>1442839533</v>
      </c>
      <c r="L2368" s="13">
        <f>(((K2368/60)/60)/24)+DATE(1970,1,1)+(-5/24)</f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>(E2368/D2368)*100</f>
        <v>10.52</v>
      </c>
      <c r="R2368" s="11">
        <f>Table1[[#This Row],[pledged]]/Table1[[#This Row],[backers_count]]</f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>(((I2369/60)/60)/24)+DATE(1970,1,1)+(-5/24)</f>
        <v>42485.720092592594</v>
      </c>
      <c r="K2369">
        <v>1456442216</v>
      </c>
      <c r="L2369" s="13">
        <f>(((K2369/60)/60)/24)+DATE(1970,1,1)+(-5/24)</f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>(E2369/D2369)*100</f>
        <v>1.34</v>
      </c>
      <c r="R2369" s="11">
        <f>Table1[[#This Row],[pledged]]/Table1[[#This Row],[backers_count]]</f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>(((I2370/60)/60)/24)+DATE(1970,1,1)+(-5/24)</f>
        <v>42108.471817129634</v>
      </c>
      <c r="K2370">
        <v>1425143965</v>
      </c>
      <c r="L2370" s="13">
        <f>(((K2370/60)/60)/24)+DATE(1970,1,1)+(-5/24)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>(E2370/D2370)*100</f>
        <v>0.25</v>
      </c>
      <c r="R2370" s="11">
        <f>Table1[[#This Row],[pledged]]/Table1[[#This Row],[backers_count]]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>(((I2371/60)/60)/24)+DATE(1970,1,1)+(-5/24)</f>
        <v>42410.60429398148</v>
      </c>
      <c r="K2371">
        <v>1452540611</v>
      </c>
      <c r="L2371" s="13">
        <f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>(E2371/D2371)*100</f>
        <v>0</v>
      </c>
      <c r="R2371" s="11" t="e">
        <f>Table1[[#This Row],[pledged]]/Table1[[#This Row],[backers_count]]</f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>(((I2372/60)/60)/24)+DATE(1970,1,1)+(-5/24)</f>
        <v>41990.980798611105</v>
      </c>
      <c r="K2372">
        <v>1416285141</v>
      </c>
      <c r="L2372" s="13">
        <f>(((K2372/60)/60)/24)+DATE(1970,1,1)+(-5/24)</f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>(E2372/D2372)*100</f>
        <v>0.32800000000000001</v>
      </c>
      <c r="R2372" s="11">
        <f>Table1[[#This Row],[pledged]]/Table1[[#This Row],[backers_count]]</f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>(((I2373/60)/60)/24)+DATE(1970,1,1)+(-5/24)</f>
        <v>42180.569398148145</v>
      </c>
      <c r="K2373">
        <v>1432665596</v>
      </c>
      <c r="L2373" s="13">
        <f>(((K2373/60)/60)/24)+DATE(1970,1,1)+(-5/24)</f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>(E2373/D2373)*100</f>
        <v>0</v>
      </c>
      <c r="R2373" s="11" t="e">
        <f>Table1[[#This Row],[pledged]]/Table1[[#This Row],[backers_count]]</f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>(((I2374/60)/60)/24)+DATE(1970,1,1)+(-5/24)</f>
        <v>42117.860775462956</v>
      </c>
      <c r="K2374">
        <v>1427247571</v>
      </c>
      <c r="L2374" s="13">
        <f>(((K2374/60)/60)/24)+DATE(1970,1,1)+(-5/24)</f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>(E2374/D2374)*100</f>
        <v>3.2727272727272729</v>
      </c>
      <c r="R2374" s="11">
        <f>Table1[[#This Row],[pledged]]/Table1[[#This Row],[backers_count]]</f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>(((I2375/60)/60)/24)+DATE(1970,1,1)+(-5/24)</f>
        <v>42245.453981481485</v>
      </c>
      <c r="K2375">
        <v>1438271624</v>
      </c>
      <c r="L2375" s="13">
        <f>(((K2375/60)/60)/24)+DATE(1970,1,1)+(-5/24)</f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>(E2375/D2375)*100</f>
        <v>5.8823529411764705E-3</v>
      </c>
      <c r="R2375" s="11">
        <f>Table1[[#This Row],[pledged]]/Table1[[#This Row],[backers_count]]</f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>(((I2376/60)/60)/24)+DATE(1970,1,1)+(-5/24)</f>
        <v>42047.634953703695</v>
      </c>
      <c r="K2376">
        <v>1421180060</v>
      </c>
      <c r="L2376" s="13">
        <f>(((K2376/60)/60)/24)+DATE(1970,1,1)+(-5/24)</f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>(E2376/D2376)*100</f>
        <v>4.5454545454545456E-2</v>
      </c>
      <c r="R2376" s="11">
        <f>Table1[[#This Row],[pledged]]/Table1[[#This Row],[backers_count]]</f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>(((I2377/60)/60)/24)+DATE(1970,1,1)+(-5/24)</f>
        <v>42622.627743055556</v>
      </c>
      <c r="K2377">
        <v>1470859437</v>
      </c>
      <c r="L2377" s="13">
        <f>(((K2377/60)/60)/24)+DATE(1970,1,1)+(-5/24)</f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>(E2377/D2377)*100</f>
        <v>0</v>
      </c>
      <c r="R2377" s="11" t="e">
        <f>Table1[[#This Row],[pledged]]/Table1[[#This Row],[backers_count]]</f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>(((I2378/60)/60)/24)+DATE(1970,1,1)+(-5/24)</f>
        <v>42348.717199074068</v>
      </c>
      <c r="K2378">
        <v>1447193566</v>
      </c>
      <c r="L2378" s="13">
        <f>(((K2378/60)/60)/24)+DATE(1970,1,1)+(-5/24)</f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>(E2378/D2378)*100</f>
        <v>10.877666666666666</v>
      </c>
      <c r="R2378" s="11">
        <f>Table1[[#This Row],[pledged]]/Table1[[#This Row],[backers_count]]</f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>(((I2379/60)/60)/24)+DATE(1970,1,1)+(-5/24)</f>
        <v>42699.703506944446</v>
      </c>
      <c r="K2379">
        <v>1477515183</v>
      </c>
      <c r="L2379" s="13">
        <f>(((K2379/60)/60)/24)+DATE(1970,1,1)+(-5/24)</f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>(E2379/D2379)*100</f>
        <v>0</v>
      </c>
      <c r="R2379" s="11" t="e">
        <f>Table1[[#This Row],[pledged]]/Table1[[#This Row],[backers_count]]</f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>(((I2380/60)/60)/24)+DATE(1970,1,1)+(-5/24)</f>
        <v>42241.804745370369</v>
      </c>
      <c r="K2380">
        <v>1438042730</v>
      </c>
      <c r="L2380" s="13">
        <f>(((K2380/60)/60)/24)+DATE(1970,1,1)+(-5/24)</f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>(E2380/D2380)*100</f>
        <v>0</v>
      </c>
      <c r="R2380" s="11" t="e">
        <f>Table1[[#This Row],[pledged]]/Table1[[#This Row],[backers_count]]</f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>(((I2381/60)/60)/24)+DATE(1970,1,1)+(-5/24)</f>
        <v>42281.808055555557</v>
      </c>
      <c r="K2381">
        <v>1440116616</v>
      </c>
      <c r="L2381" s="13">
        <f>(((K2381/60)/60)/24)+DATE(1970,1,1)+(-5/24)</f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>(E2381/D2381)*100</f>
        <v>0</v>
      </c>
      <c r="R2381" s="11" t="e">
        <f>Table1[[#This Row],[pledged]]/Table1[[#This Row],[backers_count]]</f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>(((I2382/60)/60)/24)+DATE(1970,1,1)+(-5/24)</f>
        <v>42278.584976851846</v>
      </c>
      <c r="K2382">
        <v>1441134142</v>
      </c>
      <c r="L2382" s="13">
        <f>(((K2382/60)/60)/24)+DATE(1970,1,1)+(-5/24)</f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>(E2382/D2382)*100</f>
        <v>0.36666666666666664</v>
      </c>
      <c r="R2382" s="11">
        <f>Table1[[#This Row],[pledged]]/Table1[[#This Row],[backers_count]]</f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>(((I2383/60)/60)/24)+DATE(1970,1,1)+(-5/24)</f>
        <v>42104.727407407401</v>
      </c>
      <c r="K2383">
        <v>1426112848</v>
      </c>
      <c r="L2383" s="13">
        <f>(((K2383/60)/60)/24)+DATE(1970,1,1)+(-5/24)</f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>(E2383/D2383)*100</f>
        <v>1.8193398957730169</v>
      </c>
      <c r="R2383" s="11">
        <f>Table1[[#This Row],[pledged]]/Table1[[#This Row],[backers_count]]</f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>(((I2384/60)/60)/24)+DATE(1970,1,1)+(-5/24)</f>
        <v>42219.979201388887</v>
      </c>
      <c r="K2384">
        <v>1436502603</v>
      </c>
      <c r="L2384" s="13">
        <f>(((K2384/60)/60)/24)+DATE(1970,1,1)+(-5/24)</f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>(E2384/D2384)*100</f>
        <v>2.5</v>
      </c>
      <c r="R2384" s="11">
        <f>Table1[[#This Row],[pledged]]/Table1[[#This Row],[backers_count]]</f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>(((I2385/60)/60)/24)+DATE(1970,1,1)+(-5/24)</f>
        <v>42056.848460648143</v>
      </c>
      <c r="K2385">
        <v>1421976107</v>
      </c>
      <c r="L2385" s="13">
        <f>(((K2385/60)/60)/24)+DATE(1970,1,1)+(-5/24)</f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>(E2385/D2385)*100</f>
        <v>4.3499999999999996</v>
      </c>
      <c r="R2385" s="11">
        <f>Table1[[#This Row],[pledged]]/Table1[[#This Row],[backers_count]]</f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>(((I2386/60)/60)/24)+DATE(1970,1,1)+(-5/24)</f>
        <v>41956.900960648149</v>
      </c>
      <c r="K2386">
        <v>1413337043</v>
      </c>
      <c r="L2386" s="13">
        <f>(((K2386/60)/60)/24)+DATE(1970,1,1)+(-5/24)</f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>(E2386/D2386)*100</f>
        <v>0.8</v>
      </c>
      <c r="R2386" s="11">
        <f>Table1[[#This Row],[pledged]]/Table1[[#This Row],[backers_count]]</f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>(((I2387/60)/60)/24)+DATE(1970,1,1)+(-5/24)</f>
        <v>42221.493425925924</v>
      </c>
      <c r="K2387">
        <v>1436201432</v>
      </c>
      <c r="L2387" s="13">
        <f>(((K2387/60)/60)/24)+DATE(1970,1,1)+(-5/24)</f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>(E2387/D2387)*100</f>
        <v>1.2123076923076923</v>
      </c>
      <c r="R2387" s="11">
        <f>Table1[[#This Row],[pledged]]/Table1[[#This Row],[backers_count]]</f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>(((I2388/60)/60)/24)+DATE(1970,1,1)+(-5/24)</f>
        <v>42014.629907407405</v>
      </c>
      <c r="K2388">
        <v>1415736424</v>
      </c>
      <c r="L2388" s="13">
        <f>(((K2388/60)/60)/24)+DATE(1970,1,1)+(-5/24)</f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>(E2388/D2388)*100</f>
        <v>0</v>
      </c>
      <c r="R2388" s="11" t="e">
        <f>Table1[[#This Row],[pledged]]/Table1[[#This Row],[backers_count]]</f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>(((I2389/60)/60)/24)+DATE(1970,1,1)+(-5/24)</f>
        <v>42573.418287037035</v>
      </c>
      <c r="K2389">
        <v>1465311740</v>
      </c>
      <c r="L2389" s="13">
        <f>(((K2389/60)/60)/24)+DATE(1970,1,1)+(-5/24)</f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>(E2389/D2389)*100</f>
        <v>0.68399999999999994</v>
      </c>
      <c r="R2389" s="11">
        <f>Table1[[#This Row],[pledged]]/Table1[[#This Row],[backers_count]]</f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>(((I2390/60)/60)/24)+DATE(1970,1,1)+(-5/24)</f>
        <v>42019.603472222218</v>
      </c>
      <c r="K2390">
        <v>1418761759</v>
      </c>
      <c r="L2390" s="13">
        <f>(((K2390/60)/60)/24)+DATE(1970,1,1)+(-5/24)</f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>(E2390/D2390)*100</f>
        <v>1.2513513513513512</v>
      </c>
      <c r="R2390" s="11">
        <f>Table1[[#This Row],[pledged]]/Table1[[#This Row],[backers_count]]</f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>(((I2391/60)/60)/24)+DATE(1970,1,1)+(-5/24)</f>
        <v>42210.707638888889</v>
      </c>
      <c r="K2391">
        <v>1435160452</v>
      </c>
      <c r="L2391" s="13">
        <f>(((K2391/60)/60)/24)+DATE(1970,1,1)+(-5/24)</f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>(E2391/D2391)*100</f>
        <v>0.1875</v>
      </c>
      <c r="R2391" s="11">
        <f>Table1[[#This Row],[pledged]]/Table1[[#This Row],[backers_count]]</f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>(((I2392/60)/60)/24)+DATE(1970,1,1)+(-5/24)</f>
        <v>42008.053981481477</v>
      </c>
      <c r="K2392">
        <v>1416896264</v>
      </c>
      <c r="L2392" s="13">
        <f>(((K2392/60)/60)/24)+DATE(1970,1,1)+(-5/24)</f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>(E2392/D2392)*100</f>
        <v>0</v>
      </c>
      <c r="R2392" s="11" t="e">
        <f>Table1[[#This Row],[pledged]]/Table1[[#This Row],[backers_count]]</f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>(((I2393/60)/60)/24)+DATE(1970,1,1)+(-5/24)</f>
        <v>42094.544490740744</v>
      </c>
      <c r="K2393">
        <v>1425236644</v>
      </c>
      <c r="L2393" s="13">
        <f>(((K2393/60)/60)/24)+DATE(1970,1,1)+(-5/24)</f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>(E2393/D2393)*100</f>
        <v>0.125</v>
      </c>
      <c r="R2393" s="11">
        <f>Table1[[#This Row],[pledged]]/Table1[[#This Row],[backers_count]]</f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>(((I2394/60)/60)/24)+DATE(1970,1,1)+(-5/24)</f>
        <v>42305.912303240737</v>
      </c>
      <c r="K2394">
        <v>1443495223</v>
      </c>
      <c r="L2394" s="13">
        <f>(((K2394/60)/60)/24)+DATE(1970,1,1)+(-5/24)</f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>(E2394/D2394)*100</f>
        <v>0</v>
      </c>
      <c r="R2394" s="11" t="e">
        <f>Table1[[#This Row],[pledged]]/Table1[[#This Row],[backers_count]]</f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>(((I2395/60)/60)/24)+DATE(1970,1,1)+(-5/24)</f>
        <v>42224.440011574072</v>
      </c>
      <c r="K2395">
        <v>1436456017</v>
      </c>
      <c r="L2395" s="13">
        <f>(((K2395/60)/60)/24)+DATE(1970,1,1)+(-5/24)</f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>(E2395/D2395)*100</f>
        <v>0.05</v>
      </c>
      <c r="R2395" s="11">
        <f>Table1[[#This Row],[pledged]]/Table1[[#This Row],[backers_count]]</f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>(((I2396/60)/60)/24)+DATE(1970,1,1)+(-5/24)</f>
        <v>42061.15385416666</v>
      </c>
      <c r="K2396">
        <v>1422348093</v>
      </c>
      <c r="L2396" s="13">
        <f>(((K2396/60)/60)/24)+DATE(1970,1,1)+(-5/24)</f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>(E2396/D2396)*100</f>
        <v>0.06</v>
      </c>
      <c r="R2396" s="11">
        <f>Table1[[#This Row],[pledged]]/Table1[[#This Row],[backers_count]]</f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>(((I2397/60)/60)/24)+DATE(1970,1,1)+(-5/24)</f>
        <v>42745.164583333331</v>
      </c>
      <c r="K2397">
        <v>1481597687</v>
      </c>
      <c r="L2397" s="13">
        <f>(((K2397/60)/60)/24)+DATE(1970,1,1)+(-5/24)</f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>(E2397/D2397)*100</f>
        <v>0</v>
      </c>
      <c r="R2397" s="11" t="e">
        <f>Table1[[#This Row],[pledged]]/Table1[[#This Row],[backers_count]]</f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>(((I2398/60)/60)/24)+DATE(1970,1,1)+(-5/24)</f>
        <v>42292.640717592592</v>
      </c>
      <c r="K2398">
        <v>1442348558</v>
      </c>
      <c r="L2398" s="13">
        <f>(((K2398/60)/60)/24)+DATE(1970,1,1)+(-5/24)</f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>(E2398/D2398)*100</f>
        <v>0.2</v>
      </c>
      <c r="R2398" s="11">
        <f>Table1[[#This Row],[pledged]]/Table1[[#This Row],[backers_count]]</f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>(((I2399/60)/60)/24)+DATE(1970,1,1)+(-5/24)</f>
        <v>42006.676574074074</v>
      </c>
      <c r="K2399">
        <v>1417641256</v>
      </c>
      <c r="L2399" s="13">
        <f>(((K2399/60)/60)/24)+DATE(1970,1,1)+(-5/24)</f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>(E2399/D2399)*100</f>
        <v>0</v>
      </c>
      <c r="R2399" s="11" t="e">
        <f>Table1[[#This Row],[pledged]]/Table1[[#This Row],[backers_count]]</f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>(((I2400/60)/60)/24)+DATE(1970,1,1)+(-5/24)</f>
        <v>42187.708148148151</v>
      </c>
      <c r="K2400">
        <v>1433282384</v>
      </c>
      <c r="L2400" s="13">
        <f>(((K2400/60)/60)/24)+DATE(1970,1,1)+(-5/24)</f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>(E2400/D2400)*100</f>
        <v>0</v>
      </c>
      <c r="R2400" s="11" t="e">
        <f>Table1[[#This Row],[pledged]]/Table1[[#This Row],[backers_count]]</f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>(((I2401/60)/60)/24)+DATE(1970,1,1)+(-5/24)</f>
        <v>41991.644745370366</v>
      </c>
      <c r="K2401">
        <v>1415910506</v>
      </c>
      <c r="L2401" s="13">
        <f>(((K2401/60)/60)/24)+DATE(1970,1,1)+(-5/24)</f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>(E2401/D2401)*100</f>
        <v>0</v>
      </c>
      <c r="R2401" s="11" t="e">
        <f>Table1[[#This Row],[pledged]]/Table1[[#This Row],[backers_count]]</f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>(((I2402/60)/60)/24)+DATE(1970,1,1)+(-5/24)</f>
        <v>42474.059768518513</v>
      </c>
      <c r="K2402">
        <v>1458023164</v>
      </c>
      <c r="L2402" s="13">
        <f>(((K2402/60)/60)/24)+DATE(1970,1,1)+(-5/24)</f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>(E2402/D2402)*100</f>
        <v>0</v>
      </c>
      <c r="R2402" s="11" t="e">
        <f>Table1[[#This Row],[pledged]]/Table1[[#This Row],[backers_count]]</f>
        <v>#DIV/0!</v>
      </c>
      <c r="S2402" t="s">
        <v>8336</v>
      </c>
      <c r="T2402" t="s">
        <v>8337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>(((I2403/60)/60)/24)+DATE(1970,1,1)+(-5/24)</f>
        <v>42434.614537037036</v>
      </c>
      <c r="K2403">
        <v>1452023096</v>
      </c>
      <c r="L2403" s="13">
        <f>(((K2403/60)/60)/24)+DATE(1970,1,1)+(-5/24)</f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>(E2403/D2403)*100</f>
        <v>0.71785714285714286</v>
      </c>
      <c r="R2403" s="11">
        <f>Table1[[#This Row],[pledged]]/Table1[[#This Row],[backers_count]]</f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>(((I2404/60)/60)/24)+DATE(1970,1,1)+(-5/24)</f>
        <v>42137.47142361111</v>
      </c>
      <c r="K2404">
        <v>1428941931</v>
      </c>
      <c r="L2404" s="13">
        <f>(((K2404/60)/60)/24)+DATE(1970,1,1)+(-5/24)</f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>(E2404/D2404)*100</f>
        <v>0.43333333333333329</v>
      </c>
      <c r="R2404" s="11">
        <f>Table1[[#This Row],[pledged]]/Table1[[#This Row],[backers_count]]</f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>(((I2405/60)/60)/24)+DATE(1970,1,1)+(-5/24)</f>
        <v>42459.632615740738</v>
      </c>
      <c r="K2405">
        <v>1454188258</v>
      </c>
      <c r="L2405" s="13">
        <f>(((K2405/60)/60)/24)+DATE(1970,1,1)+(-5/24)</f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>(E2405/D2405)*100</f>
        <v>16.833333333333332</v>
      </c>
      <c r="R2405" s="11">
        <f>Table1[[#This Row],[pledged]]/Table1[[#This Row],[backers_count]]</f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>(((I2406/60)/60)/24)+DATE(1970,1,1)+(-5/24)</f>
        <v>42371.831099537034</v>
      </c>
      <c r="K2406">
        <v>1449190607</v>
      </c>
      <c r="L2406" s="13">
        <f>(((K2406/60)/60)/24)+DATE(1970,1,1)+(-5/24)</f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>(E2406/D2406)*100</f>
        <v>0</v>
      </c>
      <c r="R2406" s="11" t="e">
        <f>Table1[[#This Row],[pledged]]/Table1[[#This Row],[backers_count]]</f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>(((I2407/60)/60)/24)+DATE(1970,1,1)+(-5/24)</f>
        <v>42616.377025462956</v>
      </c>
      <c r="K2407">
        <v>1471096975</v>
      </c>
      <c r="L2407" s="13">
        <f>(((K2407/60)/60)/24)+DATE(1970,1,1)+(-5/24)</f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>(E2407/D2407)*100</f>
        <v>22.52</v>
      </c>
      <c r="R2407" s="11">
        <f>Table1[[#This Row],[pledged]]/Table1[[#This Row],[backers_count]]</f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>(((I2408/60)/60)/24)+DATE(1970,1,1)+(-5/24)</f>
        <v>42022.902662037035</v>
      </c>
      <c r="K2408">
        <v>1418179190</v>
      </c>
      <c r="L2408" s="13">
        <f>(((K2408/60)/60)/24)+DATE(1970,1,1)+(-5/24)</f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>(E2408/D2408)*100</f>
        <v>41.384615384615387</v>
      </c>
      <c r="R2408" s="11">
        <f>Table1[[#This Row],[pledged]]/Table1[[#This Row],[backers_count]]</f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>(((I2409/60)/60)/24)+DATE(1970,1,1)+(-5/24)</f>
        <v>42105.041666666664</v>
      </c>
      <c r="K2409">
        <v>1426772928</v>
      </c>
      <c r="L2409" s="13">
        <f>(((K2409/60)/60)/24)+DATE(1970,1,1)+(-5/24)</f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>(E2409/D2409)*100</f>
        <v>25.259090909090908</v>
      </c>
      <c r="R2409" s="11">
        <f>Table1[[#This Row],[pledged]]/Table1[[#This Row],[backers_count]]</f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>(((I2410/60)/60)/24)+DATE(1970,1,1)+(-5/24)</f>
        <v>41948.974039351851</v>
      </c>
      <c r="K2410">
        <v>1412652157</v>
      </c>
      <c r="L2410" s="13">
        <f>(((K2410/60)/60)/24)+DATE(1970,1,1)+(-5/24)</f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>(E2410/D2410)*100</f>
        <v>0.2</v>
      </c>
      <c r="R2410" s="11">
        <f>Table1[[#This Row],[pledged]]/Table1[[#This Row],[backers_count]]</f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>(((I2411/60)/60)/24)+DATE(1970,1,1)+(-5/24)</f>
        <v>42234.667534722219</v>
      </c>
      <c r="K2411">
        <v>1437339675</v>
      </c>
      <c r="L2411" s="13">
        <f>(((K2411/60)/60)/24)+DATE(1970,1,1)+(-5/24)</f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>(E2411/D2411)*100</f>
        <v>1.8399999999999999</v>
      </c>
      <c r="R2411" s="11">
        <f>Table1[[#This Row],[pledged]]/Table1[[#This Row],[backers_count]]</f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>(((I2412/60)/60)/24)+DATE(1970,1,1)+(-5/24)</f>
        <v>42254.199942129628</v>
      </c>
      <c r="K2412">
        <v>1439027275</v>
      </c>
      <c r="L2412" s="13">
        <f>(((K2412/60)/60)/24)+DATE(1970,1,1)+(-5/24)</f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>(E2412/D2412)*100</f>
        <v>0</v>
      </c>
      <c r="R2412" s="11" t="e">
        <f>Table1[[#This Row],[pledged]]/Table1[[#This Row],[backers_count]]</f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>(((I2413/60)/60)/24)+DATE(1970,1,1)+(-5/24)</f>
        <v>42241.524097222216</v>
      </c>
      <c r="K2413">
        <v>1437932082</v>
      </c>
      <c r="L2413" s="13">
        <f>(((K2413/60)/60)/24)+DATE(1970,1,1)+(-5/24)</f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>(E2413/D2413)*100</f>
        <v>0.60399999999999998</v>
      </c>
      <c r="R2413" s="11">
        <f>Table1[[#This Row],[pledged]]/Table1[[#This Row],[backers_count]]</f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>(((I2414/60)/60)/24)+DATE(1970,1,1)+(-5/24)</f>
        <v>42700.570289351854</v>
      </c>
      <c r="K2414">
        <v>1476294073</v>
      </c>
      <c r="L2414" s="13">
        <f>(((K2414/60)/60)/24)+DATE(1970,1,1)+(-5/24)</f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>(E2414/D2414)*100</f>
        <v>0</v>
      </c>
      <c r="R2414" s="11" t="e">
        <f>Table1[[#This Row],[pledged]]/Table1[[#This Row],[backers_count]]</f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>(((I2415/60)/60)/24)+DATE(1970,1,1)+(-5/24)</f>
        <v>41790.770833333328</v>
      </c>
      <c r="K2415">
        <v>1398911882</v>
      </c>
      <c r="L2415" s="13">
        <f>(((K2415/60)/60)/24)+DATE(1970,1,1)+(-5/24)</f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>(E2415/D2415)*100</f>
        <v>0.83333333333333337</v>
      </c>
      <c r="R2415" s="11">
        <f>Table1[[#This Row],[pledged]]/Table1[[#This Row],[backers_count]]</f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>(((I2416/60)/60)/24)+DATE(1970,1,1)+(-5/24)</f>
        <v>42237.957638888889</v>
      </c>
      <c r="K2416">
        <v>1436805660</v>
      </c>
      <c r="L2416" s="13">
        <f>(((K2416/60)/60)/24)+DATE(1970,1,1)+(-5/24)</f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>(E2416/D2416)*100</f>
        <v>3.0666666666666664</v>
      </c>
      <c r="R2416" s="11">
        <f>Table1[[#This Row],[pledged]]/Table1[[#This Row],[backers_count]]</f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>(((I2417/60)/60)/24)+DATE(1970,1,1)+(-5/24)</f>
        <v>42566.654467592591</v>
      </c>
      <c r="K2417">
        <v>1466023346</v>
      </c>
      <c r="L2417" s="13">
        <f>(((K2417/60)/60)/24)+DATE(1970,1,1)+(-5/24)</f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>(E2417/D2417)*100</f>
        <v>0.55833333333333335</v>
      </c>
      <c r="R2417" s="11">
        <f>Table1[[#This Row],[pledged]]/Table1[[#This Row],[backers_count]]</f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>(((I2418/60)/60)/24)+DATE(1970,1,1)+(-5/24)</f>
        <v>42077.416666666664</v>
      </c>
      <c r="K2418">
        <v>1421343743</v>
      </c>
      <c r="L2418" s="13">
        <f>(((K2418/60)/60)/24)+DATE(1970,1,1)+(-5/24)</f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>(E2418/D2418)*100</f>
        <v>2.5000000000000001E-2</v>
      </c>
      <c r="R2418" s="11">
        <f>Table1[[#This Row],[pledged]]/Table1[[#This Row],[backers_count]]</f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>(((I2419/60)/60)/24)+DATE(1970,1,1)+(-5/24)</f>
        <v>41861.675775462958</v>
      </c>
      <c r="K2419">
        <v>1405113187</v>
      </c>
      <c r="L2419" s="13">
        <f>(((K2419/60)/60)/24)+DATE(1970,1,1)+(-5/24)</f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>(E2419/D2419)*100</f>
        <v>0</v>
      </c>
      <c r="R2419" s="11" t="e">
        <f>Table1[[#This Row],[pledged]]/Table1[[#This Row],[backers_count]]</f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>(((I2420/60)/60)/24)+DATE(1970,1,1)+(-5/24)</f>
        <v>42087.606990740744</v>
      </c>
      <c r="K2420">
        <v>1422045244</v>
      </c>
      <c r="L2420" s="13">
        <f>(((K2420/60)/60)/24)+DATE(1970,1,1)+(-5/24)</f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>(E2420/D2420)*100</f>
        <v>0.02</v>
      </c>
      <c r="R2420" s="11">
        <f>Table1[[#This Row],[pledged]]/Table1[[#This Row],[backers_count]]</f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>(((I2421/60)/60)/24)+DATE(1970,1,1)+(-5/24)</f>
        <v>42053.529965277768</v>
      </c>
      <c r="K2421">
        <v>1419097389</v>
      </c>
      <c r="L2421" s="13">
        <f>(((K2421/60)/60)/24)+DATE(1970,1,1)+(-5/24)</f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>(E2421/D2421)*100</f>
        <v>0</v>
      </c>
      <c r="R2421" s="11" t="e">
        <f>Table1[[#This Row],[pledged]]/Table1[[#This Row],[backers_count]]</f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>(((I2422/60)/60)/24)+DATE(1970,1,1)+(-5/24)</f>
        <v>41952.862210648142</v>
      </c>
      <c r="K2422">
        <v>1410396095</v>
      </c>
      <c r="L2422" s="13">
        <f>(((K2422/60)/60)/24)+DATE(1970,1,1)+(-5/24)</f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>(E2422/D2422)*100</f>
        <v>14.825133372851216</v>
      </c>
      <c r="R2422" s="11">
        <f>Table1[[#This Row],[pledged]]/Table1[[#This Row],[backers_count]]</f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>(((I2423/60)/60)/24)+DATE(1970,1,1)+(-5/24)</f>
        <v>42056.479120370372</v>
      </c>
      <c r="K2423">
        <v>1421944196</v>
      </c>
      <c r="L2423" s="13">
        <f>(((K2423/60)/60)/24)+DATE(1970,1,1)+(-5/24)</f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>(E2423/D2423)*100</f>
        <v>1.6666666666666666E-2</v>
      </c>
      <c r="R2423" s="11">
        <f>Table1[[#This Row],[pledged]]/Table1[[#This Row],[backers_count]]</f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>(((I2424/60)/60)/24)+DATE(1970,1,1)+(-5/24)</f>
        <v>42074.474953703706</v>
      </c>
      <c r="K2424">
        <v>1423502636</v>
      </c>
      <c r="L2424" s="13">
        <f>(((K2424/60)/60)/24)+DATE(1970,1,1)+(-5/24)</f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>(E2424/D2424)*100</f>
        <v>0.2</v>
      </c>
      <c r="R2424" s="11">
        <f>Table1[[#This Row],[pledged]]/Table1[[#This Row],[backers_count]]</f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>(((I2425/60)/60)/24)+DATE(1970,1,1)+(-5/24)</f>
        <v>42004.496412037035</v>
      </c>
      <c r="K2425">
        <v>1417452890</v>
      </c>
      <c r="L2425" s="13">
        <f>(((K2425/60)/60)/24)+DATE(1970,1,1)+(-5/24)</f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>(E2425/D2425)*100</f>
        <v>1.3333333333333334E-2</v>
      </c>
      <c r="R2425" s="11">
        <f>Table1[[#This Row],[pledged]]/Table1[[#This Row],[backers_count]]</f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>(((I2426/60)/60)/24)+DATE(1970,1,1)+(-5/24)</f>
        <v>41939.684120370366</v>
      </c>
      <c r="K2426">
        <v>1411853108</v>
      </c>
      <c r="L2426" s="13">
        <f>(((K2426/60)/60)/24)+DATE(1970,1,1)+(-5/24)</f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>(E2426/D2426)*100</f>
        <v>1.24</v>
      </c>
      <c r="R2426" s="11">
        <f>Table1[[#This Row],[pledged]]/Table1[[#This Row],[backers_count]]</f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>(((I2427/60)/60)/24)+DATE(1970,1,1)+(-5/24)</f>
        <v>42517.711111111108</v>
      </c>
      <c r="K2427">
        <v>1463090149</v>
      </c>
      <c r="L2427" s="13">
        <f>(((K2427/60)/60)/24)+DATE(1970,1,1)+(-5/24)</f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>(E2427/D2427)*100</f>
        <v>2.8571428571428574E-2</v>
      </c>
      <c r="R2427" s="11">
        <f>Table1[[#This Row],[pledged]]/Table1[[#This Row],[backers_count]]</f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>(((I2428/60)/60)/24)+DATE(1970,1,1)+(-5/24)</f>
        <v>42223.961712962955</v>
      </c>
      <c r="K2428">
        <v>1433822692</v>
      </c>
      <c r="L2428" s="13">
        <f>(((K2428/60)/60)/24)+DATE(1970,1,1)+(-5/24)</f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>(E2428/D2428)*100</f>
        <v>0</v>
      </c>
      <c r="R2428" s="11" t="e">
        <f>Table1[[#This Row],[pledged]]/Table1[[#This Row],[backers_count]]</f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>(((I2429/60)/60)/24)+DATE(1970,1,1)+(-5/24)</f>
        <v>42452.068668981483</v>
      </c>
      <c r="K2429">
        <v>1455262733</v>
      </c>
      <c r="L2429" s="13">
        <f>(((K2429/60)/60)/24)+DATE(1970,1,1)+(-5/24)</f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>(E2429/D2429)*100</f>
        <v>2E-3</v>
      </c>
      <c r="R2429" s="11">
        <f>Table1[[#This Row],[pledged]]/Table1[[#This Row],[backers_count]]</f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>(((I2430/60)/60)/24)+DATE(1970,1,1)+(-5/24)</f>
        <v>42075.534155092588</v>
      </c>
      <c r="K2430">
        <v>1423594151</v>
      </c>
      <c r="L2430" s="13">
        <f>(((K2430/60)/60)/24)+DATE(1970,1,1)+(-5/24)</f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>(E2430/D2430)*100</f>
        <v>2.8571428571428571E-3</v>
      </c>
      <c r="R2430" s="11">
        <f>Table1[[#This Row],[pledged]]/Table1[[#This Row],[backers_count]]</f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>(((I2431/60)/60)/24)+DATE(1970,1,1)+(-5/24)</f>
        <v>42771.488888888889</v>
      </c>
      <c r="K2431">
        <v>1483131966</v>
      </c>
      <c r="L2431" s="13">
        <f>(((K2431/60)/60)/24)+DATE(1970,1,1)+(-5/24)</f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>(E2431/D2431)*100</f>
        <v>1.4321428571428572</v>
      </c>
      <c r="R2431" s="11">
        <f>Table1[[#This Row],[pledged]]/Table1[[#This Row],[backers_count]]</f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>(((I2432/60)/60)/24)+DATE(1970,1,1)+(-5/24)</f>
        <v>42411.922499999993</v>
      </c>
      <c r="K2432">
        <v>1452654504</v>
      </c>
      <c r="L2432" s="13">
        <f>(((K2432/60)/60)/24)+DATE(1970,1,1)+(-5/24)</f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>(E2432/D2432)*100</f>
        <v>0.70000000000000007</v>
      </c>
      <c r="R2432" s="11">
        <f>Table1[[#This Row],[pledged]]/Table1[[#This Row],[backers_count]]</f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>(((I2433/60)/60)/24)+DATE(1970,1,1)+(-5/24)</f>
        <v>42548.891354166662</v>
      </c>
      <c r="K2433">
        <v>1461896613</v>
      </c>
      <c r="L2433" s="13">
        <f>(((K2433/60)/60)/24)+DATE(1970,1,1)+(-5/24)</f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>(E2433/D2433)*100</f>
        <v>2E-3</v>
      </c>
      <c r="R2433" s="11">
        <f>Table1[[#This Row],[pledged]]/Table1[[#This Row],[backers_count]]</f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>(((I2434/60)/60)/24)+DATE(1970,1,1)+(-5/24)</f>
        <v>42071.010381944441</v>
      </c>
      <c r="K2434">
        <v>1423199697</v>
      </c>
      <c r="L2434" s="13">
        <f>(((K2434/60)/60)/24)+DATE(1970,1,1)+(-5/24)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>(E2434/D2434)*100</f>
        <v>1.4285714285714287E-2</v>
      </c>
      <c r="R2434" s="11">
        <f>Table1[[#This Row],[pledged]]/Table1[[#This Row],[backers_count]]</f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>(((I2435/60)/60)/24)+DATE(1970,1,1)+(-5/24)</f>
        <v>42427.691469907404</v>
      </c>
      <c r="K2435">
        <v>1454016943</v>
      </c>
      <c r="L2435" s="13">
        <f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>(E2435/D2435)*100</f>
        <v>0</v>
      </c>
      <c r="R2435" s="11" t="e">
        <f>Table1[[#This Row],[pledged]]/Table1[[#This Row],[backers_count]]</f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>(((I2436/60)/60)/24)+DATE(1970,1,1)+(-5/24)</f>
        <v>42219.977708333325</v>
      </c>
      <c r="K2436">
        <v>1435206474</v>
      </c>
      <c r="L2436" s="13">
        <f>(((K2436/60)/60)/24)+DATE(1970,1,1)+(-5/24)</f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>(E2436/D2436)*100</f>
        <v>0.13</v>
      </c>
      <c r="R2436" s="11">
        <f>Table1[[#This Row],[pledged]]/Table1[[#This Row],[backers_count]]</f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>(((I2437/60)/60)/24)+DATE(1970,1,1)+(-5/24)</f>
        <v>42282.069282407399</v>
      </c>
      <c r="K2437">
        <v>1441435186</v>
      </c>
      <c r="L2437" s="13">
        <f>(((K2437/60)/60)/24)+DATE(1970,1,1)+(-5/24)</f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>(E2437/D2437)*100</f>
        <v>0.48960000000000004</v>
      </c>
      <c r="R2437" s="11">
        <f>Table1[[#This Row],[pledged]]/Table1[[#This Row],[backers_count]]</f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>(((I2438/60)/60)/24)+DATE(1970,1,1)+(-5/24)</f>
        <v>42398.407060185178</v>
      </c>
      <c r="K2438">
        <v>1448894770</v>
      </c>
      <c r="L2438" s="13">
        <f>(((K2438/60)/60)/24)+DATE(1970,1,1)+(-5/24)</f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>(E2438/D2438)*100</f>
        <v>3.8461538461538464E-2</v>
      </c>
      <c r="R2438" s="11">
        <f>Table1[[#This Row],[pledged]]/Table1[[#This Row],[backers_count]]</f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>(((I2439/60)/60)/24)+DATE(1970,1,1)+(-5/24)</f>
        <v>42080.541666666664</v>
      </c>
      <c r="K2439">
        <v>1422400188</v>
      </c>
      <c r="L2439" s="13">
        <f>(((K2439/60)/60)/24)+DATE(1970,1,1)+(-5/24)</f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>(E2439/D2439)*100</f>
        <v>0</v>
      </c>
      <c r="R2439" s="11" t="e">
        <f>Table1[[#This Row],[pledged]]/Table1[[#This Row],[backers_count]]</f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>(((I2440/60)/60)/24)+DATE(1970,1,1)+(-5/24)</f>
        <v>42345.748402777775</v>
      </c>
      <c r="K2440">
        <v>1444341462</v>
      </c>
      <c r="L2440" s="13">
        <f>(((K2440/60)/60)/24)+DATE(1970,1,1)+(-5/24)</f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>(E2440/D2440)*100</f>
        <v>0.33333333333333337</v>
      </c>
      <c r="R2440" s="11">
        <f>Table1[[#This Row],[pledged]]/Table1[[#This Row],[backers_count]]</f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>(((I2441/60)/60)/24)+DATE(1970,1,1)+(-5/24)</f>
        <v>42295.610289351847</v>
      </c>
      <c r="K2441">
        <v>1442605129</v>
      </c>
      <c r="L2441" s="13">
        <f>(((K2441/60)/60)/24)+DATE(1970,1,1)+(-5/24)</f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>(E2441/D2441)*100</f>
        <v>0</v>
      </c>
      <c r="R2441" s="11" t="e">
        <f>Table1[[#This Row],[pledged]]/Table1[[#This Row],[backers_count]]</f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>(((I2442/60)/60)/24)+DATE(1970,1,1)+(-5/24)</f>
        <v>42413.691122685181</v>
      </c>
      <c r="K2442">
        <v>1452807313</v>
      </c>
      <c r="L2442" s="13">
        <f>(((K2442/60)/60)/24)+DATE(1970,1,1)+(-5/24)</f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>(E2442/D2442)*100</f>
        <v>0.2</v>
      </c>
      <c r="R2442" s="11">
        <f>Table1[[#This Row],[pledged]]/Table1[[#This Row],[backers_count]]</f>
        <v>5</v>
      </c>
      <c r="S2442" t="s">
        <v>8336</v>
      </c>
      <c r="T2442" t="s">
        <v>8352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>(((I2443/60)/60)/24)+DATE(1970,1,1)+(-5/24)</f>
        <v>42207.999305555553</v>
      </c>
      <c r="K2443">
        <v>1435806054</v>
      </c>
      <c r="L2443" s="13">
        <f>(((K2443/60)/60)/24)+DATE(1970,1,1)+(-5/24)</f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>(E2443/D2443)*100</f>
        <v>107.88</v>
      </c>
      <c r="R2443" s="11">
        <f>Table1[[#This Row],[pledged]]/Table1[[#This Row],[backers_count]]</f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>(((I2444/60)/60)/24)+DATE(1970,1,1)+(-5/24)</f>
        <v>42082.416990740741</v>
      </c>
      <c r="K2444">
        <v>1424188828</v>
      </c>
      <c r="L2444" s="13">
        <f>(((K2444/60)/60)/24)+DATE(1970,1,1)+(-5/24)</f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>(E2444/D2444)*100</f>
        <v>125.94166666666666</v>
      </c>
      <c r="R2444" s="11">
        <f>Table1[[#This Row],[pledged]]/Table1[[#This Row],[backers_count]]</f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>(((I2445/60)/60)/24)+DATE(1970,1,1)+(-5/24)</f>
        <v>41866.416921296295</v>
      </c>
      <c r="K2445">
        <v>1405522822</v>
      </c>
      <c r="L2445" s="13">
        <f>(((K2445/60)/60)/24)+DATE(1970,1,1)+(-5/24)</f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>(E2445/D2445)*100</f>
        <v>202.51495</v>
      </c>
      <c r="R2445" s="11">
        <f>Table1[[#This Row],[pledged]]/Table1[[#This Row],[backers_count]]</f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>(((I2446/60)/60)/24)+DATE(1970,1,1)+(-5/24)</f>
        <v>42515.54619212963</v>
      </c>
      <c r="K2446">
        <v>1461607591</v>
      </c>
      <c r="L2446" s="13">
        <f>(((K2446/60)/60)/24)+DATE(1970,1,1)+(-5/24)</f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>(E2446/D2446)*100</f>
        <v>108.60000000000001</v>
      </c>
      <c r="R2446" s="11">
        <f>Table1[[#This Row],[pledged]]/Table1[[#This Row],[backers_count]]</f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>(((I2447/60)/60)/24)+DATE(1970,1,1)+(-5/24)</f>
        <v>42272.981724537036</v>
      </c>
      <c r="K2447">
        <v>1440650021</v>
      </c>
      <c r="L2447" s="13">
        <f>(((K2447/60)/60)/24)+DATE(1970,1,1)+(-5/24)</f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>(E2447/D2447)*100</f>
        <v>172.8</v>
      </c>
      <c r="R2447" s="11">
        <f>Table1[[#This Row],[pledged]]/Table1[[#This Row],[backers_count]]</f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>(((I2448/60)/60)/24)+DATE(1970,1,1)+(-5/24)</f>
        <v>42700.436006944445</v>
      </c>
      <c r="K2448">
        <v>1477578471</v>
      </c>
      <c r="L2448" s="13">
        <f>(((K2448/60)/60)/24)+DATE(1970,1,1)+(-5/24)</f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>(E2448/D2448)*100</f>
        <v>167.98</v>
      </c>
      <c r="R2448" s="11">
        <f>Table1[[#This Row],[pledged]]/Table1[[#This Row],[backers_count]]</f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>(((I2449/60)/60)/24)+DATE(1970,1,1)+(-5/24)</f>
        <v>42685.958333333336</v>
      </c>
      <c r="K2449">
        <v>1476184593</v>
      </c>
      <c r="L2449" s="13">
        <f>(((K2449/60)/60)/24)+DATE(1970,1,1)+(-5/24)</f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>(E2449/D2449)*100</f>
        <v>427.20000000000005</v>
      </c>
      <c r="R2449" s="11">
        <f>Table1[[#This Row],[pledged]]/Table1[[#This Row],[backers_count]]</f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>(((I2450/60)/60)/24)+DATE(1970,1,1)+(-5/24)</f>
        <v>42613.025000000001</v>
      </c>
      <c r="K2450">
        <v>1472110513</v>
      </c>
      <c r="L2450" s="13">
        <f>(((K2450/60)/60)/24)+DATE(1970,1,1)+(-5/24)</f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>(E2450/D2450)*100</f>
        <v>107.5</v>
      </c>
      <c r="R2450" s="11">
        <f>Table1[[#This Row],[pledged]]/Table1[[#This Row],[backers_count]]</f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>(((I2451/60)/60)/24)+DATE(1970,1,1)+(-5/24)</f>
        <v>41972.975868055553</v>
      </c>
      <c r="K2451">
        <v>1414725915</v>
      </c>
      <c r="L2451" s="13">
        <f>(((K2451/60)/60)/24)+DATE(1970,1,1)+(-5/24)</f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>(E2451/D2451)*100</f>
        <v>108</v>
      </c>
      <c r="R2451" s="11">
        <f>Table1[[#This Row],[pledged]]/Table1[[#This Row],[backers_count]]</f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>(((I2452/60)/60)/24)+DATE(1970,1,1)+(-5/24)</f>
        <v>41939.924305555556</v>
      </c>
      <c r="K2452">
        <v>1411177456</v>
      </c>
      <c r="L2452" s="13">
        <f>(((K2452/60)/60)/24)+DATE(1970,1,1)+(-5/24)</f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>(E2452/D2452)*100</f>
        <v>101.53353333333335</v>
      </c>
      <c r="R2452" s="11">
        <f>Table1[[#This Row],[pledged]]/Table1[[#This Row],[backers_count]]</f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>(((I2453/60)/60)/24)+DATE(1970,1,1)+(-5/24)</f>
        <v>42799.700115740743</v>
      </c>
      <c r="K2453">
        <v>1487022490</v>
      </c>
      <c r="L2453" s="13">
        <f>(((K2453/60)/60)/24)+DATE(1970,1,1)+(-5/24)</f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>(E2453/D2453)*100</f>
        <v>115.45</v>
      </c>
      <c r="R2453" s="11">
        <f>Table1[[#This Row],[pledged]]/Table1[[#This Row],[backers_count]]</f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>(((I2454/60)/60)/24)+DATE(1970,1,1)+(-5/24)</f>
        <v>42367.749999999993</v>
      </c>
      <c r="K2454">
        <v>1448914500</v>
      </c>
      <c r="L2454" s="13">
        <f>(((K2454/60)/60)/24)+DATE(1970,1,1)+(-5/24)</f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>(E2454/D2454)*100</f>
        <v>133.5</v>
      </c>
      <c r="R2454" s="11">
        <f>Table1[[#This Row],[pledged]]/Table1[[#This Row],[backers_count]]</f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>(((I2455/60)/60)/24)+DATE(1970,1,1)+(-5/24)</f>
        <v>42768.483900462961</v>
      </c>
      <c r="K2455">
        <v>1483461409</v>
      </c>
      <c r="L2455" s="13">
        <f>(((K2455/60)/60)/24)+DATE(1970,1,1)+(-5/24)</f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>(E2455/D2455)*100</f>
        <v>154.69999999999999</v>
      </c>
      <c r="R2455" s="11">
        <f>Table1[[#This Row],[pledged]]/Table1[[#This Row],[backers_count]]</f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>(((I2456/60)/60)/24)+DATE(1970,1,1)+(-5/24)</f>
        <v>42804.99314814814</v>
      </c>
      <c r="K2456">
        <v>1486183808</v>
      </c>
      <c r="L2456" s="13">
        <f>(((K2456/60)/60)/24)+DATE(1970,1,1)+(-5/24)</f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>(E2456/D2456)*100</f>
        <v>100.84571428571429</v>
      </c>
      <c r="R2456" s="11">
        <f>Table1[[#This Row],[pledged]]/Table1[[#This Row],[backers_count]]</f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>(((I2457/60)/60)/24)+DATE(1970,1,1)+(-5/24)</f>
        <v>42480.573495370372</v>
      </c>
      <c r="K2457">
        <v>1458758750</v>
      </c>
      <c r="L2457" s="13">
        <f>(((K2457/60)/60)/24)+DATE(1970,1,1)+(-5/24)</f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>(E2457/D2457)*100</f>
        <v>182</v>
      </c>
      <c r="R2457" s="11">
        <f>Table1[[#This Row],[pledged]]/Table1[[#This Row],[backers_count]]</f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>(((I2458/60)/60)/24)+DATE(1970,1,1)+(-5/24)</f>
        <v>42791.752766203703</v>
      </c>
      <c r="K2458">
        <v>1485471839</v>
      </c>
      <c r="L2458" s="13">
        <f>(((K2458/60)/60)/24)+DATE(1970,1,1)+(-5/24)</f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>(E2458/D2458)*100</f>
        <v>180.86666666666667</v>
      </c>
      <c r="R2458" s="11">
        <f>Table1[[#This Row],[pledged]]/Table1[[#This Row],[backers_count]]</f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>(((I2459/60)/60)/24)+DATE(1970,1,1)+(-5/24)</f>
        <v>42453.352500000001</v>
      </c>
      <c r="K2459">
        <v>1456237656</v>
      </c>
      <c r="L2459" s="13">
        <f>(((K2459/60)/60)/24)+DATE(1970,1,1)+(-5/24)</f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>(E2459/D2459)*100</f>
        <v>102.30434782608695</v>
      </c>
      <c r="R2459" s="11">
        <f>Table1[[#This Row],[pledged]]/Table1[[#This Row],[backers_count]]</f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>(((I2460/60)/60)/24)+DATE(1970,1,1)+(-5/24)</f>
        <v>42530.583333333336</v>
      </c>
      <c r="K2460">
        <v>1462481718</v>
      </c>
      <c r="L2460" s="13">
        <f>(((K2460/60)/60)/24)+DATE(1970,1,1)+(-5/24)</f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>(E2460/D2460)*100</f>
        <v>110.17999999999999</v>
      </c>
      <c r="R2460" s="11">
        <f>Table1[[#This Row],[pledged]]/Table1[[#This Row],[backers_count]]</f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>(((I2461/60)/60)/24)+DATE(1970,1,1)+(-5/24)</f>
        <v>42452.387557870366</v>
      </c>
      <c r="K2461">
        <v>1454858285</v>
      </c>
      <c r="L2461" s="13">
        <f>(((K2461/60)/60)/24)+DATE(1970,1,1)+(-5/24)</f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>(E2461/D2461)*100</f>
        <v>102.25</v>
      </c>
      <c r="R2461" s="11">
        <f>Table1[[#This Row],[pledged]]/Table1[[#This Row],[backers_count]]</f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>(((I2462/60)/60)/24)+DATE(1970,1,1)+(-5/24)</f>
        <v>42737.970138888886</v>
      </c>
      <c r="K2462">
        <v>1480480167</v>
      </c>
      <c r="L2462" s="13">
        <f>(((K2462/60)/60)/24)+DATE(1970,1,1)+(-5/24)</f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>(E2462/D2462)*100</f>
        <v>100.78823529411764</v>
      </c>
      <c r="R2462" s="11">
        <f>Table1[[#This Row],[pledged]]/Table1[[#This Row],[backers_count]]</f>
        <v>125.98529411764706</v>
      </c>
      <c r="S2462" t="s">
        <v>8325</v>
      </c>
      <c r="T2462" t="s">
        <v>8329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>(((I2463/60)/60)/24)+DATE(1970,1,1)+(-5/24)</f>
        <v>40816.916666666664</v>
      </c>
      <c r="K2463">
        <v>1314577097</v>
      </c>
      <c r="L2463" s="13">
        <f>(((K2463/60)/60)/24)+DATE(1970,1,1)+(-5/24)</f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>(E2463/D2463)*100</f>
        <v>103.8</v>
      </c>
      <c r="R2463" s="11">
        <f>Table1[[#This Row],[pledged]]/Table1[[#This Row],[backers_count]]</f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>(((I2464/60)/60)/24)+DATE(1970,1,1)+(-5/24)</f>
        <v>41108.977962962963</v>
      </c>
      <c r="K2464">
        <v>1340944096</v>
      </c>
      <c r="L2464" s="13">
        <f>(((K2464/60)/60)/24)+DATE(1970,1,1)+(-5/24)</f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>(E2464/D2464)*100</f>
        <v>110.70833333333334</v>
      </c>
      <c r="R2464" s="11">
        <f>Table1[[#This Row],[pledged]]/Table1[[#This Row],[backers_count]]</f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>(((I2465/60)/60)/24)+DATE(1970,1,1)+(-5/24)</f>
        <v>41380.583333333328</v>
      </c>
      <c r="K2465">
        <v>1362710425</v>
      </c>
      <c r="L2465" s="13">
        <f>(((K2465/60)/60)/24)+DATE(1970,1,1)+(-5/24)</f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>(E2465/D2465)*100</f>
        <v>116.25000000000001</v>
      </c>
      <c r="R2465" s="11">
        <f>Table1[[#This Row],[pledged]]/Table1[[#This Row],[backers_count]]</f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>(((I2466/60)/60)/24)+DATE(1970,1,1)+(-5/24)</f>
        <v>42277.603472222218</v>
      </c>
      <c r="K2466">
        <v>1441143397</v>
      </c>
      <c r="L2466" s="13">
        <f>(((K2466/60)/60)/24)+DATE(1970,1,1)+(-5/24)</f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>(E2466/D2466)*100</f>
        <v>111.1</v>
      </c>
      <c r="R2466" s="11">
        <f>Table1[[#This Row],[pledged]]/Table1[[#This Row],[backers_count]]</f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>(((I2467/60)/60)/24)+DATE(1970,1,1)+(-5/24)</f>
        <v>41175.510972222219</v>
      </c>
      <c r="K2467">
        <v>1345828548</v>
      </c>
      <c r="L2467" s="13">
        <f>(((K2467/60)/60)/24)+DATE(1970,1,1)+(-5/24)</f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>(E2467/D2467)*100</f>
        <v>180.14285714285714</v>
      </c>
      <c r="R2467" s="11">
        <f>Table1[[#This Row],[pledged]]/Table1[[#This Row],[backers_count]]</f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>(((I2468/60)/60)/24)+DATE(1970,1,1)+(-5/24)</f>
        <v>41402.894131944442</v>
      </c>
      <c r="K2468">
        <v>1365474453</v>
      </c>
      <c r="L2468" s="13">
        <f>(((K2468/60)/60)/24)+DATE(1970,1,1)+(-5/24)</f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>(E2468/D2468)*100</f>
        <v>100</v>
      </c>
      <c r="R2468" s="11">
        <f>Table1[[#This Row],[pledged]]/Table1[[#This Row],[backers_count]]</f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>(((I2469/60)/60)/24)+DATE(1970,1,1)+(-5/24)</f>
        <v>41039.5</v>
      </c>
      <c r="K2469">
        <v>1335473931</v>
      </c>
      <c r="L2469" s="13">
        <f>(((K2469/60)/60)/24)+DATE(1970,1,1)+(-5/24)</f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>(E2469/D2469)*100</f>
        <v>118.5</v>
      </c>
      <c r="R2469" s="11">
        <f>Table1[[#This Row],[pledged]]/Table1[[#This Row],[backers_count]]</f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>(((I2470/60)/60)/24)+DATE(1970,1,1)+(-5/24)</f>
        <v>41210</v>
      </c>
      <c r="K2470">
        <v>1348285321</v>
      </c>
      <c r="L2470" s="13">
        <f>(((K2470/60)/60)/24)+DATE(1970,1,1)+(-5/24)</f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>(E2470/D2470)*100</f>
        <v>107.21700000000001</v>
      </c>
      <c r="R2470" s="11">
        <f>Table1[[#This Row],[pledged]]/Table1[[#This Row],[backers_count]]</f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>(((I2471/60)/60)/24)+DATE(1970,1,1)+(-5/24)</f>
        <v>40582.221400462957</v>
      </c>
      <c r="K2471">
        <v>1295000329</v>
      </c>
      <c r="L2471" s="13">
        <f>(((K2471/60)/60)/24)+DATE(1970,1,1)+(-5/24)</f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>(E2471/D2471)*100</f>
        <v>113.66666666666667</v>
      </c>
      <c r="R2471" s="11">
        <f>Table1[[#This Row],[pledged]]/Table1[[#This Row],[backers_count]]</f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>(((I2472/60)/60)/24)+DATE(1970,1,1)+(-5/24)</f>
        <v>41052.866377314815</v>
      </c>
      <c r="K2472">
        <v>1335232055</v>
      </c>
      <c r="L2472" s="13">
        <f>(((K2472/60)/60)/24)+DATE(1970,1,1)+(-5/24)</f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>(E2472/D2472)*100</f>
        <v>103.16400000000002</v>
      </c>
      <c r="R2472" s="11">
        <f>Table1[[#This Row],[pledged]]/Table1[[#This Row],[backers_count]]</f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>(((I2473/60)/60)/24)+DATE(1970,1,1)+(-5/24)</f>
        <v>40933.784629629627</v>
      </c>
      <c r="K2473">
        <v>1324079392</v>
      </c>
      <c r="L2473" s="13">
        <f>(((K2473/60)/60)/24)+DATE(1970,1,1)+(-5/24)</f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>(E2473/D2473)*100</f>
        <v>128</v>
      </c>
      <c r="R2473" s="11">
        <f>Table1[[#This Row],[pledged]]/Table1[[#This Row],[backers_count]]</f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>(((I2474/60)/60)/24)+DATE(1970,1,1)+(-5/24)</f>
        <v>40424.835416666661</v>
      </c>
      <c r="K2474">
        <v>1277433980</v>
      </c>
      <c r="L2474" s="13">
        <f>(((K2474/60)/60)/24)+DATE(1970,1,1)+(-5/24)</f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>(E2474/D2474)*100</f>
        <v>135.76026666666667</v>
      </c>
      <c r="R2474" s="11">
        <f>Table1[[#This Row],[pledged]]/Table1[[#This Row],[backers_count]]</f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>(((I2475/60)/60)/24)+DATE(1970,1,1)+(-5/24)</f>
        <v>41223.581817129627</v>
      </c>
      <c r="K2475">
        <v>1349978269</v>
      </c>
      <c r="L2475" s="13">
        <f>(((K2475/60)/60)/24)+DATE(1970,1,1)+(-5/24)</f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>(E2475/D2475)*100</f>
        <v>100</v>
      </c>
      <c r="R2475" s="11">
        <f>Table1[[#This Row],[pledged]]/Table1[[#This Row],[backers_count]]</f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>(((I2476/60)/60)/24)+DATE(1970,1,1)+(-5/24)</f>
        <v>40461.80296296296</v>
      </c>
      <c r="K2476">
        <v>1282868176</v>
      </c>
      <c r="L2476" s="13">
        <f>(((K2476/60)/60)/24)+DATE(1970,1,1)+(-5/24)</f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>(E2476/D2476)*100</f>
        <v>100.00360000000002</v>
      </c>
      <c r="R2476" s="11">
        <f>Table1[[#This Row],[pledged]]/Table1[[#This Row],[backers_count]]</f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>(((I2477/60)/60)/24)+DATE(1970,1,1)+(-5/24)</f>
        <v>40369.708333333328</v>
      </c>
      <c r="K2477">
        <v>1273647255</v>
      </c>
      <c r="L2477" s="13">
        <f>(((K2477/60)/60)/24)+DATE(1970,1,1)+(-5/24)</f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>(E2477/D2477)*100</f>
        <v>104.71999999999998</v>
      </c>
      <c r="R2477" s="11">
        <f>Table1[[#This Row],[pledged]]/Table1[[#This Row],[backers_count]]</f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>(((I2478/60)/60)/24)+DATE(1970,1,1)+(-5/24)</f>
        <v>41946.161689814813</v>
      </c>
      <c r="K2478">
        <v>1412149970</v>
      </c>
      <c r="L2478" s="13">
        <f>(((K2478/60)/60)/24)+DATE(1970,1,1)+(-5/24)</f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>(E2478/D2478)*100</f>
        <v>105.02249999999999</v>
      </c>
      <c r="R2478" s="11">
        <f>Table1[[#This Row],[pledged]]/Table1[[#This Row],[backers_count]]</f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>(((I2479/60)/60)/24)+DATE(1970,1,1)+(-5/24)</f>
        <v>41133.483159722222</v>
      </c>
      <c r="K2479">
        <v>1340901345</v>
      </c>
      <c r="L2479" s="13">
        <f>(((K2479/60)/60)/24)+DATE(1970,1,1)+(-5/24)</f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>(E2479/D2479)*100</f>
        <v>171.33333333333334</v>
      </c>
      <c r="R2479" s="11">
        <f>Table1[[#This Row],[pledged]]/Table1[[#This Row],[backers_count]]</f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>(((I2480/60)/60)/24)+DATE(1970,1,1)+(-5/24)</f>
        <v>41287.742048611108</v>
      </c>
      <c r="K2480">
        <v>1355525313</v>
      </c>
      <c r="L2480" s="13">
        <f>(((K2480/60)/60)/24)+DATE(1970,1,1)+(-5/24)</f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>(E2480/D2480)*100</f>
        <v>127.49999999999999</v>
      </c>
      <c r="R2480" s="11">
        <f>Table1[[#This Row],[pledged]]/Table1[[#This Row],[backers_count]]</f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>(((I2481/60)/60)/24)+DATE(1970,1,1)+(-5/24)</f>
        <v>41117.875</v>
      </c>
      <c r="K2481">
        <v>1342545994</v>
      </c>
      <c r="L2481" s="13">
        <f>(((K2481/60)/60)/24)+DATE(1970,1,1)+(-5/24)</f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>(E2481/D2481)*100</f>
        <v>133.44333333333333</v>
      </c>
      <c r="R2481" s="11">
        <f>Table1[[#This Row],[pledged]]/Table1[[#This Row],[backers_count]]</f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>(((I2482/60)/60)/24)+DATE(1970,1,1)+(-5/24)</f>
        <v>42287.727824074071</v>
      </c>
      <c r="K2482">
        <v>1439332084</v>
      </c>
      <c r="L2482" s="13">
        <f>(((K2482/60)/60)/24)+DATE(1970,1,1)+(-5/24)</f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>(E2482/D2482)*100</f>
        <v>100</v>
      </c>
      <c r="R2482" s="11">
        <f>Table1[[#This Row],[pledged]]/Table1[[#This Row],[backers_count]]</f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>(((I2483/60)/60)/24)+DATE(1970,1,1)+(-5/24)</f>
        <v>41029.437592592592</v>
      </c>
      <c r="K2483">
        <v>1333207808</v>
      </c>
      <c r="L2483" s="13">
        <f>(((K2483/60)/60)/24)+DATE(1970,1,1)+(-5/24)</f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>(E2483/D2483)*100</f>
        <v>112.91099999999999</v>
      </c>
      <c r="R2483" s="11">
        <f>Table1[[#This Row],[pledged]]/Table1[[#This Row],[backers_count]]</f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>(((I2484/60)/60)/24)+DATE(1970,1,1)+(-5/24)</f>
        <v>40756.573877314811</v>
      </c>
      <c r="K2484">
        <v>1308336383</v>
      </c>
      <c r="L2484" s="13">
        <f>(((K2484/60)/60)/24)+DATE(1970,1,1)+(-5/24)</f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>(E2484/D2484)*100</f>
        <v>100.1</v>
      </c>
      <c r="R2484" s="11">
        <f>Table1[[#This Row],[pledged]]/Table1[[#This Row],[backers_count]]</f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>(((I2485/60)/60)/24)+DATE(1970,1,1)+(-5/24)</f>
        <v>41030.500034722223</v>
      </c>
      <c r="K2485">
        <v>1330711203</v>
      </c>
      <c r="L2485" s="13">
        <f>(((K2485/60)/60)/24)+DATE(1970,1,1)+(-5/24)</f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>(E2485/D2485)*100</f>
        <v>113.72727272727272</v>
      </c>
      <c r="R2485" s="11">
        <f>Table1[[#This Row],[pledged]]/Table1[[#This Row],[backers_count]]</f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>(((I2486/60)/60)/24)+DATE(1970,1,1)+(-5/24)</f>
        <v>40801.708368055552</v>
      </c>
      <c r="K2486">
        <v>1313532003</v>
      </c>
      <c r="L2486" s="13">
        <f>(((K2486/60)/60)/24)+DATE(1970,1,1)+(-5/24)</f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>(E2486/D2486)*100</f>
        <v>119.31742857142855</v>
      </c>
      <c r="R2486" s="11">
        <f>Table1[[#This Row],[pledged]]/Table1[[#This Row],[backers_count]]</f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>(((I2487/60)/60)/24)+DATE(1970,1,1)+(-5/24)</f>
        <v>40828.790266203701</v>
      </c>
      <c r="K2487">
        <v>1315439879</v>
      </c>
      <c r="L2487" s="13">
        <f>(((K2487/60)/60)/24)+DATE(1970,1,1)+(-5/24)</f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>(E2487/D2487)*100</f>
        <v>103.25</v>
      </c>
      <c r="R2487" s="11">
        <f>Table1[[#This Row],[pledged]]/Table1[[#This Row],[backers_count]]</f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>(((I2488/60)/60)/24)+DATE(1970,1,1)+(-5/24)</f>
        <v>41021.499722222223</v>
      </c>
      <c r="K2488">
        <v>1332521976</v>
      </c>
      <c r="L2488" s="13">
        <f>(((K2488/60)/60)/24)+DATE(1970,1,1)+(-5/24)</f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>(E2488/D2488)*100</f>
        <v>265.66666666666669</v>
      </c>
      <c r="R2488" s="11">
        <f>Table1[[#This Row],[pledged]]/Table1[[#This Row],[backers_count]]</f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>(((I2489/60)/60)/24)+DATE(1970,1,1)+(-5/24)</f>
        <v>41055.874965277777</v>
      </c>
      <c r="K2489">
        <v>1335491997</v>
      </c>
      <c r="L2489" s="13">
        <f>(((K2489/60)/60)/24)+DATE(1970,1,1)+(-5/24)</f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>(E2489/D2489)*100</f>
        <v>100.05066666666667</v>
      </c>
      <c r="R2489" s="11">
        <f>Table1[[#This Row],[pledged]]/Table1[[#This Row],[backers_count]]</f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>(((I2490/60)/60)/24)+DATE(1970,1,1)+(-5/24)</f>
        <v>40863.466527777775</v>
      </c>
      <c r="K2490">
        <v>1318864308</v>
      </c>
      <c r="L2490" s="13">
        <f>(((K2490/60)/60)/24)+DATE(1970,1,1)+(-5/24)</f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>(E2490/D2490)*100</f>
        <v>106.69999999999999</v>
      </c>
      <c r="R2490" s="11">
        <f>Table1[[#This Row],[pledged]]/Table1[[#This Row],[backers_count]]</f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>(((I2491/60)/60)/24)+DATE(1970,1,1)+(-5/24)</f>
        <v>41403.481932870367</v>
      </c>
      <c r="K2491">
        <v>1365525239</v>
      </c>
      <c r="L2491" s="13">
        <f>(((K2491/60)/60)/24)+DATE(1970,1,1)+(-5/24)</f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>(E2491/D2491)*100</f>
        <v>133.67142857142858</v>
      </c>
      <c r="R2491" s="11">
        <f>Table1[[#This Row],[pledged]]/Table1[[#This Row],[backers_count]]</f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>(((I2492/60)/60)/24)+DATE(1970,1,1)+(-5/24)</f>
        <v>41083.019398148142</v>
      </c>
      <c r="K2492">
        <v>1335245276</v>
      </c>
      <c r="L2492" s="13">
        <f>(((K2492/60)/60)/24)+DATE(1970,1,1)+(-5/24)</f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>(E2492/D2492)*100</f>
        <v>121.39999999999999</v>
      </c>
      <c r="R2492" s="11">
        <f>Table1[[#This Row],[pledged]]/Table1[[#This Row],[backers_count]]</f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>(((I2493/60)/60)/24)+DATE(1970,1,1)+(-5/24)</f>
        <v>40558.868749999994</v>
      </c>
      <c r="K2493">
        <v>1293739714</v>
      </c>
      <c r="L2493" s="13">
        <f>(((K2493/60)/60)/24)+DATE(1970,1,1)+(-5/24)</f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>(E2493/D2493)*100</f>
        <v>103.2</v>
      </c>
      <c r="R2493" s="11">
        <f>Table1[[#This Row],[pledged]]/Table1[[#This Row],[backers_count]]</f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>(((I2494/60)/60)/24)+DATE(1970,1,1)+(-5/24)</f>
        <v>41076.207638888889</v>
      </c>
      <c r="K2494">
        <v>1335397188</v>
      </c>
      <c r="L2494" s="13">
        <f>(((K2494/60)/60)/24)+DATE(1970,1,1)+(-5/24)</f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>(E2494/D2494)*100</f>
        <v>125</v>
      </c>
      <c r="R2494" s="11">
        <f>Table1[[#This Row],[pledged]]/Table1[[#This Row],[backers_count]]</f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>(((I2495/60)/60)/24)+DATE(1970,1,1)+(-5/24)</f>
        <v>41392.959953703699</v>
      </c>
      <c r="K2495">
        <v>1363320140</v>
      </c>
      <c r="L2495" s="13">
        <f>(((K2495/60)/60)/24)+DATE(1970,1,1)+(-5/24)</f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>(E2495/D2495)*100</f>
        <v>128.69999999999999</v>
      </c>
      <c r="R2495" s="11">
        <f>Table1[[#This Row],[pledged]]/Table1[[#This Row],[backers_count]]</f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>(((I2496/60)/60)/24)+DATE(1970,1,1)+(-5/24)</f>
        <v>41052.436851851846</v>
      </c>
      <c r="K2496">
        <v>1335194944</v>
      </c>
      <c r="L2496" s="13">
        <f>(((K2496/60)/60)/24)+DATE(1970,1,1)+(-5/24)</f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>(E2496/D2496)*100</f>
        <v>101.00533333333333</v>
      </c>
      <c r="R2496" s="11">
        <f>Table1[[#This Row],[pledged]]/Table1[[#This Row],[backers_count]]</f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>(((I2497/60)/60)/24)+DATE(1970,1,1)+(-5/24)</f>
        <v>41066.738136574073</v>
      </c>
      <c r="K2497">
        <v>1336430575</v>
      </c>
      <c r="L2497" s="13">
        <f>(((K2497/60)/60)/24)+DATE(1970,1,1)+(-5/24)</f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>(E2497/D2497)*100</f>
        <v>127.53666666666665</v>
      </c>
      <c r="R2497" s="11">
        <f>Table1[[#This Row],[pledged]]/Table1[[#This Row],[backers_count]]</f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>(((I2498/60)/60)/24)+DATE(1970,1,1)+(-5/24)</f>
        <v>41362.746435185181</v>
      </c>
      <c r="K2498">
        <v>1361577292</v>
      </c>
      <c r="L2498" s="13">
        <f>(((K2498/60)/60)/24)+DATE(1970,1,1)+(-5/24)</f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>(E2498/D2498)*100</f>
        <v>100</v>
      </c>
      <c r="R2498" s="11">
        <f>Table1[[#This Row],[pledged]]/Table1[[#This Row],[backers_count]]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>(((I2499/60)/60)/24)+DATE(1970,1,1)+(-5/24)</f>
        <v>40760.670578703699</v>
      </c>
      <c r="K2499">
        <v>1309986338</v>
      </c>
      <c r="L2499" s="13">
        <f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>(E2499/D2499)*100</f>
        <v>112.7715</v>
      </c>
      <c r="R2499" s="11">
        <f>Table1[[#This Row],[pledged]]/Table1[[#This Row],[backers_count]]</f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>(((I2500/60)/60)/24)+DATE(1970,1,1)+(-5/24)</f>
        <v>42031.759108796294</v>
      </c>
      <c r="K2500">
        <v>1421190787</v>
      </c>
      <c r="L2500" s="13">
        <f>(((K2500/60)/60)/24)+DATE(1970,1,1)+(-5/24)</f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>(E2500/D2500)*100</f>
        <v>105.60000000000001</v>
      </c>
      <c r="R2500" s="11">
        <f>Table1[[#This Row],[pledged]]/Table1[[#This Row],[backers_count]]</f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>(((I2501/60)/60)/24)+DATE(1970,1,1)+(-5/24)</f>
        <v>41274.541666666664</v>
      </c>
      <c r="K2501">
        <v>1352820837</v>
      </c>
      <c r="L2501" s="13">
        <f>(((K2501/60)/60)/24)+DATE(1970,1,1)+(-5/24)</f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>(E2501/D2501)*100</f>
        <v>202.625</v>
      </c>
      <c r="R2501" s="11">
        <f>Table1[[#This Row],[pledged]]/Table1[[#This Row],[backers_count]]</f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>(((I2502/60)/60)/24)+DATE(1970,1,1)+(-5/24)</f>
        <v>41083.564525462964</v>
      </c>
      <c r="K2502">
        <v>1337884375</v>
      </c>
      <c r="L2502" s="13">
        <f>(((K2502/60)/60)/24)+DATE(1970,1,1)+(-5/24)</f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>(E2502/D2502)*100</f>
        <v>113.33333333333333</v>
      </c>
      <c r="R2502" s="11">
        <f>Table1[[#This Row],[pledged]]/Table1[[#This Row],[backers_count]]</f>
        <v>23.448275862068964</v>
      </c>
      <c r="S2502" t="s">
        <v>8336</v>
      </c>
      <c r="T2502" t="s">
        <v>8353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>(((I2503/60)/60)/24)+DATE(1970,1,1)+(-5/24)</f>
        <v>42274.568333333329</v>
      </c>
      <c r="K2503">
        <v>1440787104</v>
      </c>
      <c r="L2503" s="13">
        <f>(((K2503/60)/60)/24)+DATE(1970,1,1)+(-5/24)</f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>(E2503/D2503)*100</f>
        <v>2.5545454545454547</v>
      </c>
      <c r="R2503" s="11">
        <f>Table1[[#This Row],[pledged]]/Table1[[#This Row],[backers_count]]</f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>(((I2504/60)/60)/24)+DATE(1970,1,1)+(-5/24)</f>
        <v>41903.617106481477</v>
      </c>
      <c r="K2504">
        <v>1407440918</v>
      </c>
      <c r="L2504" s="13">
        <f>(((K2504/60)/60)/24)+DATE(1970,1,1)+(-5/24)</f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>(E2504/D2504)*100</f>
        <v>7.8181818181818186E-2</v>
      </c>
      <c r="R2504" s="11">
        <f>Table1[[#This Row],[pledged]]/Table1[[#This Row],[backers_count]]</f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>(((I2505/60)/60)/24)+DATE(1970,1,1)+(-5/24)</f>
        <v>42528.67083333333</v>
      </c>
      <c r="K2505">
        <v>1462743308</v>
      </c>
      <c r="L2505" s="13">
        <f>(((K2505/60)/60)/24)+DATE(1970,1,1)+(-5/24)</f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>(E2505/D2505)*100</f>
        <v>0</v>
      </c>
      <c r="R2505" s="11" t="e">
        <f>Table1[[#This Row],[pledged]]/Table1[[#This Row],[backers_count]]</f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>(((I2506/60)/60)/24)+DATE(1970,1,1)+(-5/24)</f>
        <v>41957.848773148151</v>
      </c>
      <c r="K2506">
        <v>1413418934</v>
      </c>
      <c r="L2506" s="13">
        <f>(((K2506/60)/60)/24)+DATE(1970,1,1)+(-5/24)</f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>(E2506/D2506)*100</f>
        <v>0</v>
      </c>
      <c r="R2506" s="11" t="e">
        <f>Table1[[#This Row],[pledged]]/Table1[[#This Row],[backers_count]]</f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>(((I2507/60)/60)/24)+DATE(1970,1,1)+(-5/24)</f>
        <v>42076.80574074074</v>
      </c>
      <c r="K2507">
        <v>1423704016</v>
      </c>
      <c r="L2507" s="13">
        <f>(((K2507/60)/60)/24)+DATE(1970,1,1)+(-5/24)</f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>(E2507/D2507)*100</f>
        <v>0</v>
      </c>
      <c r="R2507" s="11" t="e">
        <f>Table1[[#This Row],[pledged]]/Table1[[#This Row],[backers_count]]</f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>(((I2508/60)/60)/24)+DATE(1970,1,1)+(-5/24)</f>
        <v>42280.666666666664</v>
      </c>
      <c r="K2508">
        <v>1441955269</v>
      </c>
      <c r="L2508" s="13">
        <f>(((K2508/60)/60)/24)+DATE(1970,1,1)+(-5/24)</f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>(E2508/D2508)*100</f>
        <v>0.6</v>
      </c>
      <c r="R2508" s="11">
        <f>Table1[[#This Row],[pledged]]/Table1[[#This Row],[backers_count]]</f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>(((I2509/60)/60)/24)+DATE(1970,1,1)+(-5/24)</f>
        <v>42134.864629629628</v>
      </c>
      <c r="K2509">
        <v>1428716704</v>
      </c>
      <c r="L2509" s="13">
        <f>(((K2509/60)/60)/24)+DATE(1970,1,1)+(-5/24)</f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>(E2509/D2509)*100</f>
        <v>0</v>
      </c>
      <c r="R2509" s="11" t="e">
        <f>Table1[[#This Row],[pledged]]/Table1[[#This Row],[backers_count]]</f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>(((I2510/60)/60)/24)+DATE(1970,1,1)+(-5/24)</f>
        <v>41865.743449074071</v>
      </c>
      <c r="K2510">
        <v>1405464634</v>
      </c>
      <c r="L2510" s="13">
        <f>(((K2510/60)/60)/24)+DATE(1970,1,1)+(-5/24)</f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>(E2510/D2510)*100</f>
        <v>0</v>
      </c>
      <c r="R2510" s="11" t="e">
        <f>Table1[[#This Row],[pledged]]/Table1[[#This Row],[backers_count]]</f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>(((I2511/60)/60)/24)+DATE(1970,1,1)+(-5/24)</f>
        <v>42114.559594907405</v>
      </c>
      <c r="K2511">
        <v>1424719549</v>
      </c>
      <c r="L2511" s="13">
        <f>(((K2511/60)/60)/24)+DATE(1970,1,1)+(-5/24)</f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>(E2511/D2511)*100</f>
        <v>1.0526315789473684</v>
      </c>
      <c r="R2511" s="11">
        <f>Table1[[#This Row],[pledged]]/Table1[[#This Row],[backers_count]]</f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>(((I2512/60)/60)/24)+DATE(1970,1,1)+(-5/24)</f>
        <v>42138.78902777777</v>
      </c>
      <c r="K2512">
        <v>1426463772</v>
      </c>
      <c r="L2512" s="13">
        <f>(((K2512/60)/60)/24)+DATE(1970,1,1)+(-5/24)</f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>(E2512/D2512)*100</f>
        <v>0.15</v>
      </c>
      <c r="R2512" s="11">
        <f>Table1[[#This Row],[pledged]]/Table1[[#This Row],[backers_count]]</f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>(((I2513/60)/60)/24)+DATE(1970,1,1)+(-5/24)</f>
        <v>42401.238576388881</v>
      </c>
      <c r="K2513">
        <v>1451731413</v>
      </c>
      <c r="L2513" s="13">
        <f>(((K2513/60)/60)/24)+DATE(1970,1,1)+(-5/24)</f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>(E2513/D2513)*100</f>
        <v>0</v>
      </c>
      <c r="R2513" s="11" t="e">
        <f>Table1[[#This Row],[pledged]]/Table1[[#This Row],[backers_count]]</f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>(((I2514/60)/60)/24)+DATE(1970,1,1)+(-5/24)</f>
        <v>41986.668530092589</v>
      </c>
      <c r="K2514">
        <v>1417208561</v>
      </c>
      <c r="L2514" s="13">
        <f>(((K2514/60)/60)/24)+DATE(1970,1,1)+(-5/24)</f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>(E2514/D2514)*100</f>
        <v>0</v>
      </c>
      <c r="R2514" s="11" t="e">
        <f>Table1[[#This Row],[pledged]]/Table1[[#This Row],[backers_count]]</f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>(((I2515/60)/60)/24)+DATE(1970,1,1)+(-5/24)</f>
        <v>42791.798483796294</v>
      </c>
      <c r="K2515">
        <v>1482883789</v>
      </c>
      <c r="L2515" s="13">
        <f>(((K2515/60)/60)/24)+DATE(1970,1,1)+(-5/24)</f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>(E2515/D2515)*100</f>
        <v>0</v>
      </c>
      <c r="R2515" s="11" t="e">
        <f>Table1[[#This Row],[pledged]]/Table1[[#This Row],[backers_count]]</f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>(((I2516/60)/60)/24)+DATE(1970,1,1)+(-5/24)</f>
        <v>41871.181446759256</v>
      </c>
      <c r="K2516">
        <v>1407057677</v>
      </c>
      <c r="L2516" s="13">
        <f>(((K2516/60)/60)/24)+DATE(1970,1,1)+(-5/24)</f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>(E2516/D2516)*100</f>
        <v>1.7500000000000002</v>
      </c>
      <c r="R2516" s="11">
        <f>Table1[[#This Row],[pledged]]/Table1[[#This Row],[backers_count]]</f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>(((I2517/60)/60)/24)+DATE(1970,1,1)+(-5/24)</f>
        <v>42057.63140046296</v>
      </c>
      <c r="K2517">
        <v>1422043753</v>
      </c>
      <c r="L2517" s="13">
        <f>(((K2517/60)/60)/24)+DATE(1970,1,1)+(-5/24)</f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>(E2517/D2517)*100</f>
        <v>18.600000000000001</v>
      </c>
      <c r="R2517" s="11">
        <f>Table1[[#This Row],[pledged]]/Table1[[#This Row],[backers_count]]</f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>(((I2518/60)/60)/24)+DATE(1970,1,1)+(-5/24)</f>
        <v>41972.486712962964</v>
      </c>
      <c r="K2518">
        <v>1414683652</v>
      </c>
      <c r="L2518" s="13">
        <f>(((K2518/60)/60)/24)+DATE(1970,1,1)+(-5/24)</f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>(E2518/D2518)*100</f>
        <v>0</v>
      </c>
      <c r="R2518" s="11" t="e">
        <f>Table1[[#This Row],[pledged]]/Table1[[#This Row],[backers_count]]</f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>(((I2519/60)/60)/24)+DATE(1970,1,1)+(-5/24)</f>
        <v>42082.552430555552</v>
      </c>
      <c r="K2519">
        <v>1424200530</v>
      </c>
      <c r="L2519" s="13">
        <f>(((K2519/60)/60)/24)+DATE(1970,1,1)+(-5/24)</f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>(E2519/D2519)*100</f>
        <v>9.8166666666666664</v>
      </c>
      <c r="R2519" s="11">
        <f>Table1[[#This Row],[pledged]]/Table1[[#This Row],[backers_count]]</f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>(((I2520/60)/60)/24)+DATE(1970,1,1)+(-5/24)</f>
        <v>41956.51421296296</v>
      </c>
      <c r="K2520">
        <v>1413303628</v>
      </c>
      <c r="L2520" s="13">
        <f>(((K2520/60)/60)/24)+DATE(1970,1,1)+(-5/24)</f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>(E2520/D2520)*100</f>
        <v>0</v>
      </c>
      <c r="R2520" s="11" t="e">
        <f>Table1[[#This Row],[pledged]]/Table1[[#This Row],[backers_count]]</f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>(((I2521/60)/60)/24)+DATE(1970,1,1)+(-5/24)</f>
        <v>41838.946805555555</v>
      </c>
      <c r="K2521">
        <v>1403149404</v>
      </c>
      <c r="L2521" s="13">
        <f>(((K2521/60)/60)/24)+DATE(1970,1,1)+(-5/24)</f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>(E2521/D2521)*100</f>
        <v>4.3333333333333335E-2</v>
      </c>
      <c r="R2521" s="11">
        <f>Table1[[#This Row],[pledged]]/Table1[[#This Row],[backers_count]]</f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>(((I2522/60)/60)/24)+DATE(1970,1,1)+(-5/24)</f>
        <v>42658.597916666658</v>
      </c>
      <c r="K2522">
        <v>1472567085</v>
      </c>
      <c r="L2522" s="13">
        <f>(((K2522/60)/60)/24)+DATE(1970,1,1)+(-5/24)</f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>(E2522/D2522)*100</f>
        <v>0</v>
      </c>
      <c r="R2522" s="11" t="e">
        <f>Table1[[#This Row],[pledged]]/Table1[[#This Row],[backers_count]]</f>
        <v>#DIV/0!</v>
      </c>
      <c r="S2522" t="s">
        <v>8325</v>
      </c>
      <c r="T2522" t="s">
        <v>8354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>(((I2523/60)/60)/24)+DATE(1970,1,1)+(-5/24)</f>
        <v>42290.75950231481</v>
      </c>
      <c r="K2523">
        <v>1442963621</v>
      </c>
      <c r="L2523" s="13">
        <f>(((K2523/60)/60)/24)+DATE(1970,1,1)+(-5/24)</f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>(E2523/D2523)*100</f>
        <v>109.48792</v>
      </c>
      <c r="R2523" s="11">
        <f>Table1[[#This Row],[pledged]]/Table1[[#This Row],[backers_count]]</f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>(((I2524/60)/60)/24)+DATE(1970,1,1)+(-5/24)</f>
        <v>42482.411111111105</v>
      </c>
      <c r="K2524">
        <v>1459431960</v>
      </c>
      <c r="L2524" s="13">
        <f>(((K2524/60)/60)/24)+DATE(1970,1,1)+(-5/24)</f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>(E2524/D2524)*100</f>
        <v>100</v>
      </c>
      <c r="R2524" s="11">
        <f>Table1[[#This Row],[pledged]]/Table1[[#This Row],[backers_count]]</f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>(((I2525/60)/60)/24)+DATE(1970,1,1)+(-5/24)</f>
        <v>41960.808935185189</v>
      </c>
      <c r="K2525">
        <v>1413674692</v>
      </c>
      <c r="L2525" s="13">
        <f>(((K2525/60)/60)/24)+DATE(1970,1,1)+(-5/24)</f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>(E2525/D2525)*100</f>
        <v>156.44444444444446</v>
      </c>
      <c r="R2525" s="11">
        <f>Table1[[#This Row],[pledged]]/Table1[[#This Row],[backers_count]]</f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>(((I2526/60)/60)/24)+DATE(1970,1,1)+(-5/24)</f>
        <v>41993.979166666664</v>
      </c>
      <c r="K2526">
        <v>1416338557</v>
      </c>
      <c r="L2526" s="13">
        <f>(((K2526/60)/60)/24)+DATE(1970,1,1)+(-5/24)</f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>(E2526/D2526)*100</f>
        <v>101.6</v>
      </c>
      <c r="R2526" s="11">
        <f>Table1[[#This Row],[pledged]]/Table1[[#This Row],[backers_count]]</f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>(((I2527/60)/60)/24)+DATE(1970,1,1)+(-5/24)</f>
        <v>41088.636238425926</v>
      </c>
      <c r="K2527">
        <v>1338322571</v>
      </c>
      <c r="L2527" s="13">
        <f>(((K2527/60)/60)/24)+DATE(1970,1,1)+(-5/24)</f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>(E2527/D2527)*100</f>
        <v>100.325</v>
      </c>
      <c r="R2527" s="11">
        <f>Table1[[#This Row],[pledged]]/Table1[[#This Row],[backers_count]]</f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>(((I2528/60)/60)/24)+DATE(1970,1,1)+(-5/24)</f>
        <v>41980.999305555553</v>
      </c>
      <c r="K2528">
        <v>1415585474</v>
      </c>
      <c r="L2528" s="13">
        <f>(((K2528/60)/60)/24)+DATE(1970,1,1)+(-5/24)</f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>(E2528/D2528)*100</f>
        <v>112.94999999999999</v>
      </c>
      <c r="R2528" s="11">
        <f>Table1[[#This Row],[pledged]]/Table1[[#This Row],[backers_count]]</f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>(((I2529/60)/60)/24)+DATE(1970,1,1)+(-5/24)</f>
        <v>41564.957638888889</v>
      </c>
      <c r="K2529">
        <v>1380477691</v>
      </c>
      <c r="L2529" s="13">
        <f>(((K2529/60)/60)/24)+DATE(1970,1,1)+(-5/24)</f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>(E2529/D2529)*100</f>
        <v>102.125</v>
      </c>
      <c r="R2529" s="11">
        <f>Table1[[#This Row],[pledged]]/Table1[[#This Row],[backers_count]]</f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>(((I2530/60)/60)/24)+DATE(1970,1,1)+(-5/24)</f>
        <v>42236.249999999993</v>
      </c>
      <c r="K2530">
        <v>1438459303</v>
      </c>
      <c r="L2530" s="13">
        <f>(((K2530/60)/60)/24)+DATE(1970,1,1)+(-5/24)</f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>(E2530/D2530)*100</f>
        <v>107.24974999999999</v>
      </c>
      <c r="R2530" s="11">
        <f>Table1[[#This Row],[pledged]]/Table1[[#This Row],[backers_count]]</f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>(((I2531/60)/60)/24)+DATE(1970,1,1)+(-5/24)</f>
        <v>40992.830729166664</v>
      </c>
      <c r="K2531">
        <v>1328752575</v>
      </c>
      <c r="L2531" s="13">
        <f>(((K2531/60)/60)/24)+DATE(1970,1,1)+(-5/24)</f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>(E2531/D2531)*100</f>
        <v>104.28333333333333</v>
      </c>
      <c r="R2531" s="11">
        <f>Table1[[#This Row],[pledged]]/Table1[[#This Row],[backers_count]]</f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>(((I2532/60)/60)/24)+DATE(1970,1,1)+(-5/24)</f>
        <v>42113.993055555555</v>
      </c>
      <c r="K2532">
        <v>1426711505</v>
      </c>
      <c r="L2532" s="13">
        <f>(((K2532/60)/60)/24)+DATE(1970,1,1)+(-5/24)</f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>(E2532/D2532)*100</f>
        <v>100</v>
      </c>
      <c r="R2532" s="11">
        <f>Table1[[#This Row],[pledged]]/Table1[[#This Row],[backers_count]]</f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>(((I2533/60)/60)/24)+DATE(1970,1,1)+(-5/24)</f>
        <v>42230.957638888889</v>
      </c>
      <c r="K2533">
        <v>1437668354</v>
      </c>
      <c r="L2533" s="13">
        <f>(((K2533/60)/60)/24)+DATE(1970,1,1)+(-5/24)</f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>(E2533/D2533)*100</f>
        <v>100.4</v>
      </c>
      <c r="R2533" s="11">
        <f>Table1[[#This Row],[pledged]]/Table1[[#This Row],[backers_count]]</f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>(((I2534/60)/60)/24)+DATE(1970,1,1)+(-5/24)</f>
        <v>41137.640810185185</v>
      </c>
      <c r="K2534">
        <v>1342556566</v>
      </c>
      <c r="L2534" s="13">
        <f>(((K2534/60)/60)/24)+DATE(1970,1,1)+(-5/24)</f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>(E2534/D2534)*100</f>
        <v>126.125</v>
      </c>
      <c r="R2534" s="11">
        <f>Table1[[#This Row],[pledged]]/Table1[[#This Row],[backers_count]]</f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>(((I2535/60)/60)/24)+DATE(1970,1,1)+(-5/24)</f>
        <v>41334.542453703703</v>
      </c>
      <c r="K2535">
        <v>1359568911</v>
      </c>
      <c r="L2535" s="13">
        <f>(((K2535/60)/60)/24)+DATE(1970,1,1)+(-5/24)</f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>(E2535/D2535)*100</f>
        <v>110.66666666666667</v>
      </c>
      <c r="R2535" s="11">
        <f>Table1[[#This Row],[pledged]]/Table1[[#This Row],[backers_count]]</f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>(((I2536/60)/60)/24)+DATE(1970,1,1)+(-5/24)</f>
        <v>40179.041666666664</v>
      </c>
      <c r="K2536">
        <v>1257871712</v>
      </c>
      <c r="L2536" s="13">
        <f>(((K2536/60)/60)/24)+DATE(1970,1,1)+(-5/24)</f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>(E2536/D2536)*100</f>
        <v>105</v>
      </c>
      <c r="R2536" s="11">
        <f>Table1[[#This Row],[pledged]]/Table1[[#This Row],[backers_count]]</f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>(((I2537/60)/60)/24)+DATE(1970,1,1)+(-5/24)</f>
        <v>41974.624363425923</v>
      </c>
      <c r="K2537">
        <v>1414781945</v>
      </c>
      <c r="L2537" s="13">
        <f>(((K2537/60)/60)/24)+DATE(1970,1,1)+(-5/24)</f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>(E2537/D2537)*100</f>
        <v>103.77499999999999</v>
      </c>
      <c r="R2537" s="11">
        <f>Table1[[#This Row],[pledged]]/Table1[[#This Row],[backers_count]]</f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>(((I2538/60)/60)/24)+DATE(1970,1,1)+(-5/24)</f>
        <v>41484.89775462963</v>
      </c>
      <c r="K2538">
        <v>1373337166</v>
      </c>
      <c r="L2538" s="13">
        <f>(((K2538/60)/60)/24)+DATE(1970,1,1)+(-5/24)</f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>(E2538/D2538)*100</f>
        <v>115.99999999999999</v>
      </c>
      <c r="R2538" s="11">
        <f>Table1[[#This Row],[pledged]]/Table1[[#This Row],[backers_count]]</f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>(((I2539/60)/60)/24)+DATE(1970,1,1)+(-5/24)</f>
        <v>40756.440451388888</v>
      </c>
      <c r="K2539">
        <v>1307028855</v>
      </c>
      <c r="L2539" s="13">
        <f>(((K2539/60)/60)/24)+DATE(1970,1,1)+(-5/24)</f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>(E2539/D2539)*100</f>
        <v>110.00000000000001</v>
      </c>
      <c r="R2539" s="11">
        <f>Table1[[#This Row],[pledged]]/Table1[[#This Row],[backers_count]]</f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>(((I2540/60)/60)/24)+DATE(1970,1,1)+(-5/24)</f>
        <v>41328.999305555553</v>
      </c>
      <c r="K2540">
        <v>1359029661</v>
      </c>
      <c r="L2540" s="13">
        <f>(((K2540/60)/60)/24)+DATE(1970,1,1)+(-5/24)</f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>(E2540/D2540)*100</f>
        <v>113.01761111111111</v>
      </c>
      <c r="R2540" s="11">
        <f>Table1[[#This Row],[pledged]]/Table1[[#This Row],[backers_count]]</f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>(((I2541/60)/60)/24)+DATE(1970,1,1)+(-5/24)</f>
        <v>42037.693888888891</v>
      </c>
      <c r="K2541">
        <v>1417729152</v>
      </c>
      <c r="L2541" s="13">
        <f>(((K2541/60)/60)/24)+DATE(1970,1,1)+(-5/24)</f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>(E2541/D2541)*100</f>
        <v>100.25</v>
      </c>
      <c r="R2541" s="11">
        <f>Table1[[#This Row],[pledged]]/Table1[[#This Row],[backers_count]]</f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>(((I2542/60)/60)/24)+DATE(1970,1,1)+(-5/24)</f>
        <v>40845.466678240737</v>
      </c>
      <c r="K2542">
        <v>1314720721</v>
      </c>
      <c r="L2542" s="13">
        <f>(((K2542/60)/60)/24)+DATE(1970,1,1)+(-5/24)</f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>(E2542/D2542)*100</f>
        <v>103.4</v>
      </c>
      <c r="R2542" s="11">
        <f>Table1[[#This Row],[pledged]]/Table1[[#This Row],[backers_count]]</f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>(((I2543/60)/60)/24)+DATE(1970,1,1)+(-5/24)</f>
        <v>41543.240949074068</v>
      </c>
      <c r="K2543">
        <v>1375008418</v>
      </c>
      <c r="L2543" s="13">
        <f>(((K2543/60)/60)/24)+DATE(1970,1,1)+(-5/24)</f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>(E2543/D2543)*100</f>
        <v>107.02857142857142</v>
      </c>
      <c r="R2543" s="11">
        <f>Table1[[#This Row],[pledged]]/Table1[[#This Row],[backers_count]]</f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>(((I2544/60)/60)/24)+DATE(1970,1,1)+(-5/24)</f>
        <v>41547.957638888889</v>
      </c>
      <c r="K2544">
        <v>1377252857</v>
      </c>
      <c r="L2544" s="13">
        <f>(((K2544/60)/60)/24)+DATE(1970,1,1)+(-5/24)</f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>(E2544/D2544)*100</f>
        <v>103.57142857142858</v>
      </c>
      <c r="R2544" s="11">
        <f>Table1[[#This Row],[pledged]]/Table1[[#This Row],[backers_count]]</f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>(((I2545/60)/60)/24)+DATE(1970,1,1)+(-5/24)</f>
        <v>40544.916666666664</v>
      </c>
      <c r="K2545">
        <v>1291257298</v>
      </c>
      <c r="L2545" s="13">
        <f>(((K2545/60)/60)/24)+DATE(1970,1,1)+(-5/24)</f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>(E2545/D2545)*100</f>
        <v>156.4</v>
      </c>
      <c r="R2545" s="11">
        <f>Table1[[#This Row],[pledged]]/Table1[[#This Row],[backers_count]]</f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>(((I2546/60)/60)/24)+DATE(1970,1,1)+(-5/24)</f>
        <v>41098.3121412037</v>
      </c>
      <c r="K2546">
        <v>1339158569</v>
      </c>
      <c r="L2546" s="13">
        <f>(((K2546/60)/60)/24)+DATE(1970,1,1)+(-5/24)</f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>(E2546/D2546)*100</f>
        <v>100.82</v>
      </c>
      <c r="R2546" s="11">
        <f>Table1[[#This Row],[pledged]]/Table1[[#This Row],[backers_count]]</f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>(((I2547/60)/60)/24)+DATE(1970,1,1)+(-5/24)</f>
        <v>42061.812499999993</v>
      </c>
      <c r="K2547">
        <v>1421983138</v>
      </c>
      <c r="L2547" s="13">
        <f>(((K2547/60)/60)/24)+DATE(1970,1,1)+(-5/24)</f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>(E2547/D2547)*100</f>
        <v>195.3</v>
      </c>
      <c r="R2547" s="11">
        <f>Table1[[#This Row],[pledged]]/Table1[[#This Row],[backers_count]]</f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>(((I2548/60)/60)/24)+DATE(1970,1,1)+(-5/24)</f>
        <v>41552</v>
      </c>
      <c r="K2548">
        <v>1378586179</v>
      </c>
      <c r="L2548" s="13">
        <f>(((K2548/60)/60)/24)+DATE(1970,1,1)+(-5/24)</f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>(E2548/D2548)*100</f>
        <v>111.71428571428572</v>
      </c>
      <c r="R2548" s="11">
        <f>Table1[[#This Row],[pledged]]/Table1[[#This Row],[backers_count]]</f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>(((I2549/60)/60)/24)+DATE(1970,1,1)+(-5/24)</f>
        <v>41003.523182870369</v>
      </c>
      <c r="K2549">
        <v>1330972403</v>
      </c>
      <c r="L2549" s="13">
        <f>(((K2549/60)/60)/24)+DATE(1970,1,1)+(-5/24)</f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>(E2549/D2549)*100</f>
        <v>119.85454545454546</v>
      </c>
      <c r="R2549" s="11">
        <f>Table1[[#This Row],[pledged]]/Table1[[#This Row],[backers_count]]</f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>(((I2550/60)/60)/24)+DATE(1970,1,1)+(-5/24)</f>
        <v>42642.977083333331</v>
      </c>
      <c r="K2550">
        <v>1473087637</v>
      </c>
      <c r="L2550" s="13">
        <f>(((K2550/60)/60)/24)+DATE(1970,1,1)+(-5/24)</f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>(E2550/D2550)*100</f>
        <v>101.85</v>
      </c>
      <c r="R2550" s="11">
        <f>Table1[[#This Row],[pledged]]/Table1[[#This Row],[backers_count]]</f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>(((I2551/60)/60)/24)+DATE(1970,1,1)+(-5/24)</f>
        <v>41425.5</v>
      </c>
      <c r="K2551">
        <v>1366999870</v>
      </c>
      <c r="L2551" s="13">
        <f>(((K2551/60)/60)/24)+DATE(1970,1,1)+(-5/24)</f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>(E2551/D2551)*100</f>
        <v>102.80254777070064</v>
      </c>
      <c r="R2551" s="11">
        <f>Table1[[#This Row],[pledged]]/Table1[[#This Row],[backers_count]]</f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>(((I2552/60)/60)/24)+DATE(1970,1,1)+(-5/24)</f>
        <v>42284.957638888889</v>
      </c>
      <c r="K2552">
        <v>1439392406</v>
      </c>
      <c r="L2552" s="13">
        <f>(((K2552/60)/60)/24)+DATE(1970,1,1)+(-5/24)</f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>(E2552/D2552)*100</f>
        <v>100.84615384615385</v>
      </c>
      <c r="R2552" s="11">
        <f>Table1[[#This Row],[pledged]]/Table1[[#This Row],[backers_count]]</f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>(((I2553/60)/60)/24)+DATE(1970,1,1)+(-5/24)</f>
        <v>40989.658333333333</v>
      </c>
      <c r="K2553">
        <v>1329890585</v>
      </c>
      <c r="L2553" s="13">
        <f>(((K2553/60)/60)/24)+DATE(1970,1,1)+(-5/24)</f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>(E2553/D2553)*100</f>
        <v>102.73469387755102</v>
      </c>
      <c r="R2553" s="11">
        <f>Table1[[#This Row],[pledged]]/Table1[[#This Row],[backers_count]]</f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>(((I2554/60)/60)/24)+DATE(1970,1,1)+(-5/24)</f>
        <v>42799.601631944439</v>
      </c>
      <c r="K2554">
        <v>1486149981</v>
      </c>
      <c r="L2554" s="13">
        <f>(((K2554/60)/60)/24)+DATE(1970,1,1)+(-5/24)</f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>(E2554/D2554)*100</f>
        <v>106.5</v>
      </c>
      <c r="R2554" s="11">
        <f>Table1[[#This Row],[pledged]]/Table1[[#This Row],[backers_count]]</f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>(((I2555/60)/60)/24)+DATE(1970,1,1)+(-5/24)</f>
        <v>41172.99082175926</v>
      </c>
      <c r="K2555">
        <v>1343018807</v>
      </c>
      <c r="L2555" s="13">
        <f>(((K2555/60)/60)/24)+DATE(1970,1,1)+(-5/24)</f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>(E2555/D2555)*100</f>
        <v>155.53333333333333</v>
      </c>
      <c r="R2555" s="11">
        <f>Table1[[#This Row],[pledged]]/Table1[[#This Row],[backers_count]]</f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>(((I2556/60)/60)/24)+DATE(1970,1,1)+(-5/24)</f>
        <v>42155.957638888889</v>
      </c>
      <c r="K2556">
        <v>1430445163</v>
      </c>
      <c r="L2556" s="13">
        <f>(((K2556/60)/60)/24)+DATE(1970,1,1)+(-5/24)</f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>(E2556/D2556)*100</f>
        <v>122.8</v>
      </c>
      <c r="R2556" s="11">
        <f>Table1[[#This Row],[pledged]]/Table1[[#This Row],[backers_count]]</f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>(((I2557/60)/60)/24)+DATE(1970,1,1)+(-5/24)</f>
        <v>41057.44667824074</v>
      </c>
      <c r="K2557">
        <v>1335541393</v>
      </c>
      <c r="L2557" s="13">
        <f>(((K2557/60)/60)/24)+DATE(1970,1,1)+(-5/24)</f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>(E2557/D2557)*100</f>
        <v>107.35</v>
      </c>
      <c r="R2557" s="11">
        <f>Table1[[#This Row],[pledged]]/Table1[[#This Row],[backers_count]]</f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>(((I2558/60)/60)/24)+DATE(1970,1,1)+(-5/24)</f>
        <v>41267.783067129625</v>
      </c>
      <c r="K2558">
        <v>1352504857</v>
      </c>
      <c r="L2558" s="13">
        <f>(((K2558/60)/60)/24)+DATE(1970,1,1)+(-5/24)</f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>(E2558/D2558)*100</f>
        <v>105.50335570469798</v>
      </c>
      <c r="R2558" s="11">
        <f>Table1[[#This Row],[pledged]]/Table1[[#This Row],[backers_count]]</f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>(((I2559/60)/60)/24)+DATE(1970,1,1)+(-5/24)</f>
        <v>41774.536874999998</v>
      </c>
      <c r="K2559">
        <v>1397584386</v>
      </c>
      <c r="L2559" s="13">
        <f>(((K2559/60)/60)/24)+DATE(1970,1,1)+(-5/24)</f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>(E2559/D2559)*100</f>
        <v>118.44444444444444</v>
      </c>
      <c r="R2559" s="11">
        <f>Table1[[#This Row],[pledged]]/Table1[[#This Row],[backers_count]]</f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>(((I2560/60)/60)/24)+DATE(1970,1,1)+(-5/24)</f>
        <v>42125.374305555553</v>
      </c>
      <c r="K2560">
        <v>1427747906</v>
      </c>
      <c r="L2560" s="13">
        <f>(((K2560/60)/60)/24)+DATE(1970,1,1)+(-5/24)</f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>(E2560/D2560)*100</f>
        <v>108.88</v>
      </c>
      <c r="R2560" s="11">
        <f>Table1[[#This Row],[pledged]]/Table1[[#This Row],[backers_count]]</f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>(((I2561/60)/60)/24)+DATE(1970,1,1)+(-5/24)</f>
        <v>40862.609027777777</v>
      </c>
      <c r="K2561">
        <v>1318539484</v>
      </c>
      <c r="L2561" s="13">
        <f>(((K2561/60)/60)/24)+DATE(1970,1,1)+(-5/24)</f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>(E2561/D2561)*100</f>
        <v>111.25</v>
      </c>
      <c r="R2561" s="11">
        <f>Table1[[#This Row],[pledged]]/Table1[[#This Row],[backers_count]]</f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>(((I2562/60)/60)/24)+DATE(1970,1,1)+(-5/24)</f>
        <v>42069.742754629631</v>
      </c>
      <c r="K2562">
        <v>1423090174</v>
      </c>
      <c r="L2562" s="13">
        <f>(((K2562/60)/60)/24)+DATE(1970,1,1)+(-5/24)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>(E2562/D2562)*100</f>
        <v>100.1</v>
      </c>
      <c r="R2562" s="11">
        <f>Table1[[#This Row],[pledged]]/Table1[[#This Row],[backers_count]]</f>
        <v>143</v>
      </c>
      <c r="S2562" t="s">
        <v>8336</v>
      </c>
      <c r="T2562" t="s">
        <v>8337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>(((I2563/60)/60)/24)+DATE(1970,1,1)+(-5/24)</f>
        <v>42290.320474537039</v>
      </c>
      <c r="K2563">
        <v>1442148089</v>
      </c>
      <c r="L2563" s="13">
        <f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>(E2563/D2563)*100</f>
        <v>0</v>
      </c>
      <c r="R2563" s="11" t="e">
        <f>Table1[[#This Row],[pledged]]/Table1[[#This Row],[backers_count]]</f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>(((I2564/60)/60)/24)+DATE(1970,1,1)+(-5/24)</f>
        <v>42654.316423611112</v>
      </c>
      <c r="K2564">
        <v>1471005339</v>
      </c>
      <c r="L2564" s="13">
        <f>(((K2564/60)/60)/24)+DATE(1970,1,1)+(-5/24)</f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>(E2564/D2564)*100</f>
        <v>0.75</v>
      </c>
      <c r="R2564" s="11">
        <f>Table1[[#This Row],[pledged]]/Table1[[#This Row],[backers_count]]</f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>(((I2565/60)/60)/24)+DATE(1970,1,1)+(-5/24)</f>
        <v>42214.931145833332</v>
      </c>
      <c r="K2565">
        <v>1433042451</v>
      </c>
      <c r="L2565" s="13">
        <f>(((K2565/60)/60)/24)+DATE(1970,1,1)+(-5/24)</f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>(E2565/D2565)*100</f>
        <v>0</v>
      </c>
      <c r="R2565" s="11" t="e">
        <f>Table1[[#This Row],[pledged]]/Table1[[#This Row],[backers_count]]</f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>(((I2566/60)/60)/24)+DATE(1970,1,1)+(-5/24)</f>
        <v>41851.83216435185</v>
      </c>
      <c r="K2566">
        <v>1404262699</v>
      </c>
      <c r="L2566" s="13">
        <f>(((K2566/60)/60)/24)+DATE(1970,1,1)+(-5/24)</f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>(E2566/D2566)*100</f>
        <v>0</v>
      </c>
      <c r="R2566" s="11" t="e">
        <f>Table1[[#This Row],[pledged]]/Table1[[#This Row],[backers_count]]</f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>(((I2567/60)/60)/24)+DATE(1970,1,1)+(-5/24)</f>
        <v>42499.659722222219</v>
      </c>
      <c r="K2567">
        <v>1457710589</v>
      </c>
      <c r="L2567" s="13">
        <f>(((K2567/60)/60)/24)+DATE(1970,1,1)+(-5/24)</f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>(E2567/D2567)*100</f>
        <v>1</v>
      </c>
      <c r="R2567" s="11">
        <f>Table1[[#This Row],[pledged]]/Table1[[#This Row],[backers_count]]</f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>(((I2568/60)/60)/24)+DATE(1970,1,1)+(-5/24)</f>
        <v>41872.772546296292</v>
      </c>
      <c r="K2568">
        <v>1406071948</v>
      </c>
      <c r="L2568" s="13">
        <f>(((K2568/60)/60)/24)+DATE(1970,1,1)+(-5/24)</f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>(E2568/D2568)*100</f>
        <v>0</v>
      </c>
      <c r="R2568" s="11" t="e">
        <f>Table1[[#This Row],[pledged]]/Table1[[#This Row],[backers_count]]</f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>(((I2569/60)/60)/24)+DATE(1970,1,1)+(-5/24)</f>
        <v>42117.670578703699</v>
      </c>
      <c r="K2569">
        <v>1427231138</v>
      </c>
      <c r="L2569" s="13">
        <f>(((K2569/60)/60)/24)+DATE(1970,1,1)+(-5/24)</f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>(E2569/D2569)*100</f>
        <v>0.26666666666666666</v>
      </c>
      <c r="R2569" s="11">
        <f>Table1[[#This Row],[pledged]]/Table1[[#This Row],[backers_count]]</f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>(((I2570/60)/60)/24)+DATE(1970,1,1)+(-5/24)</f>
        <v>42614.45826388889</v>
      </c>
      <c r="K2570">
        <v>1470153594</v>
      </c>
      <c r="L2570" s="13">
        <f>(((K2570/60)/60)/24)+DATE(1970,1,1)+(-5/24)</f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>(E2570/D2570)*100</f>
        <v>0.5</v>
      </c>
      <c r="R2570" s="11">
        <f>Table1[[#This Row],[pledged]]/Table1[[#This Row],[backers_count]]</f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>(((I2571/60)/60)/24)+DATE(1970,1,1)+(-5/24)</f>
        <v>42263.897129629629</v>
      </c>
      <c r="K2571">
        <v>1439865112</v>
      </c>
      <c r="L2571" s="13">
        <f>(((K2571/60)/60)/24)+DATE(1970,1,1)+(-5/24)</f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>(E2571/D2571)*100</f>
        <v>2.2307692307692308</v>
      </c>
      <c r="R2571" s="11">
        <f>Table1[[#This Row],[pledged]]/Table1[[#This Row],[backers_count]]</f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>(((I2572/60)/60)/24)+DATE(1970,1,1)+(-5/24)</f>
        <v>42774.694849537038</v>
      </c>
      <c r="K2572">
        <v>1483998035</v>
      </c>
      <c r="L2572" s="13">
        <f>(((K2572/60)/60)/24)+DATE(1970,1,1)+(-5/24)</f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>(E2572/D2572)*100</f>
        <v>0.84285714285714297</v>
      </c>
      <c r="R2572" s="11">
        <f>Table1[[#This Row],[pledged]]/Table1[[#This Row],[backers_count]]</f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>(((I2573/60)/60)/24)+DATE(1970,1,1)+(-5/24)</f>
        <v>42509.133344907408</v>
      </c>
      <c r="K2573">
        <v>1458461521</v>
      </c>
      <c r="L2573" s="13">
        <f>(((K2573/60)/60)/24)+DATE(1970,1,1)+(-5/24)</f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>(E2573/D2573)*100</f>
        <v>0.25</v>
      </c>
      <c r="R2573" s="11">
        <f>Table1[[#This Row],[pledged]]/Table1[[#This Row],[backers_count]]</f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>(((I2574/60)/60)/24)+DATE(1970,1,1)+(-5/24)</f>
        <v>42106.911076388882</v>
      </c>
      <c r="K2574">
        <v>1426301517</v>
      </c>
      <c r="L2574" s="13">
        <f>(((K2574/60)/60)/24)+DATE(1970,1,1)+(-5/24)</f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>(E2574/D2574)*100</f>
        <v>0</v>
      </c>
      <c r="R2574" s="11" t="e">
        <f>Table1[[#This Row],[pledged]]/Table1[[#This Row],[backers_count]]</f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>(((I2575/60)/60)/24)+DATE(1970,1,1)+(-5/24)</f>
        <v>41874.383668981478</v>
      </c>
      <c r="K2575">
        <v>1404915149</v>
      </c>
      <c r="L2575" s="13">
        <f>(((K2575/60)/60)/24)+DATE(1970,1,1)+(-5/24)</f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>(E2575/D2575)*100</f>
        <v>0</v>
      </c>
      <c r="R2575" s="11" t="e">
        <f>Table1[[#This Row],[pledged]]/Table1[[#This Row],[backers_count]]</f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>(((I2576/60)/60)/24)+DATE(1970,1,1)+(-5/24)</f>
        <v>42508.617418981477</v>
      </c>
      <c r="K2576">
        <v>1461786545</v>
      </c>
      <c r="L2576" s="13">
        <f>(((K2576/60)/60)/24)+DATE(1970,1,1)+(-5/24)</f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>(E2576/D2576)*100</f>
        <v>0</v>
      </c>
      <c r="R2576" s="11" t="e">
        <f>Table1[[#This Row],[pledged]]/Table1[[#This Row],[backers_count]]</f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>(((I2577/60)/60)/24)+DATE(1970,1,1)+(-5/24)</f>
        <v>42015.90039351851</v>
      </c>
      <c r="K2577">
        <v>1418438194</v>
      </c>
      <c r="L2577" s="13">
        <f>(((K2577/60)/60)/24)+DATE(1970,1,1)+(-5/24)</f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>(E2577/D2577)*100</f>
        <v>0</v>
      </c>
      <c r="R2577" s="11" t="e">
        <f>Table1[[#This Row],[pledged]]/Table1[[#This Row],[backers_count]]</f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>(((I2578/60)/60)/24)+DATE(1970,1,1)+(-5/24)</f>
        <v>42104.759803240733</v>
      </c>
      <c r="K2578">
        <v>1424823247</v>
      </c>
      <c r="L2578" s="13">
        <f>(((K2578/60)/60)/24)+DATE(1970,1,1)+(-5/24)</f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>(E2578/D2578)*100</f>
        <v>0</v>
      </c>
      <c r="R2578" s="11" t="e">
        <f>Table1[[#This Row],[pledged]]/Table1[[#This Row],[backers_count]]</f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>(((I2579/60)/60)/24)+DATE(1970,1,1)+(-5/24)</f>
        <v>41855.612233796295</v>
      </c>
      <c r="K2579">
        <v>1405021297</v>
      </c>
      <c r="L2579" s="13">
        <f>(((K2579/60)/60)/24)+DATE(1970,1,1)+(-5/24)</f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>(E2579/D2579)*100</f>
        <v>0</v>
      </c>
      <c r="R2579" s="11" t="e">
        <f>Table1[[#This Row],[pledged]]/Table1[[#This Row],[backers_count]]</f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>(((I2580/60)/60)/24)+DATE(1970,1,1)+(-5/24)</f>
        <v>42286.499999999993</v>
      </c>
      <c r="K2580">
        <v>1440203579</v>
      </c>
      <c r="L2580" s="13">
        <f>(((K2580/60)/60)/24)+DATE(1970,1,1)+(-5/24)</f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>(E2580/D2580)*100</f>
        <v>0</v>
      </c>
      <c r="R2580" s="11" t="e">
        <f>Table1[[#This Row],[pledged]]/Table1[[#This Row],[backers_count]]</f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>(((I2581/60)/60)/24)+DATE(1970,1,1)+(-5/24)</f>
        <v>41897.621562499997</v>
      </c>
      <c r="K2581">
        <v>1405626903</v>
      </c>
      <c r="L2581" s="13">
        <f>(((K2581/60)/60)/24)+DATE(1970,1,1)+(-5/24)</f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>(E2581/D2581)*100</f>
        <v>0.13849999999999998</v>
      </c>
      <c r="R2581" s="11">
        <f>Table1[[#This Row],[pledged]]/Table1[[#This Row],[backers_count]]</f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>(((I2582/60)/60)/24)+DATE(1970,1,1)+(-5/24)</f>
        <v>42139.916666666664</v>
      </c>
      <c r="K2582">
        <v>1429170603</v>
      </c>
      <c r="L2582" s="13">
        <f>(((K2582/60)/60)/24)+DATE(1970,1,1)+(-5/24)</f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>(E2582/D2582)*100</f>
        <v>0.6</v>
      </c>
      <c r="R2582" s="11">
        <f>Table1[[#This Row],[pledged]]/Table1[[#This Row],[backers_count]]</f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>(((I2583/60)/60)/24)+DATE(1970,1,1)+(-5/24)</f>
        <v>42324.461782407401</v>
      </c>
      <c r="K2583">
        <v>1445094298</v>
      </c>
      <c r="L2583" s="13">
        <f>(((K2583/60)/60)/24)+DATE(1970,1,1)+(-5/24)</f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>(E2583/D2583)*100</f>
        <v>10.6</v>
      </c>
      <c r="R2583" s="11">
        <f>Table1[[#This Row],[pledged]]/Table1[[#This Row],[backers_count]]</f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>(((I2584/60)/60)/24)+DATE(1970,1,1)+(-5/24)</f>
        <v>42672.780486111107</v>
      </c>
      <c r="K2584">
        <v>1475192634</v>
      </c>
      <c r="L2584" s="13">
        <f>(((K2584/60)/60)/24)+DATE(1970,1,1)+(-5/24)</f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>(E2584/D2584)*100</f>
        <v>1.1111111111111111E-3</v>
      </c>
      <c r="R2584" s="11">
        <f>Table1[[#This Row],[pledged]]/Table1[[#This Row],[backers_count]]</f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>(((I2585/60)/60)/24)+DATE(1970,1,1)+(-5/24)</f>
        <v>42079.519444444442</v>
      </c>
      <c r="K2585">
        <v>1421346480</v>
      </c>
      <c r="L2585" s="13">
        <f>(((K2585/60)/60)/24)+DATE(1970,1,1)+(-5/24)</f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>(E2585/D2585)*100</f>
        <v>0.5</v>
      </c>
      <c r="R2585" s="11">
        <f>Table1[[#This Row],[pledged]]/Table1[[#This Row],[backers_count]]</f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>(((I2586/60)/60)/24)+DATE(1970,1,1)+(-5/24)</f>
        <v>42169.964918981481</v>
      </c>
      <c r="K2586">
        <v>1431749369</v>
      </c>
      <c r="L2586" s="13">
        <f>(((K2586/60)/60)/24)+DATE(1970,1,1)+(-5/24)</f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>(E2586/D2586)*100</f>
        <v>0</v>
      </c>
      <c r="R2586" s="11" t="e">
        <f>Table1[[#This Row],[pledged]]/Table1[[#This Row],[backers_count]]</f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>(((I2587/60)/60)/24)+DATE(1970,1,1)+(-5/24)</f>
        <v>41825.754999999997</v>
      </c>
      <c r="K2587">
        <v>1402009632</v>
      </c>
      <c r="L2587" s="13">
        <f>(((K2587/60)/60)/24)+DATE(1970,1,1)+(-5/24)</f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>(E2587/D2587)*100</f>
        <v>0.16666666666666669</v>
      </c>
      <c r="R2587" s="11">
        <f>Table1[[#This Row],[pledged]]/Table1[[#This Row],[backers_count]]</f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>(((I2588/60)/60)/24)+DATE(1970,1,1)+(-5/24)</f>
        <v>42363.121944444443</v>
      </c>
      <c r="K2588">
        <v>1448438136</v>
      </c>
      <c r="L2588" s="13">
        <f>(((K2588/60)/60)/24)+DATE(1970,1,1)+(-5/24)</f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>(E2588/D2588)*100</f>
        <v>0.16666666666666669</v>
      </c>
      <c r="R2588" s="11">
        <f>Table1[[#This Row],[pledged]]/Table1[[#This Row],[backers_count]]</f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>(((I2589/60)/60)/24)+DATE(1970,1,1)+(-5/24)</f>
        <v>42368.467048611106</v>
      </c>
      <c r="K2589">
        <v>1448899953</v>
      </c>
      <c r="L2589" s="13">
        <f>(((K2589/60)/60)/24)+DATE(1970,1,1)+(-5/24)</f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>(E2589/D2589)*100</f>
        <v>2.4340000000000002</v>
      </c>
      <c r="R2589" s="11">
        <f>Table1[[#This Row],[pledged]]/Table1[[#This Row],[backers_count]]</f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>(((I2590/60)/60)/24)+DATE(1970,1,1)+(-5/24)</f>
        <v>42094.343055555553</v>
      </c>
      <c r="K2590">
        <v>1423325626</v>
      </c>
      <c r="L2590" s="13">
        <f>(((K2590/60)/60)/24)+DATE(1970,1,1)+(-5/24)</f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>(E2590/D2590)*100</f>
        <v>3.8833333333333329</v>
      </c>
      <c r="R2590" s="11">
        <f>Table1[[#This Row],[pledged]]/Table1[[#This Row],[backers_count]]</f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>(((I2591/60)/60)/24)+DATE(1970,1,1)+(-5/24)</f>
        <v>42452.286192129628</v>
      </c>
      <c r="K2591">
        <v>1456145527</v>
      </c>
      <c r="L2591" s="13">
        <f>(((K2591/60)/60)/24)+DATE(1970,1,1)+(-5/24)</f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>(E2591/D2591)*100</f>
        <v>0.01</v>
      </c>
      <c r="R2591" s="11">
        <f>Table1[[#This Row],[pledged]]/Table1[[#This Row],[backers_count]]</f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>(((I2592/60)/60)/24)+DATE(1970,1,1)+(-5/24)</f>
        <v>42395.380752314813</v>
      </c>
      <c r="K2592">
        <v>1453212497</v>
      </c>
      <c r="L2592" s="13">
        <f>(((K2592/60)/60)/24)+DATE(1970,1,1)+(-5/24)</f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>(E2592/D2592)*100</f>
        <v>0</v>
      </c>
      <c r="R2592" s="11" t="e">
        <f>Table1[[#This Row],[pledged]]/Table1[[#This Row],[backers_count]]</f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>(((I2593/60)/60)/24)+DATE(1970,1,1)+(-5/24)</f>
        <v>42442.656527777777</v>
      </c>
      <c r="K2593">
        <v>1452721524</v>
      </c>
      <c r="L2593" s="13">
        <f>(((K2593/60)/60)/24)+DATE(1970,1,1)+(-5/24)</f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>(E2593/D2593)*100</f>
        <v>1.7333333333333332</v>
      </c>
      <c r="R2593" s="11">
        <f>Table1[[#This Row],[pledged]]/Table1[[#This Row],[backers_count]]</f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>(((I2594/60)/60)/24)+DATE(1970,1,1)+(-5/24)</f>
        <v>41917.592835648145</v>
      </c>
      <c r="K2594">
        <v>1409944421</v>
      </c>
      <c r="L2594" s="13">
        <f>(((K2594/60)/60)/24)+DATE(1970,1,1)+(-5/24)</f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>(E2594/D2594)*100</f>
        <v>0.16666666666666669</v>
      </c>
      <c r="R2594" s="11">
        <f>Table1[[#This Row],[pledged]]/Table1[[#This Row],[backers_count]]</f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>(((I2595/60)/60)/24)+DATE(1970,1,1)+(-5/24)</f>
        <v>42119.636875000004</v>
      </c>
      <c r="K2595">
        <v>1427401026</v>
      </c>
      <c r="L2595" s="13">
        <f>(((K2595/60)/60)/24)+DATE(1970,1,1)+(-5/24)</f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>(E2595/D2595)*100</f>
        <v>0</v>
      </c>
      <c r="R2595" s="11" t="e">
        <f>Table1[[#This Row],[pledged]]/Table1[[#This Row],[backers_count]]</f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>(((I2596/60)/60)/24)+DATE(1970,1,1)+(-5/24)</f>
        <v>41858.759583333333</v>
      </c>
      <c r="K2596">
        <v>1404861228</v>
      </c>
      <c r="L2596" s="13">
        <f>(((K2596/60)/60)/24)+DATE(1970,1,1)+(-5/24)</f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>(E2596/D2596)*100</f>
        <v>1.25E-3</v>
      </c>
      <c r="R2596" s="11">
        <f>Table1[[#This Row],[pledged]]/Table1[[#This Row],[backers_count]]</f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>(((I2597/60)/60)/24)+DATE(1970,1,1)+(-5/24)</f>
        <v>42790.035879629628</v>
      </c>
      <c r="K2597">
        <v>1485323500</v>
      </c>
      <c r="L2597" s="13">
        <f>(((K2597/60)/60)/24)+DATE(1970,1,1)+(-5/24)</f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>(E2597/D2597)*100</f>
        <v>12.166666666666668</v>
      </c>
      <c r="R2597" s="11">
        <f>Table1[[#This Row],[pledged]]/Table1[[#This Row],[backers_count]]</f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>(((I2598/60)/60)/24)+DATE(1970,1,1)+(-5/24)</f>
        <v>41858.45612268518</v>
      </c>
      <c r="K2598">
        <v>1404835009</v>
      </c>
      <c r="L2598" s="13">
        <f>(((K2598/60)/60)/24)+DATE(1970,1,1)+(-5/24)</f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>(E2598/D2598)*100</f>
        <v>23.588571428571427</v>
      </c>
      <c r="R2598" s="11">
        <f>Table1[[#This Row],[pledged]]/Table1[[#This Row],[backers_count]]</f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>(((I2599/60)/60)/24)+DATE(1970,1,1)+(-5/24)</f>
        <v>42540.133298611108</v>
      </c>
      <c r="K2599">
        <v>1463731917</v>
      </c>
      <c r="L2599" s="13">
        <f>(((K2599/60)/60)/24)+DATE(1970,1,1)+(-5/24)</f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>(E2599/D2599)*100</f>
        <v>5.6666666666666661</v>
      </c>
      <c r="R2599" s="11">
        <f>Table1[[#This Row],[pledged]]/Table1[[#This Row],[backers_count]]</f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>(((I2600/60)/60)/24)+DATE(1970,1,1)+(-5/24)</f>
        <v>42270.631956018515</v>
      </c>
      <c r="K2600">
        <v>1440447001</v>
      </c>
      <c r="L2600" s="13">
        <f>(((K2600/60)/60)/24)+DATE(1970,1,1)+(-5/24)</f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>(E2600/D2600)*100</f>
        <v>39</v>
      </c>
      <c r="R2600" s="11">
        <f>Table1[[#This Row],[pledged]]/Table1[[#This Row],[backers_count]]</f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>(((I2601/60)/60)/24)+DATE(1970,1,1)+(-5/24)</f>
        <v>41854.545682870368</v>
      </c>
      <c r="K2601">
        <v>1403201147</v>
      </c>
      <c r="L2601" s="13">
        <f>(((K2601/60)/60)/24)+DATE(1970,1,1)+(-5/24)</f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>(E2601/D2601)*100</f>
        <v>0.99546510341776351</v>
      </c>
      <c r="R2601" s="11">
        <f>Table1[[#This Row],[pledged]]/Table1[[#This Row],[backers_count]]</f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>(((I2602/60)/60)/24)+DATE(1970,1,1)+(-5/24)</f>
        <v>42454.650462962956</v>
      </c>
      <c r="K2602">
        <v>1453757800</v>
      </c>
      <c r="L2602" s="13">
        <f>(((K2602/60)/60)/24)+DATE(1970,1,1)+(-5/24)</f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>(E2602/D2602)*100</f>
        <v>6.9320000000000004</v>
      </c>
      <c r="R2602" s="11">
        <f>Table1[[#This Row],[pledged]]/Table1[[#This Row],[backers_count]]</f>
        <v>115.53333333333333</v>
      </c>
      <c r="S2602" t="s">
        <v>8319</v>
      </c>
      <c r="T2602" t="s">
        <v>8355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>(((I2603/60)/60)/24)+DATE(1970,1,1)+(-5/24)</f>
        <v>41164.957638888889</v>
      </c>
      <c r="K2603">
        <v>1346276349</v>
      </c>
      <c r="L2603" s="13">
        <f>(((K2603/60)/60)/24)+DATE(1970,1,1)+(-5/24)</f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>(E2603/D2603)*100</f>
        <v>661.4</v>
      </c>
      <c r="R2603" s="11">
        <f>Table1[[#This Row],[pledged]]/Table1[[#This Row],[backers_count]]</f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>(((I2604/60)/60)/24)+DATE(1970,1,1)+(-5/24)</f>
        <v>41955.680555555555</v>
      </c>
      <c r="K2604">
        <v>1412358968</v>
      </c>
      <c r="L2604" s="13">
        <f>(((K2604/60)/60)/24)+DATE(1970,1,1)+(-5/24)</f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>(E2604/D2604)*100</f>
        <v>326.0916666666667</v>
      </c>
      <c r="R2604" s="11">
        <f>Table1[[#This Row],[pledged]]/Table1[[#This Row],[backers_count]]</f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>(((I2605/60)/60)/24)+DATE(1970,1,1)+(-5/24)</f>
        <v>41631.704328703701</v>
      </c>
      <c r="K2605">
        <v>1386626054</v>
      </c>
      <c r="L2605" s="13">
        <f>(((K2605/60)/60)/24)+DATE(1970,1,1)+(-5/24)</f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>(E2605/D2605)*100</f>
        <v>101.48571428571429</v>
      </c>
      <c r="R2605" s="11">
        <f>Table1[[#This Row],[pledged]]/Table1[[#This Row],[backers_count]]</f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>(((I2606/60)/60)/24)+DATE(1970,1,1)+(-5/24)</f>
        <v>41027.842858796292</v>
      </c>
      <c r="K2606">
        <v>1333070023</v>
      </c>
      <c r="L2606" s="13">
        <f>(((K2606/60)/60)/24)+DATE(1970,1,1)+(-5/24)</f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>(E2606/D2606)*100</f>
        <v>104.21799999999999</v>
      </c>
      <c r="R2606" s="11">
        <f>Table1[[#This Row],[pledged]]/Table1[[#This Row],[backers_count]]</f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>(((I2607/60)/60)/24)+DATE(1970,1,1)+(-5/24)</f>
        <v>42538.33321759259</v>
      </c>
      <c r="K2607">
        <v>1463576390</v>
      </c>
      <c r="L2607" s="13">
        <f>(((K2607/60)/60)/24)+DATE(1970,1,1)+(-5/24)</f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>(E2607/D2607)*100</f>
        <v>107.42157000000002</v>
      </c>
      <c r="R2607" s="11">
        <f>Table1[[#This Row],[pledged]]/Table1[[#This Row],[backers_count]]</f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>(((I2608/60)/60)/24)+DATE(1970,1,1)+(-5/24)</f>
        <v>41758.504421296297</v>
      </c>
      <c r="K2608">
        <v>1396026382</v>
      </c>
      <c r="L2608" s="13">
        <f>(((K2608/60)/60)/24)+DATE(1970,1,1)+(-5/24)</f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>(E2608/D2608)*100</f>
        <v>110.05454545454545</v>
      </c>
      <c r="R2608" s="11">
        <f>Table1[[#This Row],[pledged]]/Table1[[#This Row],[backers_count]]</f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>(((I2609/60)/60)/24)+DATE(1970,1,1)+(-5/24)</f>
        <v>42227.874999999993</v>
      </c>
      <c r="K2609">
        <v>1435611572</v>
      </c>
      <c r="L2609" s="13">
        <f>(((K2609/60)/60)/24)+DATE(1970,1,1)+(-5/24)</f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>(E2609/D2609)*100</f>
        <v>407.7</v>
      </c>
      <c r="R2609" s="11">
        <f>Table1[[#This Row],[pledged]]/Table1[[#This Row],[backers_count]]</f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>(((I2610/60)/60)/24)+DATE(1970,1,1)+(-5/24)</f>
        <v>42808.791666666664</v>
      </c>
      <c r="K2610">
        <v>1485976468</v>
      </c>
      <c r="L2610" s="13">
        <f>(((K2610/60)/60)/24)+DATE(1970,1,1)+(-5/24)</f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>(E2610/D2610)*100</f>
        <v>223.92500000000001</v>
      </c>
      <c r="R2610" s="11">
        <f>Table1[[#This Row],[pledged]]/Table1[[#This Row],[backers_count]]</f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>(((I2611/60)/60)/24)+DATE(1970,1,1)+(-5/24)</f>
        <v>41105.02952546296</v>
      </c>
      <c r="K2611">
        <v>1339738951</v>
      </c>
      <c r="L2611" s="13">
        <f>(((K2611/60)/60)/24)+DATE(1970,1,1)+(-5/24)</f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>(E2611/D2611)*100</f>
        <v>303.80111428571428</v>
      </c>
      <c r="R2611" s="11">
        <f>Table1[[#This Row],[pledged]]/Table1[[#This Row],[backers_count]]</f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>(((I2612/60)/60)/24)+DATE(1970,1,1)+(-5/24)</f>
        <v>42604.082638888889</v>
      </c>
      <c r="K2612">
        <v>1468444125</v>
      </c>
      <c r="L2612" s="13">
        <f>(((K2612/60)/60)/24)+DATE(1970,1,1)+(-5/24)</f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>(E2612/D2612)*100</f>
        <v>141.3251043268175</v>
      </c>
      <c r="R2612" s="11">
        <f>Table1[[#This Row],[pledged]]/Table1[[#This Row],[backers_count]]</f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>(((I2613/60)/60)/24)+DATE(1970,1,1)+(-5/24)</f>
        <v>42737.749305555553</v>
      </c>
      <c r="K2613">
        <v>1480493014</v>
      </c>
      <c r="L2613" s="13">
        <f>(((K2613/60)/60)/24)+DATE(1970,1,1)+(-5/24)</f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>(E2613/D2613)*100</f>
        <v>2790.6363636363635</v>
      </c>
      <c r="R2613" s="11">
        <f>Table1[[#This Row],[pledged]]/Table1[[#This Row],[backers_count]]</f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>(((I2614/60)/60)/24)+DATE(1970,1,1)+(-5/24)</f>
        <v>42012.934837962959</v>
      </c>
      <c r="K2614">
        <v>1418095570</v>
      </c>
      <c r="L2614" s="13">
        <f>(((K2614/60)/60)/24)+DATE(1970,1,1)+(-5/24)</f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>(E2614/D2614)*100</f>
        <v>171.76130000000001</v>
      </c>
      <c r="R2614" s="11">
        <f>Table1[[#This Row],[pledged]]/Table1[[#This Row],[backers_count]]</f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>(((I2615/60)/60)/24)+DATE(1970,1,1)+(-5/24)</f>
        <v>41173.609884259255</v>
      </c>
      <c r="K2615">
        <v>1345664294</v>
      </c>
      <c r="L2615" s="13">
        <f>(((K2615/60)/60)/24)+DATE(1970,1,1)+(-5/24)</f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>(E2615/D2615)*100</f>
        <v>101.01333333333334</v>
      </c>
      <c r="R2615" s="11">
        <f>Table1[[#This Row],[pledged]]/Table1[[#This Row],[backers_count]]</f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>(((I2616/60)/60)/24)+DATE(1970,1,1)+(-5/24)</f>
        <v>41759</v>
      </c>
      <c r="K2616">
        <v>1396371612</v>
      </c>
      <c r="L2616" s="13">
        <f>(((K2616/60)/60)/24)+DATE(1970,1,1)+(-5/24)</f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>(E2616/D2616)*100</f>
        <v>102</v>
      </c>
      <c r="R2616" s="11">
        <f>Table1[[#This Row],[pledged]]/Table1[[#This Row],[backers_count]]</f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>(((I2617/60)/60)/24)+DATE(1970,1,1)+(-5/24)</f>
        <v>42490.291666666664</v>
      </c>
      <c r="K2617">
        <v>1458820564</v>
      </c>
      <c r="L2617" s="13">
        <f>(((K2617/60)/60)/24)+DATE(1970,1,1)+(-5/24)</f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>(E2617/D2617)*100</f>
        <v>169.76511744127936</v>
      </c>
      <c r="R2617" s="11">
        <f>Table1[[#This Row],[pledged]]/Table1[[#This Row],[backers_count]]</f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>(((I2618/60)/60)/24)+DATE(1970,1,1)+(-5/24)</f>
        <v>42241.786215277774</v>
      </c>
      <c r="K2618">
        <v>1437954729</v>
      </c>
      <c r="L2618" s="13">
        <f>(((K2618/60)/60)/24)+DATE(1970,1,1)+(-5/24)</f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>(E2618/D2618)*100</f>
        <v>114.53400000000001</v>
      </c>
      <c r="R2618" s="11">
        <f>Table1[[#This Row],[pledged]]/Table1[[#This Row],[backers_count]]</f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>(((I2619/60)/60)/24)+DATE(1970,1,1)+(-5/24)</f>
        <v>41932.666099537033</v>
      </c>
      <c r="K2619">
        <v>1411246751</v>
      </c>
      <c r="L2619" s="13">
        <f>(((K2619/60)/60)/24)+DATE(1970,1,1)+(-5/24)</f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>(E2619/D2619)*100</f>
        <v>877.6</v>
      </c>
      <c r="R2619" s="11">
        <f>Table1[[#This Row],[pledged]]/Table1[[#This Row],[backers_count]]</f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>(((I2620/60)/60)/24)+DATE(1970,1,1)+(-5/24)</f>
        <v>42339.625706018516</v>
      </c>
      <c r="K2620">
        <v>1443812461</v>
      </c>
      <c r="L2620" s="13">
        <f>(((K2620/60)/60)/24)+DATE(1970,1,1)+(-5/24)</f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>(E2620/D2620)*100</f>
        <v>105.38666666666667</v>
      </c>
      <c r="R2620" s="11">
        <f>Table1[[#This Row],[pledged]]/Table1[[#This Row],[backers_count]]</f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>(((I2621/60)/60)/24)+DATE(1970,1,1)+(-5/24)</f>
        <v>42300.249999999993</v>
      </c>
      <c r="K2621">
        <v>1443302004</v>
      </c>
      <c r="L2621" s="13">
        <f>(((K2621/60)/60)/24)+DATE(1970,1,1)+(-5/24)</f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>(E2621/D2621)*100</f>
        <v>188.39999999999998</v>
      </c>
      <c r="R2621" s="11">
        <f>Table1[[#This Row],[pledged]]/Table1[[#This Row],[backers_count]]</f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>(((I2622/60)/60)/24)+DATE(1970,1,1)+(-5/24)</f>
        <v>42287.833333333336</v>
      </c>
      <c r="K2622">
        <v>1441339242</v>
      </c>
      <c r="L2622" s="13">
        <f>(((K2622/60)/60)/24)+DATE(1970,1,1)+(-5/24)</f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>(E2622/D2622)*100</f>
        <v>143.65230769230772</v>
      </c>
      <c r="R2622" s="11">
        <f>Table1[[#This Row],[pledged]]/Table1[[#This Row],[backers_count]]</f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>(((I2623/60)/60)/24)+DATE(1970,1,1)+(-5/24)</f>
        <v>42145.539212962954</v>
      </c>
      <c r="K2623">
        <v>1429638988</v>
      </c>
      <c r="L2623" s="13">
        <f>(((K2623/60)/60)/24)+DATE(1970,1,1)+(-5/24)</f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>(E2623/D2623)*100</f>
        <v>145.88</v>
      </c>
      <c r="R2623" s="11">
        <f>Table1[[#This Row],[pledged]]/Table1[[#This Row],[backers_count]]</f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>(((I2624/60)/60)/24)+DATE(1970,1,1)+(-5/24)</f>
        <v>42734.534907407404</v>
      </c>
      <c r="K2624">
        <v>1479232216</v>
      </c>
      <c r="L2624" s="13">
        <f>(((K2624/60)/60)/24)+DATE(1970,1,1)+(-5/24)</f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>(E2624/D2624)*100</f>
        <v>131.184</v>
      </c>
      <c r="R2624" s="11">
        <f>Table1[[#This Row],[pledged]]/Table1[[#This Row],[backers_count]]</f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>(((I2625/60)/60)/24)+DATE(1970,1,1)+(-5/24)</f>
        <v>42706.048217592594</v>
      </c>
      <c r="K2625">
        <v>1479449366</v>
      </c>
      <c r="L2625" s="13">
        <f>(((K2625/60)/60)/24)+DATE(1970,1,1)+(-5/24)</f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>(E2625/D2625)*100</f>
        <v>113.99999999999999</v>
      </c>
      <c r="R2625" s="11">
        <f>Table1[[#This Row],[pledged]]/Table1[[#This Row],[backers_count]]</f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>(((I2626/60)/60)/24)+DATE(1970,1,1)+(-5/24)</f>
        <v>41165.213217592594</v>
      </c>
      <c r="K2626">
        <v>1345716422</v>
      </c>
      <c r="L2626" s="13">
        <f>(((K2626/60)/60)/24)+DATE(1970,1,1)+(-5/24)</f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>(E2626/D2626)*100</f>
        <v>1379.4206249999997</v>
      </c>
      <c r="R2626" s="11">
        <f>Table1[[#This Row],[pledged]]/Table1[[#This Row],[backers_count]]</f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>(((I2627/60)/60)/24)+DATE(1970,1,1)+(-5/24)</f>
        <v>42683.643611111103</v>
      </c>
      <c r="K2627">
        <v>1476559608</v>
      </c>
      <c r="L2627" s="13">
        <f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>(E2627/D2627)*100</f>
        <v>956</v>
      </c>
      <c r="R2627" s="11">
        <f>Table1[[#This Row],[pledged]]/Table1[[#This Row],[backers_count]]</f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>(((I2628/60)/60)/24)+DATE(1970,1,1)+(-5/24)</f>
        <v>42158.41978009259</v>
      </c>
      <c r="K2628">
        <v>1430751869</v>
      </c>
      <c r="L2628" s="13">
        <f>(((K2628/60)/60)/24)+DATE(1970,1,1)+(-5/24)</f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>(E2628/D2628)*100</f>
        <v>112.00000000000001</v>
      </c>
      <c r="R2628" s="11">
        <f>Table1[[#This Row],[pledged]]/Table1[[#This Row],[backers_count]]</f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>(((I2629/60)/60)/24)+DATE(1970,1,1)+(-5/24)</f>
        <v>42334.66274305556</v>
      </c>
      <c r="K2629">
        <v>1445975661</v>
      </c>
      <c r="L2629" s="13">
        <f>(((K2629/60)/60)/24)+DATE(1970,1,1)+(-5/24)</f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>(E2629/D2629)*100</f>
        <v>646.66666666666663</v>
      </c>
      <c r="R2629" s="11">
        <f>Table1[[#This Row],[pledged]]/Table1[[#This Row],[backers_count]]</f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>(((I2630/60)/60)/24)+DATE(1970,1,1)+(-5/24)</f>
        <v>41973.757719907408</v>
      </c>
      <c r="K2630">
        <v>1415661067</v>
      </c>
      <c r="L2630" s="13">
        <f>(((K2630/60)/60)/24)+DATE(1970,1,1)+(-5/24)</f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>(E2630/D2630)*100</f>
        <v>110.36948748510132</v>
      </c>
      <c r="R2630" s="11">
        <f>Table1[[#This Row],[pledged]]/Table1[[#This Row],[backers_count]]</f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>(((I2631/60)/60)/24)+DATE(1970,1,1)+(-5/24)</f>
        <v>42138.330115740733</v>
      </c>
      <c r="K2631">
        <v>1429016122</v>
      </c>
      <c r="L2631" s="13">
        <f>(((K2631/60)/60)/24)+DATE(1970,1,1)+(-5/24)</f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>(E2631/D2631)*100</f>
        <v>127.74000000000001</v>
      </c>
      <c r="R2631" s="11">
        <f>Table1[[#This Row],[pledged]]/Table1[[#This Row],[backers_count]]</f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>(((I2632/60)/60)/24)+DATE(1970,1,1)+(-5/24)</f>
        <v>42551.208333333336</v>
      </c>
      <c r="K2632">
        <v>1464921112</v>
      </c>
      <c r="L2632" s="13">
        <f>(((K2632/60)/60)/24)+DATE(1970,1,1)+(-5/24)</f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>(E2632/D2632)*100</f>
        <v>157.9</v>
      </c>
      <c r="R2632" s="11">
        <f>Table1[[#This Row],[pledged]]/Table1[[#This Row],[backers_count]]</f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>(((I2633/60)/60)/24)+DATE(1970,1,1)+(-5/24)</f>
        <v>42245.960960648146</v>
      </c>
      <c r="K2633">
        <v>1438488227</v>
      </c>
      <c r="L2633" s="13">
        <f>(((K2633/60)/60)/24)+DATE(1970,1,1)+(-5/24)</f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>(E2633/D2633)*100</f>
        <v>114.66525000000001</v>
      </c>
      <c r="R2633" s="11">
        <f>Table1[[#This Row],[pledged]]/Table1[[#This Row],[backers_count]]</f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>(((I2634/60)/60)/24)+DATE(1970,1,1)+(-5/24)</f>
        <v>42518.853460648148</v>
      </c>
      <c r="K2634">
        <v>1462325339</v>
      </c>
      <c r="L2634" s="13">
        <f>(((K2634/60)/60)/24)+DATE(1970,1,1)+(-5/24)</f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>(E2634/D2634)*100</f>
        <v>137.00934579439252</v>
      </c>
      <c r="R2634" s="11">
        <f>Table1[[#This Row],[pledged]]/Table1[[#This Row],[backers_count]]</f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>(((I2635/60)/60)/24)+DATE(1970,1,1)+(-5/24)</f>
        <v>41697.75</v>
      </c>
      <c r="K2635">
        <v>1390938332</v>
      </c>
      <c r="L2635" s="13">
        <f>(((K2635/60)/60)/24)+DATE(1970,1,1)+(-5/24)</f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>(E2635/D2635)*100</f>
        <v>354.62</v>
      </c>
      <c r="R2635" s="11">
        <f>Table1[[#This Row],[pledged]]/Table1[[#This Row],[backers_count]]</f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>(((I2636/60)/60)/24)+DATE(1970,1,1)+(-5/24)</f>
        <v>42642.448159722226</v>
      </c>
      <c r="K2636">
        <v>1472571921</v>
      </c>
      <c r="L2636" s="13">
        <f>(((K2636/60)/60)/24)+DATE(1970,1,1)+(-5/24)</f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>(E2636/D2636)*100</f>
        <v>106.02150537634409</v>
      </c>
      <c r="R2636" s="11">
        <f>Table1[[#This Row],[pledged]]/Table1[[#This Row],[backers_count]]</f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>(((I2637/60)/60)/24)+DATE(1970,1,1)+(-5/24)</f>
        <v>42072.700937499998</v>
      </c>
      <c r="K2637">
        <v>1422917361</v>
      </c>
      <c r="L2637" s="13">
        <f>(((K2637/60)/60)/24)+DATE(1970,1,1)+(-5/24)</f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>(E2637/D2637)*100</f>
        <v>100</v>
      </c>
      <c r="R2637" s="11">
        <f>Table1[[#This Row],[pledged]]/Table1[[#This Row],[backers_count]]</f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>(((I2638/60)/60)/24)+DATE(1970,1,1)+(-5/24)</f>
        <v>42658.833333333336</v>
      </c>
      <c r="K2638">
        <v>1474641914</v>
      </c>
      <c r="L2638" s="13">
        <f>(((K2638/60)/60)/24)+DATE(1970,1,1)+(-5/24)</f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>(E2638/D2638)*100</f>
        <v>187.3</v>
      </c>
      <c r="R2638" s="11">
        <f>Table1[[#This Row],[pledged]]/Table1[[#This Row],[backers_count]]</f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>(((I2639/60)/60)/24)+DATE(1970,1,1)+(-5/24)</f>
        <v>42655.341145833336</v>
      </c>
      <c r="K2639">
        <v>1474895475</v>
      </c>
      <c r="L2639" s="13">
        <f>(((K2639/60)/60)/24)+DATE(1970,1,1)+(-5/24)</f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>(E2639/D2639)*100</f>
        <v>166.2</v>
      </c>
      <c r="R2639" s="11">
        <f>Table1[[#This Row],[pledged]]/Table1[[#This Row],[backers_count]]</f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>(((I2640/60)/60)/24)+DATE(1970,1,1)+(-5/24)</f>
        <v>42019.70480324074</v>
      </c>
      <c r="K2640">
        <v>1418766895</v>
      </c>
      <c r="L2640" s="13">
        <f>(((K2640/60)/60)/24)+DATE(1970,1,1)+(-5/24)</f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>(E2640/D2640)*100</f>
        <v>101.72910662824208</v>
      </c>
      <c r="R2640" s="11">
        <f>Table1[[#This Row],[pledged]]/Table1[[#This Row],[backers_count]]</f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>(((I2641/60)/60)/24)+DATE(1970,1,1)+(-5/24)</f>
        <v>42054.656805555554</v>
      </c>
      <c r="K2641">
        <v>1421786748</v>
      </c>
      <c r="L2641" s="13">
        <f>(((K2641/60)/60)/24)+DATE(1970,1,1)+(-5/24)</f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>(E2641/D2641)*100</f>
        <v>164</v>
      </c>
      <c r="R2641" s="11">
        <f>Table1[[#This Row],[pledged]]/Table1[[#This Row],[backers_count]]</f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>(((I2642/60)/60)/24)+DATE(1970,1,1)+(-5/24)</f>
        <v>42162.952245370368</v>
      </c>
      <c r="K2642">
        <v>1428551474</v>
      </c>
      <c r="L2642" s="13">
        <f>(((K2642/60)/60)/24)+DATE(1970,1,1)+(-5/24)</f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>(E2642/D2642)*100</f>
        <v>105.66666666666666</v>
      </c>
      <c r="R2642" s="11">
        <f>Table1[[#This Row],[pledged]]/Table1[[#This Row],[backers_count]]</f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>(((I2643/60)/60)/24)+DATE(1970,1,1)+(-5/24)</f>
        <v>41897.631249999999</v>
      </c>
      <c r="K2643">
        <v>1409341863</v>
      </c>
      <c r="L2643" s="13">
        <f>(((K2643/60)/60)/24)+DATE(1970,1,1)+(-5/24)</f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>(E2643/D2643)*100</f>
        <v>1</v>
      </c>
      <c r="R2643" s="11">
        <f>Table1[[#This Row],[pledged]]/Table1[[#This Row],[backers_count]]</f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>(((I2644/60)/60)/24)+DATE(1970,1,1)+(-5/24)</f>
        <v>42566.081249999996</v>
      </c>
      <c r="K2644">
        <v>1465970108</v>
      </c>
      <c r="L2644" s="13">
        <f>(((K2644/60)/60)/24)+DATE(1970,1,1)+(-5/24)</f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>(E2644/D2644)*100</f>
        <v>0</v>
      </c>
      <c r="R2644" s="11" t="e">
        <f>Table1[[#This Row],[pledged]]/Table1[[#This Row],[backers_count]]</f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>(((I2645/60)/60)/24)+DATE(1970,1,1)+(-5/24)</f>
        <v>42725.124305555553</v>
      </c>
      <c r="K2645">
        <v>1479218315</v>
      </c>
      <c r="L2645" s="13">
        <f>(((K2645/60)/60)/24)+DATE(1970,1,1)+(-5/24)</f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>(E2645/D2645)*100</f>
        <v>33.559730999999999</v>
      </c>
      <c r="R2645" s="11">
        <f>Table1[[#This Row],[pledged]]/Table1[[#This Row],[backers_count]]</f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>(((I2646/60)/60)/24)+DATE(1970,1,1)+(-5/24)</f>
        <v>42804.583738425928</v>
      </c>
      <c r="K2646">
        <v>1486580435</v>
      </c>
      <c r="L2646" s="13">
        <f>(((K2646/60)/60)/24)+DATE(1970,1,1)+(-5/24)</f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>(E2646/D2646)*100</f>
        <v>2.0529999999999999</v>
      </c>
      <c r="R2646" s="11">
        <f>Table1[[#This Row],[pledged]]/Table1[[#This Row],[backers_count]]</f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>(((I2647/60)/60)/24)+DATE(1970,1,1)+(-5/24)</f>
        <v>41951.675960648143</v>
      </c>
      <c r="K2647">
        <v>1412885603</v>
      </c>
      <c r="L2647" s="13">
        <f>(((K2647/60)/60)/24)+DATE(1970,1,1)+(-5/24)</f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>(E2647/D2647)*100</f>
        <v>10.5</v>
      </c>
      <c r="R2647" s="11">
        <f>Table1[[#This Row],[pledged]]/Table1[[#This Row],[backers_count]]</f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>(((I2648/60)/60)/24)+DATE(1970,1,1)+(-5/24)</f>
        <v>42256.10496527778</v>
      </c>
      <c r="K2648">
        <v>1439191869</v>
      </c>
      <c r="L2648" s="13">
        <f>(((K2648/60)/60)/24)+DATE(1970,1,1)+(-5/24)</f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>(E2648/D2648)*100</f>
        <v>8.4172840000000004</v>
      </c>
      <c r="R2648" s="11">
        <f>Table1[[#This Row],[pledged]]/Table1[[#This Row],[backers_count]]</f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>(((I2649/60)/60)/24)+DATE(1970,1,1)+(-5/24)</f>
        <v>42230.053460648145</v>
      </c>
      <c r="K2649">
        <v>1436941019</v>
      </c>
      <c r="L2649" s="13">
        <f>(((K2649/60)/60)/24)+DATE(1970,1,1)+(-5/24)</f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>(E2649/D2649)*100</f>
        <v>1.44</v>
      </c>
      <c r="R2649" s="11">
        <f>Table1[[#This Row],[pledged]]/Table1[[#This Row],[backers_count]]</f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>(((I2650/60)/60)/24)+DATE(1970,1,1)+(-5/24)</f>
        <v>42438.506481481476</v>
      </c>
      <c r="K2650">
        <v>1454951360</v>
      </c>
      <c r="L2650" s="13">
        <f>(((K2650/60)/60)/24)+DATE(1970,1,1)+(-5/24)</f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>(E2650/D2650)*100</f>
        <v>0.88333333333333341</v>
      </c>
      <c r="R2650" s="11">
        <f>Table1[[#This Row],[pledged]]/Table1[[#This Row],[backers_count]]</f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>(((I2651/60)/60)/24)+DATE(1970,1,1)+(-5/24)</f>
        <v>42401.788668981484</v>
      </c>
      <c r="K2651">
        <v>1449186941</v>
      </c>
      <c r="L2651" s="13">
        <f>(((K2651/60)/60)/24)+DATE(1970,1,1)+(-5/24)</f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>(E2651/D2651)*100</f>
        <v>9.920000000000001E-2</v>
      </c>
      <c r="R2651" s="11">
        <f>Table1[[#This Row],[pledged]]/Table1[[#This Row],[backers_count]]</f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>(((I2652/60)/60)/24)+DATE(1970,1,1)+(-5/24)</f>
        <v>42725.416006944441</v>
      </c>
      <c r="K2652">
        <v>1479740343</v>
      </c>
      <c r="L2652" s="13">
        <f>(((K2652/60)/60)/24)+DATE(1970,1,1)+(-5/24)</f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>(E2652/D2652)*100</f>
        <v>0.59666666666666668</v>
      </c>
      <c r="R2652" s="11">
        <f>Table1[[#This Row],[pledged]]/Table1[[#This Row],[backers_count]]</f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>(((I2653/60)/60)/24)+DATE(1970,1,1)+(-5/24)</f>
        <v>42355.597326388881</v>
      </c>
      <c r="K2653">
        <v>1447960809</v>
      </c>
      <c r="L2653" s="13">
        <f>(((K2653/60)/60)/24)+DATE(1970,1,1)+(-5/24)</f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>(E2653/D2653)*100</f>
        <v>1.8689285714285715</v>
      </c>
      <c r="R2653" s="11">
        <f>Table1[[#This Row],[pledged]]/Table1[[#This Row],[backers_count]]</f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>(((I2654/60)/60)/24)+DATE(1970,1,1)+(-5/24)</f>
        <v>41982.950520833336</v>
      </c>
      <c r="K2654">
        <v>1415591325</v>
      </c>
      <c r="L2654" s="13">
        <f>(((K2654/60)/60)/24)+DATE(1970,1,1)+(-5/24)</f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>(E2654/D2654)*100</f>
        <v>0.88500000000000001</v>
      </c>
      <c r="R2654" s="11">
        <f>Table1[[#This Row],[pledged]]/Table1[[#This Row],[backers_count]]</f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>(((I2655/60)/60)/24)+DATE(1970,1,1)+(-5/24)</f>
        <v>41802.958333333328</v>
      </c>
      <c r="K2655">
        <v>1399909127</v>
      </c>
      <c r="L2655" s="13">
        <f>(((K2655/60)/60)/24)+DATE(1970,1,1)+(-5/24)</f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>(E2655/D2655)*100</f>
        <v>11.52156862745098</v>
      </c>
      <c r="R2655" s="11">
        <f>Table1[[#This Row],[pledged]]/Table1[[#This Row],[backers_count]]</f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>(((I2656/60)/60)/24)+DATE(1970,1,1)+(-5/24)</f>
        <v>42115.350995370369</v>
      </c>
      <c r="K2656">
        <v>1424442326</v>
      </c>
      <c r="L2656" s="13">
        <f>(((K2656/60)/60)/24)+DATE(1970,1,1)+(-5/24)</f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>(E2656/D2656)*100</f>
        <v>5.1000000000000004E-2</v>
      </c>
      <c r="R2656" s="11">
        <f>Table1[[#This Row],[pledged]]/Table1[[#This Row],[backers_count]]</f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>(((I2657/60)/60)/24)+DATE(1970,1,1)+(-5/24)</f>
        <v>42409.624999999993</v>
      </c>
      <c r="K2657">
        <v>1452631647</v>
      </c>
      <c r="L2657" s="13">
        <f>(((K2657/60)/60)/24)+DATE(1970,1,1)+(-5/24)</f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>(E2657/D2657)*100</f>
        <v>21.033333333333335</v>
      </c>
      <c r="R2657" s="11">
        <f>Table1[[#This Row],[pledged]]/Table1[[#This Row],[backers_count]]</f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>(((I2658/60)/60)/24)+DATE(1970,1,1)+(-5/24)</f>
        <v>42806.583333333336</v>
      </c>
      <c r="K2658">
        <v>1485966688</v>
      </c>
      <c r="L2658" s="13">
        <f>(((K2658/60)/60)/24)+DATE(1970,1,1)+(-5/24)</f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>(E2658/D2658)*100</f>
        <v>11.436666666666667</v>
      </c>
      <c r="R2658" s="11">
        <f>Table1[[#This Row],[pledged]]/Table1[[#This Row],[backers_count]]</f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>(((I2659/60)/60)/24)+DATE(1970,1,1)+(-5/24)</f>
        <v>42584.854166666664</v>
      </c>
      <c r="K2659">
        <v>1467325053</v>
      </c>
      <c r="L2659" s="13">
        <f>(((K2659/60)/60)/24)+DATE(1970,1,1)+(-5/24)</f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>(E2659/D2659)*100</f>
        <v>18.737933333333334</v>
      </c>
      <c r="R2659" s="11">
        <f>Table1[[#This Row],[pledged]]/Table1[[#This Row],[backers_count]]</f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>(((I2660/60)/60)/24)+DATE(1970,1,1)+(-5/24)</f>
        <v>42581.675856481481</v>
      </c>
      <c r="K2660">
        <v>1467321194</v>
      </c>
      <c r="L2660" s="13">
        <f>(((K2660/60)/60)/24)+DATE(1970,1,1)+(-5/24)</f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>(E2660/D2660)*100</f>
        <v>9.285714285714286E-2</v>
      </c>
      <c r="R2660" s="11">
        <f>Table1[[#This Row],[pledged]]/Table1[[#This Row],[backers_count]]</f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>(((I2661/60)/60)/24)+DATE(1970,1,1)+(-5/24)</f>
        <v>42111.861226851855</v>
      </c>
      <c r="K2661">
        <v>1426729210</v>
      </c>
      <c r="L2661" s="13">
        <f>(((K2661/60)/60)/24)+DATE(1970,1,1)+(-5/24)</f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>(E2661/D2661)*100</f>
        <v>2.7204081632653061</v>
      </c>
      <c r="R2661" s="11">
        <f>Table1[[#This Row],[pledged]]/Table1[[#This Row],[backers_count]]</f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>(((I2662/60)/60)/24)+DATE(1970,1,1)+(-5/24)</f>
        <v>42332.546504629623</v>
      </c>
      <c r="K2662">
        <v>1443200818</v>
      </c>
      <c r="L2662" s="13">
        <f>(((K2662/60)/60)/24)+DATE(1970,1,1)+(-5/24)</f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>(E2662/D2662)*100</f>
        <v>9.5000000000000001E-2</v>
      </c>
      <c r="R2662" s="11">
        <f>Table1[[#This Row],[pledged]]/Table1[[#This Row],[backers_count]]</f>
        <v>3.8</v>
      </c>
      <c r="S2662" t="s">
        <v>8319</v>
      </c>
      <c r="T2662" t="s">
        <v>8356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>(((I2663/60)/60)/24)+DATE(1970,1,1)+(-5/24)</f>
        <v>41572.750115740739</v>
      </c>
      <c r="K2663">
        <v>1380150010</v>
      </c>
      <c r="L2663" s="13">
        <f>(((K2663/60)/60)/24)+DATE(1970,1,1)+(-5/24)</f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>(E2663/D2663)*100</f>
        <v>102.89999999999999</v>
      </c>
      <c r="R2663" s="11">
        <f>Table1[[#This Row],[pledged]]/Table1[[#This Row],[backers_count]]</f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>(((I2664/60)/60)/24)+DATE(1970,1,1)+(-5/24)</f>
        <v>42237.538344907407</v>
      </c>
      <c r="K2664">
        <v>1437587713</v>
      </c>
      <c r="L2664" s="13">
        <f>(((K2664/60)/60)/24)+DATE(1970,1,1)+(-5/24)</f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>(E2664/D2664)*100</f>
        <v>106.80000000000001</v>
      </c>
      <c r="R2664" s="11">
        <f>Table1[[#This Row],[pledged]]/Table1[[#This Row],[backers_count]]</f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>(((I2665/60)/60)/24)+DATE(1970,1,1)+(-5/24)</f>
        <v>42251.416666666664</v>
      </c>
      <c r="K2665">
        <v>1438873007</v>
      </c>
      <c r="L2665" s="13">
        <f>(((K2665/60)/60)/24)+DATE(1970,1,1)+(-5/24)</f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>(E2665/D2665)*100</f>
        <v>104.59625</v>
      </c>
      <c r="R2665" s="11">
        <f>Table1[[#This Row],[pledged]]/Table1[[#This Row],[backers_count]]</f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>(((I2666/60)/60)/24)+DATE(1970,1,1)+(-5/24)</f>
        <v>42347.082638888889</v>
      </c>
      <c r="K2666">
        <v>1446683797</v>
      </c>
      <c r="L2666" s="13">
        <f>(((K2666/60)/60)/24)+DATE(1970,1,1)+(-5/24)</f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>(E2666/D2666)*100</f>
        <v>103.42857142857143</v>
      </c>
      <c r="R2666" s="11">
        <f>Table1[[#This Row],[pledged]]/Table1[[#This Row],[backers_count]]</f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>(((I2667/60)/60)/24)+DATE(1970,1,1)+(-5/24)</f>
        <v>42128.687199074069</v>
      </c>
      <c r="K2667">
        <v>1426886974</v>
      </c>
      <c r="L2667" s="13">
        <f>(((K2667/60)/60)/24)+DATE(1970,1,1)+(-5/24)</f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>(E2667/D2667)*100</f>
        <v>123.14285714285715</v>
      </c>
      <c r="R2667" s="11">
        <f>Table1[[#This Row],[pledged]]/Table1[[#This Row],[backers_count]]</f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>(((I2668/60)/60)/24)+DATE(1970,1,1)+(-5/24)</f>
        <v>42272.666666666664</v>
      </c>
      <c r="K2668">
        <v>1440008439</v>
      </c>
      <c r="L2668" s="13">
        <f>(((K2668/60)/60)/24)+DATE(1970,1,1)+(-5/24)</f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>(E2668/D2668)*100</f>
        <v>159.29509999999999</v>
      </c>
      <c r="R2668" s="11">
        <f>Table1[[#This Row],[pledged]]/Table1[[#This Row],[backers_count]]</f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>(((I2669/60)/60)/24)+DATE(1970,1,1)+(-5/24)</f>
        <v>42410.717777777776</v>
      </c>
      <c r="K2669">
        <v>1452550416</v>
      </c>
      <c r="L2669" s="13">
        <f>(((K2669/60)/60)/24)+DATE(1970,1,1)+(-5/24)</f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>(E2669/D2669)*100</f>
        <v>110.66666666666667</v>
      </c>
      <c r="R2669" s="11">
        <f>Table1[[#This Row],[pledged]]/Table1[[#This Row],[backers_count]]</f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>(((I2670/60)/60)/24)+DATE(1970,1,1)+(-5/24)</f>
        <v>42317.397222222215</v>
      </c>
      <c r="K2670">
        <v>1443449265</v>
      </c>
      <c r="L2670" s="13">
        <f>(((K2670/60)/60)/24)+DATE(1970,1,1)+(-5/24)</f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>(E2670/D2670)*100</f>
        <v>170.70000000000002</v>
      </c>
      <c r="R2670" s="11">
        <f>Table1[[#This Row],[pledged]]/Table1[[#This Row],[backers_count]]</f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>(((I2671/60)/60)/24)+DATE(1970,1,1)+(-5/24)</f>
        <v>42378.827499999999</v>
      </c>
      <c r="K2671">
        <v>1447203096</v>
      </c>
      <c r="L2671" s="13">
        <f>(((K2671/60)/60)/24)+DATE(1970,1,1)+(-5/24)</f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>(E2671/D2671)*100</f>
        <v>125.125</v>
      </c>
      <c r="R2671" s="11">
        <f>Table1[[#This Row],[pledged]]/Table1[[#This Row],[backers_count]]</f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>(((I2672/60)/60)/24)+DATE(1970,1,1)+(-5/24)</f>
        <v>41848.812268518515</v>
      </c>
      <c r="K2672">
        <v>1404174580</v>
      </c>
      <c r="L2672" s="13">
        <f>(((K2672/60)/60)/24)+DATE(1970,1,1)+(-5/24)</f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>(E2672/D2672)*100</f>
        <v>6.4158609339642041</v>
      </c>
      <c r="R2672" s="11">
        <f>Table1[[#This Row],[pledged]]/Table1[[#This Row],[backers_count]]</f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>(((I2673/60)/60)/24)+DATE(1970,1,1)+(-5/24)</f>
        <v>41992.609722222223</v>
      </c>
      <c r="K2673">
        <v>1416419916</v>
      </c>
      <c r="L2673" s="13">
        <f>(((K2673/60)/60)/24)+DATE(1970,1,1)+(-5/24)</f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>(E2673/D2673)*100</f>
        <v>11.343999999999999</v>
      </c>
      <c r="R2673" s="11">
        <f>Table1[[#This Row],[pledged]]/Table1[[#This Row],[backers_count]]</f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>(((I2674/60)/60)/24)+DATE(1970,1,1)+(-5/24)</f>
        <v>42366.041666666664</v>
      </c>
      <c r="K2674">
        <v>1449436390</v>
      </c>
      <c r="L2674" s="13">
        <f>(((K2674/60)/60)/24)+DATE(1970,1,1)+(-5/24)</f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>(E2674/D2674)*100</f>
        <v>33.19</v>
      </c>
      <c r="R2674" s="11">
        <f>Table1[[#This Row],[pledged]]/Table1[[#This Row],[backers_count]]</f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>(((I2675/60)/60)/24)+DATE(1970,1,1)+(-5/24)</f>
        <v>41941.739583333328</v>
      </c>
      <c r="K2675">
        <v>1412081999</v>
      </c>
      <c r="L2675" s="13">
        <f>(((K2675/60)/60)/24)+DATE(1970,1,1)+(-5/24)</f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>(E2675/D2675)*100</f>
        <v>27.58</v>
      </c>
      <c r="R2675" s="11">
        <f>Table1[[#This Row],[pledged]]/Table1[[#This Row],[backers_count]]</f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>(((I2676/60)/60)/24)+DATE(1970,1,1)+(-5/24)</f>
        <v>42555.999305555553</v>
      </c>
      <c r="K2676">
        <v>1465398670</v>
      </c>
      <c r="L2676" s="13">
        <f>(((K2676/60)/60)/24)+DATE(1970,1,1)+(-5/24)</f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>(E2676/D2676)*100</f>
        <v>62.839999999999996</v>
      </c>
      <c r="R2676" s="11">
        <f>Table1[[#This Row],[pledged]]/Table1[[#This Row],[backers_count]]</f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>(((I2677/60)/60)/24)+DATE(1970,1,1)+(-5/24)</f>
        <v>41953.690844907404</v>
      </c>
      <c r="K2677">
        <v>1413059689</v>
      </c>
      <c r="L2677" s="13">
        <f>(((K2677/60)/60)/24)+DATE(1970,1,1)+(-5/24)</f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>(E2677/D2677)*100</f>
        <v>7.5880000000000001</v>
      </c>
      <c r="R2677" s="11">
        <f>Table1[[#This Row],[pledged]]/Table1[[#This Row],[backers_count]]</f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>(((I2678/60)/60)/24)+DATE(1970,1,1)+(-5/24)</f>
        <v>42512.416365740741</v>
      </c>
      <c r="K2678">
        <v>1461337174</v>
      </c>
      <c r="L2678" s="13">
        <f>(((K2678/60)/60)/24)+DATE(1970,1,1)+(-5/24)</f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>(E2678/D2678)*100</f>
        <v>50.38095238095238</v>
      </c>
      <c r="R2678" s="11">
        <f>Table1[[#This Row],[pledged]]/Table1[[#This Row],[backers_count]]</f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>(((I2679/60)/60)/24)+DATE(1970,1,1)+(-5/24)</f>
        <v>41822.821099537032</v>
      </c>
      <c r="K2679">
        <v>1401756143</v>
      </c>
      <c r="L2679" s="13">
        <f>(((K2679/60)/60)/24)+DATE(1970,1,1)+(-5/24)</f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>(E2679/D2679)*100</f>
        <v>17.512820512820511</v>
      </c>
      <c r="R2679" s="11">
        <f>Table1[[#This Row],[pledged]]/Table1[[#This Row],[backers_count]]</f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>(((I2680/60)/60)/24)+DATE(1970,1,1)+(-5/24)</f>
        <v>42271.589872685181</v>
      </c>
      <c r="K2680">
        <v>1440529765</v>
      </c>
      <c r="L2680" s="13">
        <f>(((K2680/60)/60)/24)+DATE(1970,1,1)+(-5/24)</f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>(E2680/D2680)*100</f>
        <v>1.375E-2</v>
      </c>
      <c r="R2680" s="11">
        <f>Table1[[#This Row],[pledged]]/Table1[[#This Row],[backers_count]]</f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>(((I2681/60)/60)/24)+DATE(1970,1,1)+(-5/24)</f>
        <v>42062.792754629627</v>
      </c>
      <c r="K2681">
        <v>1422489694</v>
      </c>
      <c r="L2681" s="13">
        <f>(((K2681/60)/60)/24)+DATE(1970,1,1)+(-5/24)</f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>(E2681/D2681)*100</f>
        <v>0.33</v>
      </c>
      <c r="R2681" s="11">
        <f>Table1[[#This Row],[pledged]]/Table1[[#This Row],[backers_count]]</f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>(((I2682/60)/60)/24)+DATE(1970,1,1)+(-5/24)</f>
        <v>42465.961701388886</v>
      </c>
      <c r="K2682">
        <v>1457327091</v>
      </c>
      <c r="L2682" s="13">
        <f>(((K2682/60)/60)/24)+DATE(1970,1,1)+(-5/24)</f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>(E2682/D2682)*100</f>
        <v>0.86250000000000004</v>
      </c>
      <c r="R2682" s="11">
        <f>Table1[[#This Row],[pledged]]/Table1[[#This Row],[backers_count]]</f>
        <v>69</v>
      </c>
      <c r="S2682" t="s">
        <v>8336</v>
      </c>
      <c r="T2682" t="s">
        <v>8337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>(((I2683/60)/60)/24)+DATE(1970,1,1)+(-5/24)</f>
        <v>41830.686921296292</v>
      </c>
      <c r="K2683">
        <v>1402867750</v>
      </c>
      <c r="L2683" s="13">
        <f>(((K2683/60)/60)/24)+DATE(1970,1,1)+(-5/24)</f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>(E2683/D2683)*100</f>
        <v>0.6875</v>
      </c>
      <c r="R2683" s="11">
        <f>Table1[[#This Row],[pledged]]/Table1[[#This Row],[backers_count]]</f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>(((I2684/60)/60)/24)+DATE(1970,1,1)+(-5/24)</f>
        <v>41965.040972222218</v>
      </c>
      <c r="K2684">
        <v>1413838540</v>
      </c>
      <c r="L2684" s="13">
        <f>(((K2684/60)/60)/24)+DATE(1970,1,1)+(-5/24)</f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>(E2684/D2684)*100</f>
        <v>28.299999999999997</v>
      </c>
      <c r="R2684" s="11">
        <f>Table1[[#This Row],[pledged]]/Table1[[#This Row],[backers_count]]</f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>(((I2685/60)/60)/24)+DATE(1970,1,1)+(-5/24)</f>
        <v>42064.546759259254</v>
      </c>
      <c r="K2685">
        <v>1422641240</v>
      </c>
      <c r="L2685" s="13">
        <f>(((K2685/60)/60)/24)+DATE(1970,1,1)+(-5/24)</f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>(E2685/D2685)*100</f>
        <v>0.24</v>
      </c>
      <c r="R2685" s="11">
        <f>Table1[[#This Row],[pledged]]/Table1[[#This Row],[backers_count]]</f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>(((I2686/60)/60)/24)+DATE(1970,1,1)+(-5/24)</f>
        <v>41860.706307870365</v>
      </c>
      <c r="K2686">
        <v>1404165425</v>
      </c>
      <c r="L2686" s="13">
        <f>(((K2686/60)/60)/24)+DATE(1970,1,1)+(-5/24)</f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>(E2686/D2686)*100</f>
        <v>1.1428571428571428</v>
      </c>
      <c r="R2686" s="11">
        <f>Table1[[#This Row],[pledged]]/Table1[[#This Row],[backers_count]]</f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>(((I2687/60)/60)/24)+DATE(1970,1,1)+(-5/24)</f>
        <v>42121.445949074077</v>
      </c>
      <c r="K2687">
        <v>1424968930</v>
      </c>
      <c r="L2687" s="13">
        <f>(((K2687/60)/60)/24)+DATE(1970,1,1)+(-5/24)</f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>(E2687/D2687)*100</f>
        <v>0.02</v>
      </c>
      <c r="R2687" s="11">
        <f>Table1[[#This Row],[pledged]]/Table1[[#This Row],[backers_count]]</f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>(((I2688/60)/60)/24)+DATE(1970,1,1)+(-5/24)</f>
        <v>41912.766469907401</v>
      </c>
      <c r="K2688">
        <v>1410391423</v>
      </c>
      <c r="L2688" s="13">
        <f>(((K2688/60)/60)/24)+DATE(1970,1,1)+(-5/24)</f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>(E2688/D2688)*100</f>
        <v>0</v>
      </c>
      <c r="R2688" s="11" t="e">
        <f>Table1[[#This Row],[pledged]]/Table1[[#This Row],[backers_count]]</f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>(((I2689/60)/60)/24)+DATE(1970,1,1)+(-5/24)</f>
        <v>42184.431921296295</v>
      </c>
      <c r="K2689">
        <v>1432999318</v>
      </c>
      <c r="L2689" s="13">
        <f>(((K2689/60)/60)/24)+DATE(1970,1,1)+(-5/24)</f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>(E2689/D2689)*100</f>
        <v>0</v>
      </c>
      <c r="R2689" s="11" t="e">
        <f>Table1[[#This Row],[pledged]]/Table1[[#This Row],[backers_count]]</f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>(((I2690/60)/60)/24)+DATE(1970,1,1)+(-5/24)</f>
        <v>42058.916666666664</v>
      </c>
      <c r="K2690">
        <v>1422067870</v>
      </c>
      <c r="L2690" s="13">
        <f>(((K2690/60)/60)/24)+DATE(1970,1,1)+(-5/24)</f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>(E2690/D2690)*100</f>
        <v>0.14799999999999999</v>
      </c>
      <c r="R2690" s="11">
        <f>Table1[[#This Row],[pledged]]/Table1[[#This Row],[backers_count]]</f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>(((I2691/60)/60)/24)+DATE(1970,1,1)+(-5/24)</f>
        <v>42581.753356481473</v>
      </c>
      <c r="K2691">
        <v>1467327890</v>
      </c>
      <c r="L2691" s="13">
        <f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>(E2691/D2691)*100</f>
        <v>2.8571428571428571E-3</v>
      </c>
      <c r="R2691" s="11">
        <f>Table1[[#This Row],[pledged]]/Table1[[#This Row],[backers_count]]</f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>(((I2692/60)/60)/24)+DATE(1970,1,1)+(-5/24)</f>
        <v>42157.89671296296</v>
      </c>
      <c r="K2692">
        <v>1429410676</v>
      </c>
      <c r="L2692" s="13">
        <f>(((K2692/60)/60)/24)+DATE(1970,1,1)+(-5/24)</f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>(E2692/D2692)*100</f>
        <v>10.7325</v>
      </c>
      <c r="R2692" s="11">
        <f>Table1[[#This Row],[pledged]]/Table1[[#This Row],[backers_count]]</f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>(((I2693/60)/60)/24)+DATE(1970,1,1)+(-5/24)</f>
        <v>42134.515706018516</v>
      </c>
      <c r="K2693">
        <v>1427390557</v>
      </c>
      <c r="L2693" s="13">
        <f>(((K2693/60)/60)/24)+DATE(1970,1,1)+(-5/24)</f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>(E2693/D2693)*100</f>
        <v>5.3846153846153842E-2</v>
      </c>
      <c r="R2693" s="11">
        <f>Table1[[#This Row],[pledged]]/Table1[[#This Row],[backers_count]]</f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>(((I2694/60)/60)/24)+DATE(1970,1,1)+(-5/24)</f>
        <v>42088.084027777775</v>
      </c>
      <c r="K2694">
        <v>1424678460</v>
      </c>
      <c r="L2694" s="13">
        <f>(((K2694/60)/60)/24)+DATE(1970,1,1)+(-5/24)</f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>(E2694/D2694)*100</f>
        <v>0.7142857142857143</v>
      </c>
      <c r="R2694" s="11">
        <f>Table1[[#This Row],[pledged]]/Table1[[#This Row],[backers_count]]</f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>(((I2695/60)/60)/24)+DATE(1970,1,1)+(-5/24)</f>
        <v>41863.930162037032</v>
      </c>
      <c r="K2695">
        <v>1405307966</v>
      </c>
      <c r="L2695" s="13">
        <f>(((K2695/60)/60)/24)+DATE(1970,1,1)+(-5/24)</f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>(E2695/D2695)*100</f>
        <v>0.8</v>
      </c>
      <c r="R2695" s="11">
        <f>Table1[[#This Row],[pledged]]/Table1[[#This Row],[backers_count]]</f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>(((I2696/60)/60)/24)+DATE(1970,1,1)+(-5/24)</f>
        <v>41907.932164351849</v>
      </c>
      <c r="K2696">
        <v>1409109739</v>
      </c>
      <c r="L2696" s="13">
        <f>(((K2696/60)/60)/24)+DATE(1970,1,1)+(-5/24)</f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>(E2696/D2696)*100</f>
        <v>3.3333333333333335E-3</v>
      </c>
      <c r="R2696" s="11">
        <f>Table1[[#This Row],[pledged]]/Table1[[#This Row],[backers_count]]</f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>(((I2697/60)/60)/24)+DATE(1970,1,1)+(-5/24)</f>
        <v>42107.931921296295</v>
      </c>
      <c r="K2697">
        <v>1423801318</v>
      </c>
      <c r="L2697" s="13">
        <f>(((K2697/60)/60)/24)+DATE(1970,1,1)+(-5/24)</f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>(E2697/D2697)*100</f>
        <v>0.47333333333333333</v>
      </c>
      <c r="R2697" s="11">
        <f>Table1[[#This Row],[pledged]]/Table1[[#This Row],[backers_count]]</f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>(((I2698/60)/60)/24)+DATE(1970,1,1)+(-5/24)</f>
        <v>41998.636111111111</v>
      </c>
      <c r="K2698">
        <v>1416600960</v>
      </c>
      <c r="L2698" s="13">
        <f>(((K2698/60)/60)/24)+DATE(1970,1,1)+(-5/24)</f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>(E2698/D2698)*100</f>
        <v>5.65</v>
      </c>
      <c r="R2698" s="11">
        <f>Table1[[#This Row],[pledged]]/Table1[[#This Row],[backers_count]]</f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>(((I2699/60)/60)/24)+DATE(1970,1,1)+(-5/24)</f>
        <v>42218.708333333336</v>
      </c>
      <c r="K2699">
        <v>1435876423</v>
      </c>
      <c r="L2699" s="13">
        <f>(((K2699/60)/60)/24)+DATE(1970,1,1)+(-5/24)</f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>(E2699/D2699)*100</f>
        <v>26.35217391304348</v>
      </c>
      <c r="R2699" s="11">
        <f>Table1[[#This Row],[pledged]]/Table1[[#This Row],[backers_count]]</f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>(((I2700/60)/60)/24)+DATE(1970,1,1)+(-5/24)</f>
        <v>41817.689907407403</v>
      </c>
      <c r="K2700">
        <v>1401312808</v>
      </c>
      <c r="L2700" s="13">
        <f>(((K2700/60)/60)/24)+DATE(1970,1,1)+(-5/24)</f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>(E2700/D2700)*100</f>
        <v>0.325125</v>
      </c>
      <c r="R2700" s="11">
        <f>Table1[[#This Row],[pledged]]/Table1[[#This Row],[backers_count]]</f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>(((I2701/60)/60)/24)+DATE(1970,1,1)+(-5/24)</f>
        <v>41859.688229166662</v>
      </c>
      <c r="K2701">
        <v>1404941463</v>
      </c>
      <c r="L2701" s="13">
        <f>(((K2701/60)/60)/24)+DATE(1970,1,1)+(-5/24)</f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>(E2701/D2701)*100</f>
        <v>0</v>
      </c>
      <c r="R2701" s="11" t="e">
        <f>Table1[[#This Row],[pledged]]/Table1[[#This Row],[backers_count]]</f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>(((I2702/60)/60)/24)+DATE(1970,1,1)+(-5/24)</f>
        <v>41900.666342592594</v>
      </c>
      <c r="K2702">
        <v>1408481972</v>
      </c>
      <c r="L2702" s="13">
        <f>(((K2702/60)/60)/24)+DATE(1970,1,1)+(-5/24)</f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>(E2702/D2702)*100</f>
        <v>0.7000700070007001</v>
      </c>
      <c r="R2702" s="11">
        <f>Table1[[#This Row],[pledged]]/Table1[[#This Row],[backers_count]]</f>
        <v>17.5</v>
      </c>
      <c r="S2702" t="s">
        <v>8317</v>
      </c>
      <c r="T2702" t="s">
        <v>8357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>(((I2703/60)/60)/24)+DATE(1970,1,1)+(-5/24)</f>
        <v>42832.524699074071</v>
      </c>
      <c r="K2703">
        <v>1488911734</v>
      </c>
      <c r="L2703" s="13">
        <f>(((K2703/60)/60)/24)+DATE(1970,1,1)+(-5/24)</f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>(E2703/D2703)*100</f>
        <v>46.176470588235297</v>
      </c>
      <c r="R2703" s="11">
        <f>Table1[[#This Row],[pledged]]/Table1[[#This Row],[backers_count]]</f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>(((I2704/60)/60)/24)+DATE(1970,1,1)+(-5/24)</f>
        <v>42830.551817129628</v>
      </c>
      <c r="K2704">
        <v>1488827677</v>
      </c>
      <c r="L2704" s="13">
        <f>(((K2704/60)/60)/24)+DATE(1970,1,1)+(-5/24)</f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>(E2704/D2704)*100</f>
        <v>34.410000000000004</v>
      </c>
      <c r="R2704" s="11">
        <f>Table1[[#This Row],[pledged]]/Table1[[#This Row],[backers_count]]</f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>(((I2705/60)/60)/24)+DATE(1970,1,1)+(-5/24)</f>
        <v>42816.440162037034</v>
      </c>
      <c r="K2705">
        <v>1485016430</v>
      </c>
      <c r="L2705" s="13">
        <f>(((K2705/60)/60)/24)+DATE(1970,1,1)+(-5/24)</f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>(E2705/D2705)*100</f>
        <v>103.75000000000001</v>
      </c>
      <c r="R2705" s="11">
        <f>Table1[[#This Row],[pledged]]/Table1[[#This Row],[backers_count]]</f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>(((I2706/60)/60)/24)+DATE(1970,1,1)+(-5/24)</f>
        <v>42830.61243055555</v>
      </c>
      <c r="K2706">
        <v>1487709714</v>
      </c>
      <c r="L2706" s="13">
        <f>(((K2706/60)/60)/24)+DATE(1970,1,1)+(-5/24)</f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>(E2706/D2706)*100</f>
        <v>6.0263157894736841</v>
      </c>
      <c r="R2706" s="11">
        <f>Table1[[#This Row],[pledged]]/Table1[[#This Row],[backers_count]]</f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>(((I2707/60)/60)/24)+DATE(1970,1,1)+(-5/24)</f>
        <v>42818.666180555556</v>
      </c>
      <c r="K2707">
        <v>1486504758</v>
      </c>
      <c r="L2707" s="13">
        <f>(((K2707/60)/60)/24)+DATE(1970,1,1)+(-5/24)</f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>(E2707/D2707)*100</f>
        <v>10.539393939393939</v>
      </c>
      <c r="R2707" s="11">
        <f>Table1[[#This Row],[pledged]]/Table1[[#This Row],[backers_count]]</f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>(((I2708/60)/60)/24)+DATE(1970,1,1)+(-5/24)</f>
        <v>41928.082638888889</v>
      </c>
      <c r="K2708">
        <v>1410937483</v>
      </c>
      <c r="L2708" s="13">
        <f>(((K2708/60)/60)/24)+DATE(1970,1,1)+(-5/24)</f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>(E2708/D2708)*100</f>
        <v>112.29714285714284</v>
      </c>
      <c r="R2708" s="11">
        <f>Table1[[#This Row],[pledged]]/Table1[[#This Row],[backers_count]]</f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>(((I2709/60)/60)/24)+DATE(1970,1,1)+(-5/24)</f>
        <v>41421.082638888889</v>
      </c>
      <c r="K2709">
        <v>1367088443</v>
      </c>
      <c r="L2709" s="13">
        <f>(((K2709/60)/60)/24)+DATE(1970,1,1)+(-5/24)</f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>(E2709/D2709)*100</f>
        <v>350.84462500000001</v>
      </c>
      <c r="R2709" s="11">
        <f>Table1[[#This Row],[pledged]]/Table1[[#This Row],[backers_count]]</f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>(((I2710/60)/60)/24)+DATE(1970,1,1)+(-5/24)</f>
        <v>42572.489884259259</v>
      </c>
      <c r="K2710">
        <v>1463935526</v>
      </c>
      <c r="L2710" s="13">
        <f>(((K2710/60)/60)/24)+DATE(1970,1,1)+(-5/24)</f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>(E2710/D2710)*100</f>
        <v>233.21535</v>
      </c>
      <c r="R2710" s="11">
        <f>Table1[[#This Row],[pledged]]/Table1[[#This Row],[backers_count]]</f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>(((I2711/60)/60)/24)+DATE(1970,1,1)+(-5/24)</f>
        <v>42646.957638888889</v>
      </c>
      <c r="K2711">
        <v>1472528141</v>
      </c>
      <c r="L2711" s="13">
        <f>(((K2711/60)/60)/24)+DATE(1970,1,1)+(-5/24)</f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>(E2711/D2711)*100</f>
        <v>101.60599999999999</v>
      </c>
      <c r="R2711" s="11">
        <f>Table1[[#This Row],[pledged]]/Table1[[#This Row],[backers_count]]</f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>(((I2712/60)/60)/24)+DATE(1970,1,1)+(-5/24)</f>
        <v>41859.875</v>
      </c>
      <c r="K2712">
        <v>1404797428</v>
      </c>
      <c r="L2712" s="13">
        <f>(((K2712/60)/60)/24)+DATE(1970,1,1)+(-5/24)</f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>(E2712/D2712)*100</f>
        <v>153.90035000000003</v>
      </c>
      <c r="R2712" s="11">
        <f>Table1[[#This Row],[pledged]]/Table1[[#This Row],[backers_count]]</f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>(((I2713/60)/60)/24)+DATE(1970,1,1)+(-5/24)</f>
        <v>41810.709027777775</v>
      </c>
      <c r="K2713">
        <v>1400694790</v>
      </c>
      <c r="L2713" s="13">
        <f>(((K2713/60)/60)/24)+DATE(1970,1,1)+(-5/24)</f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>(E2713/D2713)*100</f>
        <v>100.7161125319693</v>
      </c>
      <c r="R2713" s="11">
        <f>Table1[[#This Row],[pledged]]/Table1[[#This Row],[backers_count]]</f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>(((I2714/60)/60)/24)+DATE(1970,1,1)+(-5/24)</f>
        <v>41468.541666666664</v>
      </c>
      <c r="K2714">
        <v>1370568560</v>
      </c>
      <c r="L2714" s="13">
        <f>(((K2714/60)/60)/24)+DATE(1970,1,1)+(-5/24)</f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>(E2714/D2714)*100</f>
        <v>131.38181818181818</v>
      </c>
      <c r="R2714" s="11">
        <f>Table1[[#This Row],[pledged]]/Table1[[#This Row],[backers_count]]</f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>(((I2715/60)/60)/24)+DATE(1970,1,1)+(-5/24)</f>
        <v>42362.445416666662</v>
      </c>
      <c r="K2715">
        <v>1447515684</v>
      </c>
      <c r="L2715" s="13">
        <f>(((K2715/60)/60)/24)+DATE(1970,1,1)+(-5/24)</f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>(E2715/D2715)*100</f>
        <v>102.24133333333334</v>
      </c>
      <c r="R2715" s="11">
        <f>Table1[[#This Row],[pledged]]/Table1[[#This Row],[backers_count]]</f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>(((I2716/60)/60)/24)+DATE(1970,1,1)+(-5/24)</f>
        <v>42657.749999999993</v>
      </c>
      <c r="K2716">
        <v>1474040596</v>
      </c>
      <c r="L2716" s="13">
        <f>(((K2716/60)/60)/24)+DATE(1970,1,1)+(-5/24)</f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>(E2716/D2716)*100</f>
        <v>116.35599999999999</v>
      </c>
      <c r="R2716" s="11">
        <f>Table1[[#This Row],[pledged]]/Table1[[#This Row],[backers_count]]</f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>(((I2717/60)/60)/24)+DATE(1970,1,1)+(-5/24)</f>
        <v>42421.190138888887</v>
      </c>
      <c r="K2717">
        <v>1453109628</v>
      </c>
      <c r="L2717" s="13">
        <f>(((K2717/60)/60)/24)+DATE(1970,1,1)+(-5/24)</f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>(E2717/D2717)*100</f>
        <v>264.62241666666665</v>
      </c>
      <c r="R2717" s="11">
        <f>Table1[[#This Row],[pledged]]/Table1[[#This Row],[backers_count]]</f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>(((I2718/60)/60)/24)+DATE(1970,1,1)+(-5/24)</f>
        <v>42285.124918981477</v>
      </c>
      <c r="K2718">
        <v>1441699193</v>
      </c>
      <c r="L2718" s="13">
        <f>(((K2718/60)/60)/24)+DATE(1970,1,1)+(-5/24)</f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>(E2718/D2718)*100</f>
        <v>119.98010000000001</v>
      </c>
      <c r="R2718" s="11">
        <f>Table1[[#This Row],[pledged]]/Table1[[#This Row],[backers_count]]</f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>(((I2719/60)/60)/24)+DATE(1970,1,1)+(-5/24)</f>
        <v>41979.748252314814</v>
      </c>
      <c r="K2719">
        <v>1414015049</v>
      </c>
      <c r="L2719" s="13">
        <f>(((K2719/60)/60)/24)+DATE(1970,1,1)+(-5/24)</f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>(E2719/D2719)*100</f>
        <v>120.10400000000001</v>
      </c>
      <c r="R2719" s="11">
        <f>Table1[[#This Row],[pledged]]/Table1[[#This Row],[backers_count]]</f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>(((I2720/60)/60)/24)+DATE(1970,1,1)+(-5/24)</f>
        <v>42493.749999999993</v>
      </c>
      <c r="K2720">
        <v>1459865945</v>
      </c>
      <c r="L2720" s="13">
        <f>(((K2720/60)/60)/24)+DATE(1970,1,1)+(-5/24)</f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>(E2720/D2720)*100</f>
        <v>103.58333333333334</v>
      </c>
      <c r="R2720" s="11">
        <f>Table1[[#This Row],[pledged]]/Table1[[#This Row],[backers_count]]</f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>(((I2721/60)/60)/24)+DATE(1970,1,1)+(-5/24)</f>
        <v>42477.781180555547</v>
      </c>
      <c r="K2721">
        <v>1455756294</v>
      </c>
      <c r="L2721" s="13">
        <f>(((K2721/60)/60)/24)+DATE(1970,1,1)+(-5/24)</f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>(E2721/D2721)*100</f>
        <v>108.83333333333334</v>
      </c>
      <c r="R2721" s="11">
        <f>Table1[[#This Row],[pledged]]/Table1[[#This Row],[backers_count]]</f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>(((I2722/60)/60)/24)+DATE(1970,1,1)+(-5/24)</f>
        <v>42685.299224537033</v>
      </c>
      <c r="K2722">
        <v>1476270653</v>
      </c>
      <c r="L2722" s="13">
        <f>(((K2722/60)/60)/24)+DATE(1970,1,1)+(-5/24)</f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>(E2722/D2722)*100</f>
        <v>118.12400000000001</v>
      </c>
      <c r="R2722" s="11">
        <f>Table1[[#This Row],[pledged]]/Table1[[#This Row],[backers_count]]</f>
        <v>170.69942196531792</v>
      </c>
      <c r="S2722" t="s">
        <v>8319</v>
      </c>
      <c r="T2722" t="s">
        <v>8349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>(((I2723/60)/60)/24)+DATE(1970,1,1)+(-5/24)</f>
        <v>41523.583333333328</v>
      </c>
      <c r="K2723">
        <v>1375880598</v>
      </c>
      <c r="L2723" s="13">
        <f>(((K2723/60)/60)/24)+DATE(1970,1,1)+(-5/24)</f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>(E2723/D2723)*100</f>
        <v>1462</v>
      </c>
      <c r="R2723" s="11">
        <f>Table1[[#This Row],[pledged]]/Table1[[#This Row],[backers_count]]</f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>(((I2724/60)/60)/24)+DATE(1970,1,1)+(-5/24)</f>
        <v>42764.64876157407</v>
      </c>
      <c r="K2724">
        <v>1480538053</v>
      </c>
      <c r="L2724" s="13">
        <f>(((K2724/60)/60)/24)+DATE(1970,1,1)+(-5/24)</f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>(E2724/D2724)*100</f>
        <v>252.54</v>
      </c>
      <c r="R2724" s="11">
        <f>Table1[[#This Row],[pledged]]/Table1[[#This Row],[backers_count]]</f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>(((I2725/60)/60)/24)+DATE(1970,1,1)+(-5/24)</f>
        <v>42004.672314814808</v>
      </c>
      <c r="K2725">
        <v>1414872488</v>
      </c>
      <c r="L2725" s="13">
        <f>(((K2725/60)/60)/24)+DATE(1970,1,1)+(-5/24)</f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>(E2725/D2725)*100</f>
        <v>140.05000000000001</v>
      </c>
      <c r="R2725" s="11">
        <f>Table1[[#This Row],[pledged]]/Table1[[#This Row],[backers_count]]</f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>(((I2726/60)/60)/24)+DATE(1970,1,1)+(-5/24)</f>
        <v>42231.118738425925</v>
      </c>
      <c r="K2726">
        <v>1436860259</v>
      </c>
      <c r="L2726" s="13">
        <f>(((K2726/60)/60)/24)+DATE(1970,1,1)+(-5/24)</f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>(E2726/D2726)*100</f>
        <v>296.87520259319291</v>
      </c>
      <c r="R2726" s="11">
        <f>Table1[[#This Row],[pledged]]/Table1[[#This Row],[backers_count]]</f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>(((I2727/60)/60)/24)+DATE(1970,1,1)+(-5/24)</f>
        <v>42795.53628472222</v>
      </c>
      <c r="K2727">
        <v>1484070735</v>
      </c>
      <c r="L2727" s="13">
        <f>(((K2727/60)/60)/24)+DATE(1970,1,1)+(-5/24)</f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>(E2727/D2727)*100</f>
        <v>144.54249999999999</v>
      </c>
      <c r="R2727" s="11">
        <f>Table1[[#This Row],[pledged]]/Table1[[#This Row],[backers_count]]</f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>(((I2728/60)/60)/24)+DATE(1970,1,1)+(-5/24)</f>
        <v>42482.371655092589</v>
      </c>
      <c r="K2728">
        <v>1458741311</v>
      </c>
      <c r="L2728" s="13">
        <f>(((K2728/60)/60)/24)+DATE(1970,1,1)+(-5/24)</f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>(E2728/D2728)*100</f>
        <v>105.745</v>
      </c>
      <c r="R2728" s="11">
        <f>Table1[[#This Row],[pledged]]/Table1[[#This Row],[backers_count]]</f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>(((I2729/60)/60)/24)+DATE(1970,1,1)+(-5/24)</f>
        <v>42223.468321759261</v>
      </c>
      <c r="K2729">
        <v>1436804063</v>
      </c>
      <c r="L2729" s="13">
        <f>(((K2729/60)/60)/24)+DATE(1970,1,1)+(-5/24)</f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>(E2729/D2729)*100</f>
        <v>493.21000000000004</v>
      </c>
      <c r="R2729" s="11">
        <f>Table1[[#This Row],[pledged]]/Table1[[#This Row],[backers_count]]</f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>(((I2730/60)/60)/24)+DATE(1970,1,1)+(-5/24)</f>
        <v>42368.391597222224</v>
      </c>
      <c r="K2730">
        <v>1448461434</v>
      </c>
      <c r="L2730" s="13">
        <f>(((K2730/60)/60)/24)+DATE(1970,1,1)+(-5/24)</f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>(E2730/D2730)*100</f>
        <v>201.82666666666668</v>
      </c>
      <c r="R2730" s="11">
        <f>Table1[[#This Row],[pledged]]/Table1[[#This Row],[backers_count]]</f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>(((I2731/60)/60)/24)+DATE(1970,1,1)+(-5/24)</f>
        <v>42125.032372685186</v>
      </c>
      <c r="K2731">
        <v>1427867197</v>
      </c>
      <c r="L2731" s="13">
        <f>(((K2731/60)/60)/24)+DATE(1970,1,1)+(-5/24)</f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>(E2731/D2731)*100</f>
        <v>104.44</v>
      </c>
      <c r="R2731" s="11">
        <f>Table1[[#This Row],[pledged]]/Table1[[#This Row],[backers_count]]</f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>(((I2732/60)/60)/24)+DATE(1970,1,1)+(-5/24)</f>
        <v>41386.333043981482</v>
      </c>
      <c r="K2732">
        <v>1363611575</v>
      </c>
      <c r="L2732" s="13">
        <f>(((K2732/60)/60)/24)+DATE(1970,1,1)+(-5/24)</f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>(E2732/D2732)*100</f>
        <v>170.29262962962963</v>
      </c>
      <c r="R2732" s="11">
        <f>Table1[[#This Row],[pledged]]/Table1[[#This Row],[backers_count]]</f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>(((I2733/60)/60)/24)+DATE(1970,1,1)+(-5/24)</f>
        <v>41929.958333333328</v>
      </c>
      <c r="K2733">
        <v>1408624622</v>
      </c>
      <c r="L2733" s="13">
        <f>(((K2733/60)/60)/24)+DATE(1970,1,1)+(-5/24)</f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>(E2733/D2733)*100</f>
        <v>104.30333333333333</v>
      </c>
      <c r="R2733" s="11">
        <f>Table1[[#This Row],[pledged]]/Table1[[#This Row],[backers_count]]</f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>(((I2734/60)/60)/24)+DATE(1970,1,1)+(-5/24)</f>
        <v>41421.791666666664</v>
      </c>
      <c r="K2734">
        <v>1366917828</v>
      </c>
      <c r="L2734" s="13">
        <f>(((K2734/60)/60)/24)+DATE(1970,1,1)+(-5/24)</f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>(E2734/D2734)*100</f>
        <v>118.25000000000001</v>
      </c>
      <c r="R2734" s="11">
        <f>Table1[[#This Row],[pledged]]/Table1[[#This Row],[backers_count]]</f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>(((I2735/60)/60)/24)+DATE(1970,1,1)+(-5/24)</f>
        <v>42104.022847222215</v>
      </c>
      <c r="K2735">
        <v>1423463574</v>
      </c>
      <c r="L2735" s="13">
        <f>(((K2735/60)/60)/24)+DATE(1970,1,1)+(-5/24)</f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>(E2735/D2735)*100</f>
        <v>107.538</v>
      </c>
      <c r="R2735" s="11">
        <f>Table1[[#This Row],[pledged]]/Table1[[#This Row],[backers_count]]</f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>(((I2736/60)/60)/24)+DATE(1970,1,1)+(-5/24)</f>
        <v>42656.707638888889</v>
      </c>
      <c r="K2736">
        <v>1473782592</v>
      </c>
      <c r="L2736" s="13">
        <f>(((K2736/60)/60)/24)+DATE(1970,1,1)+(-5/24)</f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>(E2736/D2736)*100</f>
        <v>2260300</v>
      </c>
      <c r="R2736" s="11">
        <f>Table1[[#This Row],[pledged]]/Table1[[#This Row],[backers_count]]</f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>(((I2737/60)/60)/24)+DATE(1970,1,1)+(-5/24)</f>
        <v>41346.625</v>
      </c>
      <c r="K2737">
        <v>1360551250</v>
      </c>
      <c r="L2737" s="13">
        <f>(((K2737/60)/60)/24)+DATE(1970,1,1)+(-5/24)</f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>(E2737/D2737)*100</f>
        <v>978.13466666666682</v>
      </c>
      <c r="R2737" s="11">
        <f>Table1[[#This Row],[pledged]]/Table1[[#This Row],[backers_count]]</f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>(((I2738/60)/60)/24)+DATE(1970,1,1)+(-5/24)</f>
        <v>41752.458020833328</v>
      </c>
      <c r="K2738">
        <v>1395676773</v>
      </c>
      <c r="L2738" s="13">
        <f>(((K2738/60)/60)/24)+DATE(1970,1,1)+(-5/24)</f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>(E2738/D2738)*100</f>
        <v>122.9</v>
      </c>
      <c r="R2738" s="11">
        <f>Table1[[#This Row],[pledged]]/Table1[[#This Row],[backers_count]]</f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>(((I2739/60)/60)/24)+DATE(1970,1,1)+(-5/24)</f>
        <v>41654.583333333328</v>
      </c>
      <c r="K2739">
        <v>1386108087</v>
      </c>
      <c r="L2739" s="13">
        <f>(((K2739/60)/60)/24)+DATE(1970,1,1)+(-5/24)</f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>(E2739/D2739)*100</f>
        <v>246.0608</v>
      </c>
      <c r="R2739" s="11">
        <f>Table1[[#This Row],[pledged]]/Table1[[#This Row],[backers_count]]</f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>(((I2740/60)/60)/24)+DATE(1970,1,1)+(-5/24)</f>
        <v>42679.935231481482</v>
      </c>
      <c r="K2740">
        <v>1473218804</v>
      </c>
      <c r="L2740" s="13">
        <f>(((K2740/60)/60)/24)+DATE(1970,1,1)+(-5/24)</f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>(E2740/D2740)*100</f>
        <v>147.94</v>
      </c>
      <c r="R2740" s="11">
        <f>Table1[[#This Row],[pledged]]/Table1[[#This Row],[backers_count]]</f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>(((I2741/60)/60)/24)+DATE(1970,1,1)+(-5/24)</f>
        <v>41764.679594907408</v>
      </c>
      <c r="K2741">
        <v>1395436717</v>
      </c>
      <c r="L2741" s="13">
        <f>(((K2741/60)/60)/24)+DATE(1970,1,1)+(-5/24)</f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>(E2741/D2741)*100</f>
        <v>384.09090909090907</v>
      </c>
      <c r="R2741" s="11">
        <f>Table1[[#This Row],[pledged]]/Table1[[#This Row],[backers_count]]</f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>(((I2742/60)/60)/24)+DATE(1970,1,1)+(-5/24)</f>
        <v>42074.781851851854</v>
      </c>
      <c r="K2742">
        <v>1423529152</v>
      </c>
      <c r="L2742" s="13">
        <f>(((K2742/60)/60)/24)+DATE(1970,1,1)+(-5/24)</f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>(E2742/D2742)*100</f>
        <v>103.33333333333334</v>
      </c>
      <c r="R2742" s="11">
        <f>Table1[[#This Row],[pledged]]/Table1[[#This Row],[backers_count]]</f>
        <v>18.235294117647058</v>
      </c>
      <c r="S2742" t="s">
        <v>8322</v>
      </c>
      <c r="T2742" t="s">
        <v>8358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>(((I2743/60)/60)/24)+DATE(1970,1,1)+(-5/24)</f>
        <v>41931.879861111105</v>
      </c>
      <c r="K2743">
        <v>1412005602</v>
      </c>
      <c r="L2743" s="13">
        <f>(((K2743/60)/60)/24)+DATE(1970,1,1)+(-5/24)</f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>(E2743/D2743)*100</f>
        <v>0.43750000000000006</v>
      </c>
      <c r="R2743" s="11">
        <f>Table1[[#This Row],[pledged]]/Table1[[#This Row],[backers_count]]</f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>(((I2744/60)/60)/24)+DATE(1970,1,1)+(-5/24)</f>
        <v>41044.511423611111</v>
      </c>
      <c r="K2744">
        <v>1335892587</v>
      </c>
      <c r="L2744" s="13">
        <f>(((K2744/60)/60)/24)+DATE(1970,1,1)+(-5/24)</f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>(E2744/D2744)*100</f>
        <v>29.24</v>
      </c>
      <c r="R2744" s="11">
        <f>Table1[[#This Row],[pledged]]/Table1[[#This Row],[backers_count]]</f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>(((I2745/60)/60)/24)+DATE(1970,1,1)+(-5/24)</f>
        <v>42662.120451388888</v>
      </c>
      <c r="K2745">
        <v>1474271607</v>
      </c>
      <c r="L2745" s="13">
        <f>(((K2745/60)/60)/24)+DATE(1970,1,1)+(-5/24)</f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>(E2745/D2745)*100</f>
        <v>0</v>
      </c>
      <c r="R2745" s="11" t="e">
        <f>Table1[[#This Row],[pledged]]/Table1[[#This Row],[backers_count]]</f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>(((I2746/60)/60)/24)+DATE(1970,1,1)+(-5/24)</f>
        <v>40967.854143518518</v>
      </c>
      <c r="K2746">
        <v>1327886998</v>
      </c>
      <c r="L2746" s="13">
        <f>(((K2746/60)/60)/24)+DATE(1970,1,1)+(-5/24)</f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>(E2746/D2746)*100</f>
        <v>5.21875</v>
      </c>
      <c r="R2746" s="11">
        <f>Table1[[#This Row],[pledged]]/Table1[[#This Row],[backers_count]]</f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>(((I2747/60)/60)/24)+DATE(1970,1,1)+(-5/24)</f>
        <v>41104.779722222222</v>
      </c>
      <c r="K2747">
        <v>1337125368</v>
      </c>
      <c r="L2747" s="13">
        <f>(((K2747/60)/60)/24)+DATE(1970,1,1)+(-5/24)</f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>(E2747/D2747)*100</f>
        <v>21.887499999999999</v>
      </c>
      <c r="R2747" s="11">
        <f>Table1[[#This Row],[pledged]]/Table1[[#This Row],[backers_count]]</f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>(((I2748/60)/60)/24)+DATE(1970,1,1)+(-5/24)</f>
        <v>41880.57304398148</v>
      </c>
      <c r="K2748">
        <v>1406745911</v>
      </c>
      <c r="L2748" s="13">
        <f>(((K2748/60)/60)/24)+DATE(1970,1,1)+(-5/24)</f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>(E2748/D2748)*100</f>
        <v>26.700000000000003</v>
      </c>
      <c r="R2748" s="11">
        <f>Table1[[#This Row],[pledged]]/Table1[[#This Row],[backers_count]]</f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>(((I2749/60)/60)/24)+DATE(1970,1,1)+(-5/24)</f>
        <v>41075.923611111109</v>
      </c>
      <c r="K2749">
        <v>1337095997</v>
      </c>
      <c r="L2749" s="13">
        <f>(((K2749/60)/60)/24)+DATE(1970,1,1)+(-5/24)</f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>(E2749/D2749)*100</f>
        <v>28.000000000000004</v>
      </c>
      <c r="R2749" s="11">
        <f>Table1[[#This Row],[pledged]]/Table1[[#This Row],[backers_count]]</f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>(((I2750/60)/60)/24)+DATE(1970,1,1)+(-5/24)</f>
        <v>42615.502337962964</v>
      </c>
      <c r="K2750">
        <v>1470243802</v>
      </c>
      <c r="L2750" s="13">
        <f>(((K2750/60)/60)/24)+DATE(1970,1,1)+(-5/24)</f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>(E2750/D2750)*100</f>
        <v>1.06</v>
      </c>
      <c r="R2750" s="11">
        <f>Table1[[#This Row],[pledged]]/Table1[[#This Row],[backers_count]]</f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>(((I2751/60)/60)/24)+DATE(1970,1,1)+(-5/24)</f>
        <v>42098.549039351848</v>
      </c>
      <c r="K2751">
        <v>1425582637</v>
      </c>
      <c r="L2751" s="13">
        <f>(((K2751/60)/60)/24)+DATE(1970,1,1)+(-5/24)</f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>(E2751/D2751)*100</f>
        <v>1.0999999999999999</v>
      </c>
      <c r="R2751" s="11">
        <f>Table1[[#This Row],[pledged]]/Table1[[#This Row],[backers_count]]</f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>(((I2752/60)/60)/24)+DATE(1970,1,1)+(-5/24)</f>
        <v>41090.625</v>
      </c>
      <c r="K2752">
        <v>1340055345</v>
      </c>
      <c r="L2752" s="13">
        <f>(((K2752/60)/60)/24)+DATE(1970,1,1)+(-5/24)</f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>(E2752/D2752)*100</f>
        <v>0</v>
      </c>
      <c r="R2752" s="11" t="e">
        <f>Table1[[#This Row],[pledged]]/Table1[[#This Row],[backers_count]]</f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>(((I2753/60)/60)/24)+DATE(1970,1,1)+(-5/24)</f>
        <v>41807.678726851853</v>
      </c>
      <c r="K2753">
        <v>1397855842</v>
      </c>
      <c r="L2753" s="13">
        <f>(((K2753/60)/60)/24)+DATE(1970,1,1)+(-5/24)</f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>(E2753/D2753)*100</f>
        <v>0</v>
      </c>
      <c r="R2753" s="11" t="e">
        <f>Table1[[#This Row],[pledged]]/Table1[[#This Row],[backers_count]]</f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>(((I2754/60)/60)/24)+DATE(1970,1,1)+(-5/24)</f>
        <v>40895.556759259256</v>
      </c>
      <c r="K2754">
        <v>1320776504</v>
      </c>
      <c r="L2754" s="13">
        <f>(((K2754/60)/60)/24)+DATE(1970,1,1)+(-5/24)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>(E2754/D2754)*100</f>
        <v>11.458333333333332</v>
      </c>
      <c r="R2754" s="11">
        <f>Table1[[#This Row],[pledged]]/Table1[[#This Row],[backers_count]]</f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>(((I2755/60)/60)/24)+DATE(1970,1,1)+(-5/24)</f>
        <v>41147.692395833328</v>
      </c>
      <c r="K2755">
        <v>1343425023</v>
      </c>
      <c r="L2755" s="13">
        <f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>(E2755/D2755)*100</f>
        <v>19</v>
      </c>
      <c r="R2755" s="11">
        <f>Table1[[#This Row],[pledged]]/Table1[[#This Row],[backers_count]]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>(((I2756/60)/60)/24)+DATE(1970,1,1)+(-5/24)</f>
        <v>41893.427673611113</v>
      </c>
      <c r="K2756">
        <v>1407856551</v>
      </c>
      <c r="L2756" s="13">
        <f>(((K2756/60)/60)/24)+DATE(1970,1,1)+(-5/24)</f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>(E2756/D2756)*100</f>
        <v>0</v>
      </c>
      <c r="R2756" s="11" t="e">
        <f>Table1[[#This Row],[pledged]]/Table1[[#This Row],[backers_count]]</f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>(((I2757/60)/60)/24)+DATE(1970,1,1)+(-5/24)</f>
        <v>42102.582488425927</v>
      </c>
      <c r="K2757">
        <v>1425927527</v>
      </c>
      <c r="L2757" s="13">
        <f>(((K2757/60)/60)/24)+DATE(1970,1,1)+(-5/24)</f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>(E2757/D2757)*100</f>
        <v>52</v>
      </c>
      <c r="R2757" s="11">
        <f>Table1[[#This Row],[pledged]]/Table1[[#This Row],[backers_count]]</f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>(((I2758/60)/60)/24)+DATE(1970,1,1)+(-5/24)</f>
        <v>41650.692141203705</v>
      </c>
      <c r="K2758">
        <v>1386884201</v>
      </c>
      <c r="L2758" s="13">
        <f>(((K2758/60)/60)/24)+DATE(1970,1,1)+(-5/24)</f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>(E2758/D2758)*100</f>
        <v>10.48</v>
      </c>
      <c r="R2758" s="11">
        <f>Table1[[#This Row],[pledged]]/Table1[[#This Row],[backers_count]]</f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>(((I2759/60)/60)/24)+DATE(1970,1,1)+(-5/24)</f>
        <v>42588.448287037034</v>
      </c>
      <c r="K2759">
        <v>1469202332</v>
      </c>
      <c r="L2759" s="13">
        <f>(((K2759/60)/60)/24)+DATE(1970,1,1)+(-5/24)</f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>(E2759/D2759)*100</f>
        <v>0.66666666666666674</v>
      </c>
      <c r="R2759" s="11">
        <f>Table1[[#This Row],[pledged]]/Table1[[#This Row],[backers_count]]</f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>(((I2760/60)/60)/24)+DATE(1970,1,1)+(-5/24)</f>
        <v>42653.23359953703</v>
      </c>
      <c r="K2760">
        <v>1474886183</v>
      </c>
      <c r="L2760" s="13">
        <f>(((K2760/60)/60)/24)+DATE(1970,1,1)+(-5/24)</f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>(E2760/D2760)*100</f>
        <v>11.700000000000001</v>
      </c>
      <c r="R2760" s="11">
        <f>Table1[[#This Row],[pledged]]/Table1[[#This Row],[backers_count]]</f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>(((I2761/60)/60)/24)+DATE(1970,1,1)+(-5/24)</f>
        <v>42567.158171296294</v>
      </c>
      <c r="K2761">
        <v>1464943666</v>
      </c>
      <c r="L2761" s="13">
        <f>(((K2761/60)/60)/24)+DATE(1970,1,1)+(-5/24)</f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>(E2761/D2761)*100</f>
        <v>10.5</v>
      </c>
      <c r="R2761" s="11">
        <f>Table1[[#This Row],[pledged]]/Table1[[#This Row],[backers_count]]</f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>(((I2762/60)/60)/24)+DATE(1970,1,1)+(-5/24)</f>
        <v>41445.252986111111</v>
      </c>
      <c r="K2762">
        <v>1369134258</v>
      </c>
      <c r="L2762" s="13">
        <f>(((K2762/60)/60)/24)+DATE(1970,1,1)+(-5/24)</f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>(E2762/D2762)*100</f>
        <v>0</v>
      </c>
      <c r="R2762" s="11" t="e">
        <f>Table1[[#This Row],[pledged]]/Table1[[#This Row],[backers_count]]</f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>(((I2763/60)/60)/24)+DATE(1970,1,1)+(-5/24)</f>
        <v>41276.85524305555</v>
      </c>
      <c r="K2763">
        <v>1354584693</v>
      </c>
      <c r="L2763" s="13">
        <f>(((K2763/60)/60)/24)+DATE(1970,1,1)+(-5/24)</f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>(E2763/D2763)*100</f>
        <v>0.72</v>
      </c>
      <c r="R2763" s="11">
        <f>Table1[[#This Row],[pledged]]/Table1[[#This Row],[backers_count]]</f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>(((I2764/60)/60)/24)+DATE(1970,1,1)+(-5/24)</f>
        <v>40986.786979166667</v>
      </c>
      <c r="K2764">
        <v>1326934395</v>
      </c>
      <c r="L2764" s="13">
        <f>(((K2764/60)/60)/24)+DATE(1970,1,1)+(-5/24)</f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>(E2764/D2764)*100</f>
        <v>0.76923076923076927</v>
      </c>
      <c r="R2764" s="11">
        <f>Table1[[#This Row],[pledged]]/Table1[[#This Row],[backers_count]]</f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>(((I2765/60)/60)/24)+DATE(1970,1,1)+(-5/24)</f>
        <v>41418.371342592589</v>
      </c>
      <c r="K2765">
        <v>1365515684</v>
      </c>
      <c r="L2765" s="13">
        <f>(((K2765/60)/60)/24)+DATE(1970,1,1)+(-5/24)</f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>(E2765/D2765)*100</f>
        <v>0.22842639593908631</v>
      </c>
      <c r="R2765" s="11">
        <f>Table1[[#This Row],[pledged]]/Table1[[#This Row],[backers_count]]</f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>(((I2766/60)/60)/24)+DATE(1970,1,1)+(-5/24)</f>
        <v>41059.583333333328</v>
      </c>
      <c r="K2766">
        <v>1335855631</v>
      </c>
      <c r="L2766" s="13">
        <f>(((K2766/60)/60)/24)+DATE(1970,1,1)+(-5/24)</f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>(E2766/D2766)*100</f>
        <v>1.125</v>
      </c>
      <c r="R2766" s="11">
        <f>Table1[[#This Row],[pledged]]/Table1[[#This Row],[backers_count]]</f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>(((I2767/60)/60)/24)+DATE(1970,1,1)+(-5/24)</f>
        <v>41210.370694444442</v>
      </c>
      <c r="K2767">
        <v>1350050028</v>
      </c>
      <c r="L2767" s="13">
        <f>(((K2767/60)/60)/24)+DATE(1970,1,1)+(-5/24)</f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>(E2767/D2767)*100</f>
        <v>0</v>
      </c>
      <c r="R2767" s="11" t="e">
        <f>Table1[[#This Row],[pledged]]/Table1[[#This Row],[backers_count]]</f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>(((I2768/60)/60)/24)+DATE(1970,1,1)+(-5/24)</f>
        <v>40766.459699074068</v>
      </c>
      <c r="K2768">
        <v>1310486518</v>
      </c>
      <c r="L2768" s="13">
        <f>(((K2768/60)/60)/24)+DATE(1970,1,1)+(-5/24)</f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>(E2768/D2768)*100</f>
        <v>2</v>
      </c>
      <c r="R2768" s="11">
        <f>Table1[[#This Row],[pledged]]/Table1[[#This Row],[backers_count]]</f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>(((I2769/60)/60)/24)+DATE(1970,1,1)+(-5/24)</f>
        <v>42232.750578703701</v>
      </c>
      <c r="K2769">
        <v>1434582050</v>
      </c>
      <c r="L2769" s="13">
        <f>(((K2769/60)/60)/24)+DATE(1970,1,1)+(-5/24)</f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>(E2769/D2769)*100</f>
        <v>0.85000000000000009</v>
      </c>
      <c r="R2769" s="11">
        <f>Table1[[#This Row],[pledged]]/Table1[[#This Row],[backers_count]]</f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>(((I2770/60)/60)/24)+DATE(1970,1,1)+(-5/24)</f>
        <v>40997.364849537036</v>
      </c>
      <c r="K2770">
        <v>1330440323</v>
      </c>
      <c r="L2770" s="13">
        <f>(((K2770/60)/60)/24)+DATE(1970,1,1)+(-5/24)</f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>(E2770/D2770)*100</f>
        <v>14.314285714285715</v>
      </c>
      <c r="R2770" s="11">
        <f>Table1[[#This Row],[pledged]]/Table1[[#This Row],[backers_count]]</f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>(((I2771/60)/60)/24)+DATE(1970,1,1)+(-5/24)</f>
        <v>41795.617939814809</v>
      </c>
      <c r="K2771">
        <v>1397677790</v>
      </c>
      <c r="L2771" s="13">
        <f>(((K2771/60)/60)/24)+DATE(1970,1,1)+(-5/24)</f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>(E2771/D2771)*100</f>
        <v>0.25</v>
      </c>
      <c r="R2771" s="11">
        <f>Table1[[#This Row],[pledged]]/Table1[[#This Row],[backers_count]]</f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>(((I2772/60)/60)/24)+DATE(1970,1,1)+(-5/24)</f>
        <v>41716.455208333333</v>
      </c>
      <c r="K2772">
        <v>1392569730</v>
      </c>
      <c r="L2772" s="13">
        <f>(((K2772/60)/60)/24)+DATE(1970,1,1)+(-5/24)</f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>(E2772/D2772)*100</f>
        <v>10.411249999999999</v>
      </c>
      <c r="R2772" s="11">
        <f>Table1[[#This Row],[pledged]]/Table1[[#This Row],[backers_count]]</f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>(((I2773/60)/60)/24)+DATE(1970,1,1)+(-5/24)</f>
        <v>41306.5</v>
      </c>
      <c r="K2773">
        <v>1355489140</v>
      </c>
      <c r="L2773" s="13">
        <f>(((K2773/60)/60)/24)+DATE(1970,1,1)+(-5/24)</f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>(E2773/D2773)*100</f>
        <v>0</v>
      </c>
      <c r="R2773" s="11" t="e">
        <f>Table1[[#This Row],[pledged]]/Table1[[#This Row],[backers_count]]</f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>(((I2774/60)/60)/24)+DATE(1970,1,1)+(-5/24)</f>
        <v>41552.660810185182</v>
      </c>
      <c r="K2774">
        <v>1379710294</v>
      </c>
      <c r="L2774" s="13">
        <f>(((K2774/60)/60)/24)+DATE(1970,1,1)+(-5/24)</f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>(E2774/D2774)*100</f>
        <v>0</v>
      </c>
      <c r="R2774" s="11" t="e">
        <f>Table1[[#This Row],[pledged]]/Table1[[#This Row],[backers_count]]</f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>(((I2775/60)/60)/24)+DATE(1970,1,1)+(-5/24)</f>
        <v>42484.656493055554</v>
      </c>
      <c r="K2775">
        <v>1460666721</v>
      </c>
      <c r="L2775" s="13">
        <f>(((K2775/60)/60)/24)+DATE(1970,1,1)+(-5/24)</f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>(E2775/D2775)*100</f>
        <v>0.18867924528301888</v>
      </c>
      <c r="R2775" s="11">
        <f>Table1[[#This Row],[pledged]]/Table1[[#This Row],[backers_count]]</f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>(((I2776/60)/60)/24)+DATE(1970,1,1)+(-5/24)</f>
        <v>41340.918148148143</v>
      </c>
      <c r="K2776">
        <v>1360119728</v>
      </c>
      <c r="L2776" s="13">
        <f>(((K2776/60)/60)/24)+DATE(1970,1,1)+(-5/24)</f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>(E2776/D2776)*100</f>
        <v>14.249999999999998</v>
      </c>
      <c r="R2776" s="11">
        <f>Table1[[#This Row],[pledged]]/Table1[[#This Row],[backers_count]]</f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>(((I2777/60)/60)/24)+DATE(1970,1,1)+(-5/24)</f>
        <v>40892.805023148147</v>
      </c>
      <c r="K2777">
        <v>1321402754</v>
      </c>
      <c r="L2777" s="13">
        <f>(((K2777/60)/60)/24)+DATE(1970,1,1)+(-5/24)</f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>(E2777/D2777)*100</f>
        <v>3</v>
      </c>
      <c r="R2777" s="11">
        <f>Table1[[#This Row],[pledged]]/Table1[[#This Row],[backers_count]]</f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>(((I2778/60)/60)/24)+DATE(1970,1,1)+(-5/24)</f>
        <v>42167.088842592588</v>
      </c>
      <c r="K2778">
        <v>1431414476</v>
      </c>
      <c r="L2778" s="13">
        <f>(((K2778/60)/60)/24)+DATE(1970,1,1)+(-5/24)</f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>(E2778/D2778)*100</f>
        <v>7.8809523809523814</v>
      </c>
      <c r="R2778" s="11">
        <f>Table1[[#This Row],[pledged]]/Table1[[#This Row],[backers_count]]</f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>(((I2779/60)/60)/24)+DATE(1970,1,1)+(-5/24)</f>
        <v>42202.460694444446</v>
      </c>
      <c r="K2779">
        <v>1434557004</v>
      </c>
      <c r="L2779" s="13">
        <f>(((K2779/60)/60)/24)+DATE(1970,1,1)+(-5/24)</f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>(E2779/D2779)*100</f>
        <v>0.33333333333333337</v>
      </c>
      <c r="R2779" s="11">
        <f>Table1[[#This Row],[pledged]]/Table1[[#This Row],[backers_count]]</f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>(((I2780/60)/60)/24)+DATE(1970,1,1)+(-5/24)</f>
        <v>41876.769745370366</v>
      </c>
      <c r="K2780">
        <v>1406417306</v>
      </c>
      <c r="L2780" s="13">
        <f>(((K2780/60)/60)/24)+DATE(1970,1,1)+(-5/24)</f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>(E2780/D2780)*100</f>
        <v>25.545454545454543</v>
      </c>
      <c r="R2780" s="11">
        <f>Table1[[#This Row],[pledged]]/Table1[[#This Row],[backers_count]]</f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>(((I2781/60)/60)/24)+DATE(1970,1,1)+(-5/24)</f>
        <v>42330.419224537036</v>
      </c>
      <c r="K2781">
        <v>1445609021</v>
      </c>
      <c r="L2781" s="13">
        <f>(((K2781/60)/60)/24)+DATE(1970,1,1)+(-5/24)</f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>(E2781/D2781)*100</f>
        <v>2.12</v>
      </c>
      <c r="R2781" s="11">
        <f>Table1[[#This Row],[pledged]]/Table1[[#This Row],[backers_count]]</f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>(((I2782/60)/60)/24)+DATE(1970,1,1)+(-5/24)</f>
        <v>42804.239444444444</v>
      </c>
      <c r="K2782">
        <v>1486550688</v>
      </c>
      <c r="L2782" s="13">
        <f>(((K2782/60)/60)/24)+DATE(1970,1,1)+(-5/24)</f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>(E2782/D2782)*100</f>
        <v>0</v>
      </c>
      <c r="R2782" s="11" t="e">
        <f>Table1[[#This Row],[pledged]]/Table1[[#This Row],[backers_count]]</f>
        <v>#DIV/0!</v>
      </c>
      <c r="S2782" t="s">
        <v>8317</v>
      </c>
      <c r="T2782" t="s">
        <v>8318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>(((I2783/60)/60)/24)+DATE(1970,1,1)+(-5/24)</f>
        <v>42047.083333333336</v>
      </c>
      <c r="K2783">
        <v>1421274954</v>
      </c>
      <c r="L2783" s="13">
        <f>(((K2783/60)/60)/24)+DATE(1970,1,1)+(-5/24)</f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>(E2783/D2783)*100</f>
        <v>105.28</v>
      </c>
      <c r="R2783" s="11">
        <f>Table1[[#This Row],[pledged]]/Table1[[#This Row],[backers_count]]</f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>(((I2784/60)/60)/24)+DATE(1970,1,1)+(-5/24)</f>
        <v>42051.999305555553</v>
      </c>
      <c r="K2784">
        <v>1421964718</v>
      </c>
      <c r="L2784" s="13">
        <f>(((K2784/60)/60)/24)+DATE(1970,1,1)+(-5/24)</f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>(E2784/D2784)*100</f>
        <v>120</v>
      </c>
      <c r="R2784" s="11">
        <f>Table1[[#This Row],[pledged]]/Table1[[#This Row],[backers_count]]</f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>(((I2785/60)/60)/24)+DATE(1970,1,1)+(-5/24)</f>
        <v>42117.326921296299</v>
      </c>
      <c r="K2785">
        <v>1428583846</v>
      </c>
      <c r="L2785" s="13">
        <f>(((K2785/60)/60)/24)+DATE(1970,1,1)+(-5/24)</f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>(E2785/D2785)*100</f>
        <v>114.5</v>
      </c>
      <c r="R2785" s="11">
        <f>Table1[[#This Row],[pledged]]/Table1[[#This Row],[backers_count]]</f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>(((I2786/60)/60)/24)+DATE(1970,1,1)+(-5/24)</f>
        <v>41941.579201388886</v>
      </c>
      <c r="K2786">
        <v>1412794443</v>
      </c>
      <c r="L2786" s="13">
        <f>(((K2786/60)/60)/24)+DATE(1970,1,1)+(-5/24)</f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>(E2786/D2786)*100</f>
        <v>119</v>
      </c>
      <c r="R2786" s="11">
        <f>Table1[[#This Row],[pledged]]/Table1[[#This Row],[backers_count]]</f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>(((I2787/60)/60)/24)+DATE(1970,1,1)+(-5/24)</f>
        <v>42587.666666666664</v>
      </c>
      <c r="K2787">
        <v>1467865967</v>
      </c>
      <c r="L2787" s="13">
        <f>(((K2787/60)/60)/24)+DATE(1970,1,1)+(-5/24)</f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>(E2787/D2787)*100</f>
        <v>104.67999999999999</v>
      </c>
      <c r="R2787" s="11">
        <f>Table1[[#This Row],[pledged]]/Table1[[#This Row],[backers_count]]</f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>(((I2788/60)/60)/24)+DATE(1970,1,1)+(-5/24)</f>
        <v>41829.360879629625</v>
      </c>
      <c r="K2788">
        <v>1403703580</v>
      </c>
      <c r="L2788" s="13">
        <f>(((K2788/60)/60)/24)+DATE(1970,1,1)+(-5/24)</f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>(E2788/D2788)*100</f>
        <v>117.83999999999999</v>
      </c>
      <c r="R2788" s="11">
        <f>Table1[[#This Row],[pledged]]/Table1[[#This Row],[backers_count]]</f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>(((I2789/60)/60)/24)+DATE(1970,1,1)+(-5/24)</f>
        <v>41837.990185185183</v>
      </c>
      <c r="K2789">
        <v>1403066752</v>
      </c>
      <c r="L2789" s="13">
        <f>(((K2789/60)/60)/24)+DATE(1970,1,1)+(-5/24)</f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>(E2789/D2789)*100</f>
        <v>119.7</v>
      </c>
      <c r="R2789" s="11">
        <f>Table1[[#This Row],[pledged]]/Table1[[#This Row],[backers_count]]</f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>(((I2790/60)/60)/24)+DATE(1970,1,1)+(-5/24)</f>
        <v>42580.493553240733</v>
      </c>
      <c r="K2790">
        <v>1467219043</v>
      </c>
      <c r="L2790" s="13">
        <f>(((K2790/60)/60)/24)+DATE(1970,1,1)+(-5/24)</f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>(E2790/D2790)*100</f>
        <v>102.49999999999999</v>
      </c>
      <c r="R2790" s="11">
        <f>Table1[[#This Row],[pledged]]/Table1[[#This Row],[backers_count]]</f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>(((I2791/60)/60)/24)+DATE(1970,1,1)+(-5/24)</f>
        <v>42074.958333333336</v>
      </c>
      <c r="K2791">
        <v>1424477934</v>
      </c>
      <c r="L2791" s="13">
        <f>(((K2791/60)/60)/24)+DATE(1970,1,1)+(-5/24)</f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>(E2791/D2791)*100</f>
        <v>101.16666666666667</v>
      </c>
      <c r="R2791" s="11">
        <f>Table1[[#This Row],[pledged]]/Table1[[#This Row],[backers_count]]</f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>(((I2792/60)/60)/24)+DATE(1970,1,1)+(-5/24)</f>
        <v>42046.730358796289</v>
      </c>
      <c r="K2792">
        <v>1421101903</v>
      </c>
      <c r="L2792" s="13">
        <f>(((K2792/60)/60)/24)+DATE(1970,1,1)+(-5/24)</f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>(E2792/D2792)*100</f>
        <v>105.33333333333333</v>
      </c>
      <c r="R2792" s="11">
        <f>Table1[[#This Row],[pledged]]/Table1[[#This Row],[backers_count]]</f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>(((I2793/60)/60)/24)+DATE(1970,1,1)+(-5/24)</f>
        <v>42621.958333333336</v>
      </c>
      <c r="K2793">
        <v>1470778559</v>
      </c>
      <c r="L2793" s="13">
        <f>(((K2793/60)/60)/24)+DATE(1970,1,1)+(-5/24)</f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>(E2793/D2793)*100</f>
        <v>102.49999999999999</v>
      </c>
      <c r="R2793" s="11">
        <f>Table1[[#This Row],[pledged]]/Table1[[#This Row],[backers_count]]</f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>(((I2794/60)/60)/24)+DATE(1970,1,1)+(-5/24)</f>
        <v>42228.022673611107</v>
      </c>
      <c r="K2794">
        <v>1435469559</v>
      </c>
      <c r="L2794" s="13">
        <f>(((K2794/60)/60)/24)+DATE(1970,1,1)+(-5/24)</f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>(E2794/D2794)*100</f>
        <v>107.60000000000001</v>
      </c>
      <c r="R2794" s="11">
        <f>Table1[[#This Row],[pledged]]/Table1[[#This Row],[backers_count]]</f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>(((I2795/60)/60)/24)+DATE(1970,1,1)+(-5/24)</f>
        <v>42206.210706018515</v>
      </c>
      <c r="K2795">
        <v>1434881005</v>
      </c>
      <c r="L2795" s="13">
        <f>(((K2795/60)/60)/24)+DATE(1970,1,1)+(-5/24)</f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>(E2795/D2795)*100</f>
        <v>110.5675</v>
      </c>
      <c r="R2795" s="11">
        <f>Table1[[#This Row],[pledged]]/Table1[[#This Row],[backers_count]]</f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>(((I2796/60)/60)/24)+DATE(1970,1,1)+(-5/24)</f>
        <v>42432.583333333336</v>
      </c>
      <c r="K2796">
        <v>1455640559</v>
      </c>
      <c r="L2796" s="13">
        <f>(((K2796/60)/60)/24)+DATE(1970,1,1)+(-5/24)</f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>(E2796/D2796)*100</f>
        <v>150</v>
      </c>
      <c r="R2796" s="11">
        <f>Table1[[#This Row],[pledged]]/Table1[[#This Row],[backers_count]]</f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>(((I2797/60)/60)/24)+DATE(1970,1,1)+(-5/24)</f>
        <v>41796.75</v>
      </c>
      <c r="K2797">
        <v>1400675841</v>
      </c>
      <c r="L2797" s="13">
        <f>(((K2797/60)/60)/24)+DATE(1970,1,1)+(-5/24)</f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>(E2797/D2797)*100</f>
        <v>104.28571428571429</v>
      </c>
      <c r="R2797" s="11">
        <f>Table1[[#This Row],[pledged]]/Table1[[#This Row],[backers_count]]</f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>(((I2798/60)/60)/24)+DATE(1970,1,1)+(-5/24)</f>
        <v>41825.319768518515</v>
      </c>
      <c r="K2798">
        <v>1401972028</v>
      </c>
      <c r="L2798" s="13">
        <f>(((K2798/60)/60)/24)+DATE(1970,1,1)+(-5/24)</f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>(E2798/D2798)*100</f>
        <v>115.5</v>
      </c>
      <c r="R2798" s="11">
        <f>Table1[[#This Row],[pledged]]/Table1[[#This Row],[backers_count]]</f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>(((I2799/60)/60)/24)+DATE(1970,1,1)+(-5/24)</f>
        <v>41828.731944444444</v>
      </c>
      <c r="K2799">
        <v>1402266840</v>
      </c>
      <c r="L2799" s="13">
        <f>(((K2799/60)/60)/24)+DATE(1970,1,1)+(-5/24)</f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>(E2799/D2799)*100</f>
        <v>102.64512500000001</v>
      </c>
      <c r="R2799" s="11">
        <f>Table1[[#This Row],[pledged]]/Table1[[#This Row],[backers_count]]</f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>(((I2800/60)/60)/24)+DATE(1970,1,1)+(-5/24)</f>
        <v>42216.458333333336</v>
      </c>
      <c r="K2800">
        <v>1437063121</v>
      </c>
      <c r="L2800" s="13">
        <f>(((K2800/60)/60)/24)+DATE(1970,1,1)+(-5/24)</f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>(E2800/D2800)*100</f>
        <v>101.4</v>
      </c>
      <c r="R2800" s="11">
        <f>Table1[[#This Row],[pledged]]/Table1[[#This Row],[backers_count]]</f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>(((I2801/60)/60)/24)+DATE(1970,1,1)+(-5/24)</f>
        <v>42538.458333333336</v>
      </c>
      <c r="K2801">
        <v>1463466070</v>
      </c>
      <c r="L2801" s="13">
        <f>(((K2801/60)/60)/24)+DATE(1970,1,1)+(-5/24)</f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>(E2801/D2801)*100</f>
        <v>116.6348</v>
      </c>
      <c r="R2801" s="11">
        <f>Table1[[#This Row],[pledged]]/Table1[[#This Row],[backers_count]]</f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>(((I2802/60)/60)/24)+DATE(1970,1,1)+(-5/24)</f>
        <v>42008.344513888886</v>
      </c>
      <c r="K2802">
        <v>1415193366</v>
      </c>
      <c r="L2802" s="13">
        <f>(((K2802/60)/60)/24)+DATE(1970,1,1)+(-5/24)</f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>(E2802/D2802)*100</f>
        <v>133</v>
      </c>
      <c r="R2802" s="11">
        <f>Table1[[#This Row],[pledged]]/Table1[[#This Row],[backers_count]]</f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>(((I2803/60)/60)/24)+DATE(1970,1,1)+(-5/24)</f>
        <v>41922.25</v>
      </c>
      <c r="K2803">
        <v>1411019409</v>
      </c>
      <c r="L2803" s="13">
        <f>(((K2803/60)/60)/24)+DATE(1970,1,1)+(-5/24)</f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>(E2803/D2803)*100</f>
        <v>133.20000000000002</v>
      </c>
      <c r="R2803" s="11">
        <f>Table1[[#This Row],[pledged]]/Table1[[#This Row],[backers_count]]</f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>(((I2804/60)/60)/24)+DATE(1970,1,1)+(-5/24)</f>
        <v>42222.438738425924</v>
      </c>
      <c r="K2804">
        <v>1436283107</v>
      </c>
      <c r="L2804" s="13">
        <f>(((K2804/60)/60)/24)+DATE(1970,1,1)+(-5/24)</f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>(E2804/D2804)*100</f>
        <v>101.83333333333333</v>
      </c>
      <c r="R2804" s="11">
        <f>Table1[[#This Row],[pledged]]/Table1[[#This Row],[backers_count]]</f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>(((I2805/60)/60)/24)+DATE(1970,1,1)+(-5/24)</f>
        <v>42200.791666666664</v>
      </c>
      <c r="K2805">
        <v>1433295276</v>
      </c>
      <c r="L2805" s="13">
        <f>(((K2805/60)/60)/24)+DATE(1970,1,1)+(-5/24)</f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>(E2805/D2805)*100</f>
        <v>127.95</v>
      </c>
      <c r="R2805" s="11">
        <f>Table1[[#This Row],[pledged]]/Table1[[#This Row],[backers_count]]</f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>(((I2806/60)/60)/24)+DATE(1970,1,1)+(-5/24)</f>
        <v>41911.245254629626</v>
      </c>
      <c r="K2806">
        <v>1409395990</v>
      </c>
      <c r="L2806" s="13">
        <f>(((K2806/60)/60)/24)+DATE(1970,1,1)+(-5/24)</f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>(E2806/D2806)*100</f>
        <v>114.99999999999999</v>
      </c>
      <c r="R2806" s="11">
        <f>Table1[[#This Row],[pledged]]/Table1[[#This Row],[backers_count]]</f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>(((I2807/60)/60)/24)+DATE(1970,1,1)+(-5/24)</f>
        <v>42238.2971412037</v>
      </c>
      <c r="K2807">
        <v>1438085273</v>
      </c>
      <c r="L2807" s="13">
        <f>(((K2807/60)/60)/24)+DATE(1970,1,1)+(-5/24)</f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>(E2807/D2807)*100</f>
        <v>110.00000000000001</v>
      </c>
      <c r="R2807" s="11">
        <f>Table1[[#This Row],[pledged]]/Table1[[#This Row],[backers_count]]</f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>(((I2808/60)/60)/24)+DATE(1970,1,1)+(-5/24)</f>
        <v>42221.249999999993</v>
      </c>
      <c r="K2808">
        <v>1435645490</v>
      </c>
      <c r="L2808" s="13">
        <f>(((K2808/60)/60)/24)+DATE(1970,1,1)+(-5/24)</f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>(E2808/D2808)*100</f>
        <v>112.1</v>
      </c>
      <c r="R2808" s="11">
        <f>Table1[[#This Row],[pledged]]/Table1[[#This Row],[backers_count]]</f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>(((I2809/60)/60)/24)+DATE(1970,1,1)+(-5/24)</f>
        <v>42184.664791666662</v>
      </c>
      <c r="K2809">
        <v>1433019438</v>
      </c>
      <c r="L2809" s="13">
        <f>(((K2809/60)/60)/24)+DATE(1970,1,1)+(-5/24)</f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>(E2809/D2809)*100</f>
        <v>126</v>
      </c>
      <c r="R2809" s="11">
        <f>Table1[[#This Row],[pledged]]/Table1[[#This Row],[backers_count]]</f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>(((I2810/60)/60)/24)+DATE(1970,1,1)+(-5/24)</f>
        <v>42238.638136574074</v>
      </c>
      <c r="K2810">
        <v>1437682735</v>
      </c>
      <c r="L2810" s="13">
        <f>(((K2810/60)/60)/24)+DATE(1970,1,1)+(-5/24)</f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>(E2810/D2810)*100</f>
        <v>100.24444444444444</v>
      </c>
      <c r="R2810" s="11">
        <f>Table1[[#This Row],[pledged]]/Table1[[#This Row],[backers_count]]</f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>(((I2811/60)/60)/24)+DATE(1970,1,1)+(-5/24)</f>
        <v>42459.402083333327</v>
      </c>
      <c r="K2811">
        <v>1458647725</v>
      </c>
      <c r="L2811" s="13">
        <f>(((K2811/60)/60)/24)+DATE(1970,1,1)+(-5/24)</f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>(E2811/D2811)*100</f>
        <v>102.4</v>
      </c>
      <c r="R2811" s="11">
        <f>Table1[[#This Row],[pledged]]/Table1[[#This Row],[backers_count]]</f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>(((I2812/60)/60)/24)+DATE(1970,1,1)+(-5/24)</f>
        <v>41790.957638888889</v>
      </c>
      <c r="K2812">
        <v>1398828064</v>
      </c>
      <c r="L2812" s="13">
        <f>(((K2812/60)/60)/24)+DATE(1970,1,1)+(-5/24)</f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>(E2812/D2812)*100</f>
        <v>108.2</v>
      </c>
      <c r="R2812" s="11">
        <f>Table1[[#This Row],[pledged]]/Table1[[#This Row],[backers_count]]</f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>(((I2813/60)/60)/24)+DATE(1970,1,1)+(-5/24)</f>
        <v>42058.288229166668</v>
      </c>
      <c r="K2813">
        <v>1422100503</v>
      </c>
      <c r="L2813" s="13">
        <f>(((K2813/60)/60)/24)+DATE(1970,1,1)+(-5/24)</f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>(E2813/D2813)*100</f>
        <v>100.27</v>
      </c>
      <c r="R2813" s="11">
        <f>Table1[[#This Row],[pledged]]/Table1[[#This Row],[backers_count]]</f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>(((I2814/60)/60)/24)+DATE(1970,1,1)+(-5/24)</f>
        <v>42099.958333333336</v>
      </c>
      <c r="K2814">
        <v>1424368298</v>
      </c>
      <c r="L2814" s="13">
        <f>(((K2814/60)/60)/24)+DATE(1970,1,1)+(-5/24)</f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>(E2814/D2814)*100</f>
        <v>113.3</v>
      </c>
      <c r="R2814" s="11">
        <f>Table1[[#This Row],[pledged]]/Table1[[#This Row],[backers_count]]</f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>(((I2815/60)/60)/24)+DATE(1970,1,1)+(-5/24)</f>
        <v>42718.534270833326</v>
      </c>
      <c r="K2815">
        <v>1479577761</v>
      </c>
      <c r="L2815" s="13">
        <f>(((K2815/60)/60)/24)+DATE(1970,1,1)+(-5/24)</f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>(E2815/D2815)*100</f>
        <v>127.57571428571428</v>
      </c>
      <c r="R2815" s="11">
        <f>Table1[[#This Row],[pledged]]/Table1[[#This Row],[backers_count]]</f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>(((I2816/60)/60)/24)+DATE(1970,1,1)+(-5/24)</f>
        <v>42133.191145833327</v>
      </c>
      <c r="K2816">
        <v>1428572115</v>
      </c>
      <c r="L2816" s="13">
        <f>(((K2816/60)/60)/24)+DATE(1970,1,1)+(-5/24)</f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>(E2816/D2816)*100</f>
        <v>107.73333333333332</v>
      </c>
      <c r="R2816" s="11">
        <f>Table1[[#This Row],[pledged]]/Table1[[#This Row],[backers_count]]</f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>(((I2817/60)/60)/24)+DATE(1970,1,1)+(-5/24)</f>
        <v>42589.568391203698</v>
      </c>
      <c r="K2817">
        <v>1468003109</v>
      </c>
      <c r="L2817" s="13">
        <f>(((K2817/60)/60)/24)+DATE(1970,1,1)+(-5/24)</f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>(E2817/D2817)*100</f>
        <v>242</v>
      </c>
      <c r="R2817" s="11">
        <f>Table1[[#This Row],[pledged]]/Table1[[#This Row],[backers_count]]</f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>(((I2818/60)/60)/24)+DATE(1970,1,1)+(-5/24)</f>
        <v>42218.458333333336</v>
      </c>
      <c r="K2818">
        <v>1435921992</v>
      </c>
      <c r="L2818" s="13">
        <f>(((K2818/60)/60)/24)+DATE(1970,1,1)+(-5/24)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>(E2818/D2818)*100</f>
        <v>141.56666666666666</v>
      </c>
      <c r="R2818" s="11">
        <f>Table1[[#This Row],[pledged]]/Table1[[#This Row],[backers_count]]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>(((I2819/60)/60)/24)+DATE(1970,1,1)+(-5/24)</f>
        <v>42063.42664351852</v>
      </c>
      <c r="K2819">
        <v>1421680462</v>
      </c>
      <c r="L2819" s="13">
        <f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>(E2819/D2819)*100</f>
        <v>130</v>
      </c>
      <c r="R2819" s="11">
        <f>Table1[[#This Row],[pledged]]/Table1[[#This Row],[backers_count]]</f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>(((I2820/60)/60)/24)+DATE(1970,1,1)+(-5/24)</f>
        <v>42270.389884259253</v>
      </c>
      <c r="K2820">
        <v>1441290086</v>
      </c>
      <c r="L2820" s="13">
        <f>(((K2820/60)/60)/24)+DATE(1970,1,1)+(-5/24)</f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>(E2820/D2820)*100</f>
        <v>106.03</v>
      </c>
      <c r="R2820" s="11">
        <f>Table1[[#This Row],[pledged]]/Table1[[#This Row],[backers_count]]</f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>(((I2821/60)/60)/24)+DATE(1970,1,1)+(-5/24)</f>
        <v>42169.317233796297</v>
      </c>
      <c r="K2821">
        <v>1431693409</v>
      </c>
      <c r="L2821" s="13">
        <f>(((K2821/60)/60)/24)+DATE(1970,1,1)+(-5/24)</f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>(E2821/D2821)*100</f>
        <v>104.80000000000001</v>
      </c>
      <c r="R2821" s="11">
        <f>Table1[[#This Row],[pledged]]/Table1[[#This Row],[backers_count]]</f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>(((I2822/60)/60)/24)+DATE(1970,1,1)+(-5/24)</f>
        <v>42425.791666666664</v>
      </c>
      <c r="K2822">
        <v>1454337589</v>
      </c>
      <c r="L2822" s="13">
        <f>(((K2822/60)/60)/24)+DATE(1970,1,1)+(-5/24)</f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>(E2822/D2822)*100</f>
        <v>136</v>
      </c>
      <c r="R2822" s="11">
        <f>Table1[[#This Row],[pledged]]/Table1[[#This Row],[backers_count]]</f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>(((I2823/60)/60)/24)+DATE(1970,1,1)+(-5/24)</f>
        <v>41905.714525462965</v>
      </c>
      <c r="K2823">
        <v>1408918135</v>
      </c>
      <c r="L2823" s="13">
        <f>(((K2823/60)/60)/24)+DATE(1970,1,1)+(-5/24)</f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>(E2823/D2823)*100</f>
        <v>100</v>
      </c>
      <c r="R2823" s="11">
        <f>Table1[[#This Row],[pledged]]/Table1[[#This Row],[backers_count]]</f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>(((I2824/60)/60)/24)+DATE(1970,1,1)+(-5/24)</f>
        <v>42090.433935185189</v>
      </c>
      <c r="K2824">
        <v>1424881492</v>
      </c>
      <c r="L2824" s="13">
        <f>(((K2824/60)/60)/24)+DATE(1970,1,1)+(-5/24)</f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>(E2824/D2824)*100</f>
        <v>100</v>
      </c>
      <c r="R2824" s="11">
        <f>Table1[[#This Row],[pledged]]/Table1[[#This Row],[backers_count]]</f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>(((I2825/60)/60)/24)+DATE(1970,1,1)+(-5/24)</f>
        <v>42094.749305555553</v>
      </c>
      <c r="K2825">
        <v>1425428206</v>
      </c>
      <c r="L2825" s="13">
        <f>(((K2825/60)/60)/24)+DATE(1970,1,1)+(-5/24)</f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>(E2825/D2825)*100</f>
        <v>124</v>
      </c>
      <c r="R2825" s="11">
        <f>Table1[[#This Row],[pledged]]/Table1[[#This Row],[backers_count]]</f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>(((I2826/60)/60)/24)+DATE(1970,1,1)+(-5/24)</f>
        <v>42167.863194444442</v>
      </c>
      <c r="K2826">
        <v>1431412196</v>
      </c>
      <c r="L2826" s="13">
        <f>(((K2826/60)/60)/24)+DATE(1970,1,1)+(-5/24)</f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>(E2826/D2826)*100</f>
        <v>116.92307692307693</v>
      </c>
      <c r="R2826" s="11">
        <f>Table1[[#This Row],[pledged]]/Table1[[#This Row],[backers_count]]</f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>(((I2827/60)/60)/24)+DATE(1970,1,1)+(-5/24)</f>
        <v>42342.584328703706</v>
      </c>
      <c r="K2827">
        <v>1446663686</v>
      </c>
      <c r="L2827" s="13">
        <f>(((K2827/60)/60)/24)+DATE(1970,1,1)+(-5/24)</f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>(E2827/D2827)*100</f>
        <v>103.33333333333334</v>
      </c>
      <c r="R2827" s="11">
        <f>Table1[[#This Row],[pledged]]/Table1[[#This Row],[backers_count]]</f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>(((I2828/60)/60)/24)+DATE(1970,1,1)+(-5/24)</f>
        <v>42195.083333333336</v>
      </c>
      <c r="K2828">
        <v>1434415812</v>
      </c>
      <c r="L2828" s="13">
        <f>(((K2828/60)/60)/24)+DATE(1970,1,1)+(-5/24)</f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>(E2828/D2828)*100</f>
        <v>107.74999999999999</v>
      </c>
      <c r="R2828" s="11">
        <f>Table1[[#This Row],[pledged]]/Table1[[#This Row],[backers_count]]</f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>(((I2829/60)/60)/24)+DATE(1970,1,1)+(-5/24)</f>
        <v>42524.479166666664</v>
      </c>
      <c r="K2829">
        <v>1462379066</v>
      </c>
      <c r="L2829" s="13">
        <f>(((K2829/60)/60)/24)+DATE(1970,1,1)+(-5/24)</f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>(E2829/D2829)*100</f>
        <v>120.24999999999999</v>
      </c>
      <c r="R2829" s="11">
        <f>Table1[[#This Row],[pledged]]/Table1[[#This Row],[backers_count]]</f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>(((I2830/60)/60)/24)+DATE(1970,1,1)+(-5/24)</f>
        <v>42279.749999999993</v>
      </c>
      <c r="K2830">
        <v>1441606869</v>
      </c>
      <c r="L2830" s="13">
        <f>(((K2830/60)/60)/24)+DATE(1970,1,1)+(-5/24)</f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>(E2830/D2830)*100</f>
        <v>100.37894736842105</v>
      </c>
      <c r="R2830" s="11">
        <f>Table1[[#This Row],[pledged]]/Table1[[#This Row],[backers_count]]</f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>(((I2831/60)/60)/24)+DATE(1970,1,1)+(-5/24)</f>
        <v>42523.225902777776</v>
      </c>
      <c r="K2831">
        <v>1462443918</v>
      </c>
      <c r="L2831" s="13">
        <f>(((K2831/60)/60)/24)+DATE(1970,1,1)+(-5/24)</f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>(E2831/D2831)*100</f>
        <v>106.52</v>
      </c>
      <c r="R2831" s="11">
        <f>Table1[[#This Row],[pledged]]/Table1[[#This Row],[backers_count]]</f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>(((I2832/60)/60)/24)+DATE(1970,1,1)+(-5/24)</f>
        <v>41770.957638888889</v>
      </c>
      <c r="K2832">
        <v>1398802148</v>
      </c>
      <c r="L2832" s="13">
        <f>(((K2832/60)/60)/24)+DATE(1970,1,1)+(-5/24)</f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>(E2832/D2832)*100</f>
        <v>100</v>
      </c>
      <c r="R2832" s="11">
        <f>Table1[[#This Row],[pledged]]/Table1[[#This Row],[backers_count]]</f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>(((I2833/60)/60)/24)+DATE(1970,1,1)+(-5/24)</f>
        <v>42201.616550925923</v>
      </c>
      <c r="K2833">
        <v>1434484070</v>
      </c>
      <c r="L2833" s="13">
        <f>(((K2833/60)/60)/24)+DATE(1970,1,1)+(-5/24)</f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>(E2833/D2833)*100</f>
        <v>110.66666666666667</v>
      </c>
      <c r="R2833" s="11">
        <f>Table1[[#This Row],[pledged]]/Table1[[#This Row],[backers_count]]</f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>(((I2834/60)/60)/24)+DATE(1970,1,1)+(-5/24)</f>
        <v>41966.708333333336</v>
      </c>
      <c r="K2834">
        <v>1414342894</v>
      </c>
      <c r="L2834" s="13">
        <f>(((K2834/60)/60)/24)+DATE(1970,1,1)+(-5/24)</f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>(E2834/D2834)*100</f>
        <v>114.71959999999999</v>
      </c>
      <c r="R2834" s="11">
        <f>Table1[[#This Row],[pledged]]/Table1[[#This Row],[backers_count]]</f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>(((I2835/60)/60)/24)+DATE(1970,1,1)+(-5/24)</f>
        <v>42287.874999999993</v>
      </c>
      <c r="K2835">
        <v>1442804633</v>
      </c>
      <c r="L2835" s="13">
        <f>(((K2835/60)/60)/24)+DATE(1970,1,1)+(-5/24)</f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>(E2835/D2835)*100</f>
        <v>108.25925925925925</v>
      </c>
      <c r="R2835" s="11">
        <f>Table1[[#This Row],[pledged]]/Table1[[#This Row],[backers_count]]</f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>(((I2836/60)/60)/24)+DATE(1970,1,1)+(-5/24)</f>
        <v>42034.751504629625</v>
      </c>
      <c r="K2836">
        <v>1421362930</v>
      </c>
      <c r="L2836" s="13">
        <f>(((K2836/60)/60)/24)+DATE(1970,1,1)+(-5/24)</f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>(E2836/D2836)*100</f>
        <v>170</v>
      </c>
      <c r="R2836" s="11">
        <f>Table1[[#This Row],[pledged]]/Table1[[#This Row],[backers_count]]</f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>(((I2837/60)/60)/24)+DATE(1970,1,1)+(-5/24)</f>
        <v>42342.791666666664</v>
      </c>
      <c r="K2837">
        <v>1446742417</v>
      </c>
      <c r="L2837" s="13">
        <f>(((K2837/60)/60)/24)+DATE(1970,1,1)+(-5/24)</f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>(E2837/D2837)*100</f>
        <v>187.09899999999999</v>
      </c>
      <c r="R2837" s="11">
        <f>Table1[[#This Row],[pledged]]/Table1[[#This Row],[backers_count]]</f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>(((I2838/60)/60)/24)+DATE(1970,1,1)+(-5/24)</f>
        <v>42783.999305555553</v>
      </c>
      <c r="K2838">
        <v>1484115418</v>
      </c>
      <c r="L2838" s="13">
        <f>(((K2838/60)/60)/24)+DATE(1970,1,1)+(-5/24)</f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>(E2838/D2838)*100</f>
        <v>107.77777777777777</v>
      </c>
      <c r="R2838" s="11">
        <f>Table1[[#This Row],[pledged]]/Table1[[#This Row],[backers_count]]</f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>(((I2839/60)/60)/24)+DATE(1970,1,1)+(-5/24)</f>
        <v>42347.741712962961</v>
      </c>
      <c r="K2839">
        <v>1446241684</v>
      </c>
      <c r="L2839" s="13">
        <f>(((K2839/60)/60)/24)+DATE(1970,1,1)+(-5/24)</f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>(E2839/D2839)*100</f>
        <v>100</v>
      </c>
      <c r="R2839" s="11">
        <f>Table1[[#This Row],[pledged]]/Table1[[#This Row],[backers_count]]</f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>(((I2840/60)/60)/24)+DATE(1970,1,1)+(-5/24)</f>
        <v>41864.708333333328</v>
      </c>
      <c r="K2840">
        <v>1406039696</v>
      </c>
      <c r="L2840" s="13">
        <f>(((K2840/60)/60)/24)+DATE(1970,1,1)+(-5/24)</f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>(E2840/D2840)*100</f>
        <v>120.24999999999999</v>
      </c>
      <c r="R2840" s="11">
        <f>Table1[[#This Row],[pledged]]/Table1[[#This Row],[backers_count]]</f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>(((I2841/60)/60)/24)+DATE(1970,1,1)+(-5/24)</f>
        <v>41875.999305555553</v>
      </c>
      <c r="K2841">
        <v>1406958354</v>
      </c>
      <c r="L2841" s="13">
        <f>(((K2841/60)/60)/24)+DATE(1970,1,1)+(-5/24)</f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>(E2841/D2841)*100</f>
        <v>111.42857142857143</v>
      </c>
      <c r="R2841" s="11">
        <f>Table1[[#This Row],[pledged]]/Table1[[#This Row],[backers_count]]</f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>(((I2842/60)/60)/24)+DATE(1970,1,1)+(-5/24)</f>
        <v>42081.499999999993</v>
      </c>
      <c r="K2842">
        <v>1424825479</v>
      </c>
      <c r="L2842" s="13">
        <f>(((K2842/60)/60)/24)+DATE(1970,1,1)+(-5/24)</f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>(E2842/D2842)*100</f>
        <v>104</v>
      </c>
      <c r="R2842" s="11">
        <f>Table1[[#This Row],[pledged]]/Table1[[#This Row],[backers_count]]</f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>(((I2843/60)/60)/24)+DATE(1970,1,1)+(-5/24)</f>
        <v>42351.572881944441</v>
      </c>
      <c r="K2843">
        <v>1444844697</v>
      </c>
      <c r="L2843" s="13">
        <f>(((K2843/60)/60)/24)+DATE(1970,1,1)+(-5/24)</f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>(E2843/D2843)*100</f>
        <v>1</v>
      </c>
      <c r="R2843" s="11">
        <f>Table1[[#This Row],[pledged]]/Table1[[#This Row],[backers_count]]</f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>(((I2844/60)/60)/24)+DATE(1970,1,1)+(-5/24)</f>
        <v>41811.25</v>
      </c>
      <c r="K2844">
        <v>1401058295</v>
      </c>
      <c r="L2844" s="13">
        <f>(((K2844/60)/60)/24)+DATE(1970,1,1)+(-5/24)</f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>(E2844/D2844)*100</f>
        <v>0</v>
      </c>
      <c r="R2844" s="11" t="e">
        <f>Table1[[#This Row],[pledged]]/Table1[[#This Row],[backers_count]]</f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>(((I2845/60)/60)/24)+DATE(1970,1,1)+(-5/24)</f>
        <v>42533.958333333336</v>
      </c>
      <c r="K2845">
        <v>1462210950</v>
      </c>
      <c r="L2845" s="13">
        <f>(((K2845/60)/60)/24)+DATE(1970,1,1)+(-5/24)</f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>(E2845/D2845)*100</f>
        <v>0</v>
      </c>
      <c r="R2845" s="11" t="e">
        <f>Table1[[#This Row],[pledged]]/Table1[[#This Row],[backers_count]]</f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>(((I2846/60)/60)/24)+DATE(1970,1,1)+(-5/24)</f>
        <v>42739.337731481479</v>
      </c>
      <c r="K2846">
        <v>1480943180</v>
      </c>
      <c r="L2846" s="13">
        <f>(((K2846/60)/60)/24)+DATE(1970,1,1)+(-5/24)</f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>(E2846/D2846)*100</f>
        <v>5.4545454545454541</v>
      </c>
      <c r="R2846" s="11">
        <f>Table1[[#This Row],[pledged]]/Table1[[#This Row],[backers_count]]</f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>(((I2847/60)/60)/24)+DATE(1970,1,1)+(-5/24)</f>
        <v>42162.808252314811</v>
      </c>
      <c r="K2847">
        <v>1428539033</v>
      </c>
      <c r="L2847" s="13">
        <f>(((K2847/60)/60)/24)+DATE(1970,1,1)+(-5/24)</f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>(E2847/D2847)*100</f>
        <v>31.546666666666667</v>
      </c>
      <c r="R2847" s="11">
        <f>Table1[[#This Row],[pledged]]/Table1[[#This Row],[backers_count]]</f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>(((I2848/60)/60)/24)+DATE(1970,1,1)+(-5/24)</f>
        <v>42153.483726851853</v>
      </c>
      <c r="K2848">
        <v>1429029394</v>
      </c>
      <c r="L2848" s="13">
        <f>(((K2848/60)/60)/24)+DATE(1970,1,1)+(-5/24)</f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>(E2848/D2848)*100</f>
        <v>0</v>
      </c>
      <c r="R2848" s="11" t="e">
        <f>Table1[[#This Row],[pledged]]/Table1[[#This Row],[backers_count]]</f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>(((I2849/60)/60)/24)+DATE(1970,1,1)+(-5/24)</f>
        <v>42513.597974537035</v>
      </c>
      <c r="K2849">
        <v>1458847265</v>
      </c>
      <c r="L2849" s="13">
        <f>(((K2849/60)/60)/24)+DATE(1970,1,1)+(-5/24)</f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>(E2849/D2849)*100</f>
        <v>0</v>
      </c>
      <c r="R2849" s="11" t="e">
        <f>Table1[[#This Row],[pledged]]/Table1[[#This Row],[backers_count]]</f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>(((I2850/60)/60)/24)+DATE(1970,1,1)+(-5/24)</f>
        <v>42153.440497685187</v>
      </c>
      <c r="K2850">
        <v>1430321659</v>
      </c>
      <c r="L2850" s="13">
        <f>(((K2850/60)/60)/24)+DATE(1970,1,1)+(-5/24)</f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>(E2850/D2850)*100</f>
        <v>0.2</v>
      </c>
      <c r="R2850" s="11">
        <f>Table1[[#This Row],[pledged]]/Table1[[#This Row],[backers_count]]</f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>(((I2851/60)/60)/24)+DATE(1970,1,1)+(-5/24)</f>
        <v>42483.219907407409</v>
      </c>
      <c r="K2851">
        <v>1458814600</v>
      </c>
      <c r="L2851" s="13">
        <f>(((K2851/60)/60)/24)+DATE(1970,1,1)+(-5/24)</f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>(E2851/D2851)*100</f>
        <v>1</v>
      </c>
      <c r="R2851" s="11">
        <f>Table1[[#This Row],[pledged]]/Table1[[#This Row],[backers_count]]</f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>(((I2852/60)/60)/24)+DATE(1970,1,1)+(-5/24)</f>
        <v>41887.798738425925</v>
      </c>
      <c r="K2852">
        <v>1407370211</v>
      </c>
      <c r="L2852" s="13">
        <f>(((K2852/60)/60)/24)+DATE(1970,1,1)+(-5/24)</f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>(E2852/D2852)*100</f>
        <v>3.8875000000000002</v>
      </c>
      <c r="R2852" s="11">
        <f>Table1[[#This Row],[pledged]]/Table1[[#This Row],[backers_count]]</f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>(((I2853/60)/60)/24)+DATE(1970,1,1)+(-5/24)</f>
        <v>42398.761805555558</v>
      </c>
      <c r="K2853">
        <v>1453334629</v>
      </c>
      <c r="L2853" s="13">
        <f>(((K2853/60)/60)/24)+DATE(1970,1,1)+(-5/24)</f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>(E2853/D2853)*100</f>
        <v>0</v>
      </c>
      <c r="R2853" s="11" t="e">
        <f>Table1[[#This Row],[pledged]]/Table1[[#This Row],[backers_count]]</f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>(((I2854/60)/60)/24)+DATE(1970,1,1)+(-5/24)</f>
        <v>41810.836840277778</v>
      </c>
      <c r="K2854">
        <v>1400720703</v>
      </c>
      <c r="L2854" s="13">
        <f>(((K2854/60)/60)/24)+DATE(1970,1,1)+(-5/24)</f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>(E2854/D2854)*100</f>
        <v>1.9</v>
      </c>
      <c r="R2854" s="11">
        <f>Table1[[#This Row],[pledged]]/Table1[[#This Row],[backers_count]]</f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>(((I2855/60)/60)/24)+DATE(1970,1,1)+(-5/24)</f>
        <v>41895.98260416666</v>
      </c>
      <c r="K2855">
        <v>1405485297</v>
      </c>
      <c r="L2855" s="13">
        <f>(((K2855/60)/60)/24)+DATE(1970,1,1)+(-5/24)</f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>(E2855/D2855)*100</f>
        <v>0</v>
      </c>
      <c r="R2855" s="11" t="e">
        <f>Table1[[#This Row],[pledged]]/Table1[[#This Row],[backers_count]]</f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>(((I2856/60)/60)/24)+DATE(1970,1,1)+(-5/24)</f>
        <v>42131.508321759255</v>
      </c>
      <c r="K2856">
        <v>1429290719</v>
      </c>
      <c r="L2856" s="13">
        <f>(((K2856/60)/60)/24)+DATE(1970,1,1)+(-5/24)</f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>(E2856/D2856)*100</f>
        <v>41.699999999999996</v>
      </c>
      <c r="R2856" s="11">
        <f>Table1[[#This Row],[pledged]]/Table1[[#This Row],[backers_count]]</f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>(((I2857/60)/60)/24)+DATE(1970,1,1)+(-5/24)</f>
        <v>42398.773611111108</v>
      </c>
      <c r="K2857">
        <v>1451607071</v>
      </c>
      <c r="L2857" s="13">
        <f>(((K2857/60)/60)/24)+DATE(1970,1,1)+(-5/24)</f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>(E2857/D2857)*100</f>
        <v>50</v>
      </c>
      <c r="R2857" s="11">
        <f>Table1[[#This Row],[pledged]]/Table1[[#This Row],[backers_count]]</f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>(((I2858/60)/60)/24)+DATE(1970,1,1)+(-5/24)</f>
        <v>42224.69027777778</v>
      </c>
      <c r="K2858">
        <v>1433897647</v>
      </c>
      <c r="L2858" s="13">
        <f>(((K2858/60)/60)/24)+DATE(1970,1,1)+(-5/24)</f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>(E2858/D2858)*100</f>
        <v>4.8666666666666663</v>
      </c>
      <c r="R2858" s="11">
        <f>Table1[[#This Row],[pledged]]/Table1[[#This Row],[backers_count]]</f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>(((I2859/60)/60)/24)+DATE(1970,1,1)+(-5/24)</f>
        <v>42786.541666666664</v>
      </c>
      <c r="K2859">
        <v>1482444295</v>
      </c>
      <c r="L2859" s="13">
        <f>(((K2859/60)/60)/24)+DATE(1970,1,1)+(-5/24)</f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>(E2859/D2859)*100</f>
        <v>19.736842105263158</v>
      </c>
      <c r="R2859" s="11">
        <f>Table1[[#This Row],[pledged]]/Table1[[#This Row],[backers_count]]</f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>(((I2860/60)/60)/24)+DATE(1970,1,1)+(-5/24)</f>
        <v>41978.269444444442</v>
      </c>
      <c r="K2860">
        <v>1415711095</v>
      </c>
      <c r="L2860" s="13">
        <f>(((K2860/60)/60)/24)+DATE(1970,1,1)+(-5/24)</f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>(E2860/D2860)*100</f>
        <v>0</v>
      </c>
      <c r="R2860" s="11" t="e">
        <f>Table1[[#This Row],[pledged]]/Table1[[#This Row],[backers_count]]</f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>(((I2861/60)/60)/24)+DATE(1970,1,1)+(-5/24)</f>
        <v>42293.153981481482</v>
      </c>
      <c r="K2861">
        <v>1439800904</v>
      </c>
      <c r="L2861" s="13">
        <f>(((K2861/60)/60)/24)+DATE(1970,1,1)+(-5/24)</f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>(E2861/D2861)*100</f>
        <v>1.7500000000000002</v>
      </c>
      <c r="R2861" s="11">
        <f>Table1[[#This Row],[pledged]]/Table1[[#This Row],[backers_count]]</f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>(((I2862/60)/60)/24)+DATE(1970,1,1)+(-5/24)</f>
        <v>42540.592314814807</v>
      </c>
      <c r="K2862">
        <v>1461179576</v>
      </c>
      <c r="L2862" s="13">
        <f>(((K2862/60)/60)/24)+DATE(1970,1,1)+(-5/24)</f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>(E2862/D2862)*100</f>
        <v>6.65</v>
      </c>
      <c r="R2862" s="11">
        <f>Table1[[#This Row],[pledged]]/Table1[[#This Row],[backers_count]]</f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>(((I2863/60)/60)/24)+DATE(1970,1,1)+(-5/24)</f>
        <v>42271.3825</v>
      </c>
      <c r="K2863">
        <v>1441894248</v>
      </c>
      <c r="L2863" s="13">
        <f>(((K2863/60)/60)/24)+DATE(1970,1,1)+(-5/24)</f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>(E2863/D2863)*100</f>
        <v>32</v>
      </c>
      <c r="R2863" s="11">
        <f>Table1[[#This Row],[pledged]]/Table1[[#This Row],[backers_count]]</f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>(((I2864/60)/60)/24)+DATE(1970,1,1)+(-5/24)</f>
        <v>41814.581354166665</v>
      </c>
      <c r="K2864">
        <v>1401044229</v>
      </c>
      <c r="L2864" s="13">
        <f>(((K2864/60)/60)/24)+DATE(1970,1,1)+(-5/24)</f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>(E2864/D2864)*100</f>
        <v>0.43307086614173229</v>
      </c>
      <c r="R2864" s="11">
        <f>Table1[[#This Row],[pledged]]/Table1[[#This Row],[backers_count]]</f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>(((I2865/60)/60)/24)+DATE(1970,1,1)+(-5/24)</f>
        <v>41891.46670138889</v>
      </c>
      <c r="K2865">
        <v>1405095123</v>
      </c>
      <c r="L2865" s="13">
        <f>(((K2865/60)/60)/24)+DATE(1970,1,1)+(-5/24)</f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>(E2865/D2865)*100</f>
        <v>0.04</v>
      </c>
      <c r="R2865" s="11">
        <f>Table1[[#This Row],[pledged]]/Table1[[#This Row],[backers_count]]</f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>(((I2866/60)/60)/24)+DATE(1970,1,1)+(-5/24)</f>
        <v>42202.345833333333</v>
      </c>
      <c r="K2866">
        <v>1434552207</v>
      </c>
      <c r="L2866" s="13">
        <f>(((K2866/60)/60)/24)+DATE(1970,1,1)+(-5/24)</f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>(E2866/D2866)*100</f>
        <v>1.6</v>
      </c>
      <c r="R2866" s="11">
        <f>Table1[[#This Row],[pledged]]/Table1[[#This Row],[backers_count]]</f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>(((I2867/60)/60)/24)+DATE(1970,1,1)+(-5/24)</f>
        <v>42009.905775462961</v>
      </c>
      <c r="K2867">
        <v>1415328259</v>
      </c>
      <c r="L2867" s="13">
        <f>(((K2867/60)/60)/24)+DATE(1970,1,1)+(-5/24)</f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>(E2867/D2867)*100</f>
        <v>0</v>
      </c>
      <c r="R2867" s="11" t="e">
        <f>Table1[[#This Row],[pledged]]/Table1[[#This Row],[backers_count]]</f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>(((I2868/60)/60)/24)+DATE(1970,1,1)+(-5/24)</f>
        <v>42657.708333333336</v>
      </c>
      <c r="K2868">
        <v>1473893721</v>
      </c>
      <c r="L2868" s="13">
        <f>(((K2868/60)/60)/24)+DATE(1970,1,1)+(-5/24)</f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>(E2868/D2868)*100</f>
        <v>0.89999999999999991</v>
      </c>
      <c r="R2868" s="11">
        <f>Table1[[#This Row],[pledged]]/Table1[[#This Row],[backers_count]]</f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>(((I2869/60)/60)/24)+DATE(1970,1,1)+(-5/24)</f>
        <v>42554.958333333336</v>
      </c>
      <c r="K2869">
        <v>1465533672</v>
      </c>
      <c r="L2869" s="13">
        <f>(((K2869/60)/60)/24)+DATE(1970,1,1)+(-5/24)</f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>(E2869/D2869)*100</f>
        <v>20.16</v>
      </c>
      <c r="R2869" s="11">
        <f>Table1[[#This Row],[pledged]]/Table1[[#This Row],[backers_count]]</f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>(((I2870/60)/60)/24)+DATE(1970,1,1)+(-5/24)</f>
        <v>42648.618680555555</v>
      </c>
      <c r="K2870">
        <v>1473105054</v>
      </c>
      <c r="L2870" s="13">
        <f>(((K2870/60)/60)/24)+DATE(1970,1,1)+(-5/24)</f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>(E2870/D2870)*100</f>
        <v>42.011733333333332</v>
      </c>
      <c r="R2870" s="11">
        <f>Table1[[#This Row],[pledged]]/Table1[[#This Row],[backers_count]]</f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>(((I2871/60)/60)/24)+DATE(1970,1,1)+(-5/24)</f>
        <v>42570.385196759256</v>
      </c>
      <c r="K2871">
        <v>1466345681</v>
      </c>
      <c r="L2871" s="13">
        <f>(((K2871/60)/60)/24)+DATE(1970,1,1)+(-5/24)</f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>(E2871/D2871)*100</f>
        <v>0.88500000000000001</v>
      </c>
      <c r="R2871" s="11">
        <f>Table1[[#This Row],[pledged]]/Table1[[#This Row],[backers_count]]</f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>(((I2872/60)/60)/24)+DATE(1970,1,1)+(-5/24)</f>
        <v>41775.981076388889</v>
      </c>
      <c r="K2872">
        <v>1397709165</v>
      </c>
      <c r="L2872" s="13">
        <f>(((K2872/60)/60)/24)+DATE(1970,1,1)+(-5/24)</f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>(E2872/D2872)*100</f>
        <v>15</v>
      </c>
      <c r="R2872" s="11">
        <f>Table1[[#This Row],[pledged]]/Table1[[#This Row],[backers_count]]</f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>(((I2873/60)/60)/24)+DATE(1970,1,1)+(-5/24)</f>
        <v>41994.530243055553</v>
      </c>
      <c r="K2873">
        <v>1417455813</v>
      </c>
      <c r="L2873" s="13">
        <f>(((K2873/60)/60)/24)+DATE(1970,1,1)+(-5/24)</f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>(E2873/D2873)*100</f>
        <v>4.67</v>
      </c>
      <c r="R2873" s="11">
        <f>Table1[[#This Row],[pledged]]/Table1[[#This Row],[backers_count]]</f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>(((I2874/60)/60)/24)+DATE(1970,1,1)+(-5/24)</f>
        <v>42174.907847222225</v>
      </c>
      <c r="K2874">
        <v>1429584438</v>
      </c>
      <c r="L2874" s="13">
        <f>(((K2874/60)/60)/24)+DATE(1970,1,1)+(-5/24)</f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>(E2874/D2874)*100</f>
        <v>0</v>
      </c>
      <c r="R2874" s="11" t="e">
        <f>Table1[[#This Row],[pledged]]/Table1[[#This Row],[backers_count]]</f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>(((I2875/60)/60)/24)+DATE(1970,1,1)+(-5/24)</f>
        <v>42032.609155092585</v>
      </c>
      <c r="K2875">
        <v>1419881831</v>
      </c>
      <c r="L2875" s="13">
        <f>(((K2875/60)/60)/24)+DATE(1970,1,1)+(-5/24)</f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>(E2875/D2875)*100</f>
        <v>38.119999999999997</v>
      </c>
      <c r="R2875" s="11">
        <f>Table1[[#This Row],[pledged]]/Table1[[#This Row],[backers_count]]</f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>(((I2876/60)/60)/24)+DATE(1970,1,1)+(-5/24)</f>
        <v>42752.636412037034</v>
      </c>
      <c r="K2876">
        <v>1482092186</v>
      </c>
      <c r="L2876" s="13">
        <f>(((K2876/60)/60)/24)+DATE(1970,1,1)+(-5/24)</f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>(E2876/D2876)*100</f>
        <v>5.42</v>
      </c>
      <c r="R2876" s="11">
        <f>Table1[[#This Row],[pledged]]/Table1[[#This Row],[backers_count]]</f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>(((I2877/60)/60)/24)+DATE(1970,1,1)+(-5/24)</f>
        <v>42494.920057870368</v>
      </c>
      <c r="K2877">
        <v>1459825493</v>
      </c>
      <c r="L2877" s="13">
        <f>(((K2877/60)/60)/24)+DATE(1970,1,1)+(-5/24)</f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>(E2877/D2877)*100</f>
        <v>3.4999999999999996E-2</v>
      </c>
      <c r="R2877" s="11">
        <f>Table1[[#This Row],[pledged]]/Table1[[#This Row],[backers_count]]</f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>(((I2878/60)/60)/24)+DATE(1970,1,1)+(-5/24)</f>
        <v>42201.535636574066</v>
      </c>
      <c r="K2878">
        <v>1434477079</v>
      </c>
      <c r="L2878" s="13">
        <f>(((K2878/60)/60)/24)+DATE(1970,1,1)+(-5/24)</f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>(E2878/D2878)*100</f>
        <v>0</v>
      </c>
      <c r="R2878" s="11" t="e">
        <f>Table1[[#This Row],[pledged]]/Table1[[#This Row],[backers_count]]</f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>(((I2879/60)/60)/24)+DATE(1970,1,1)+(-5/24)</f>
        <v>42704.499999999993</v>
      </c>
      <c r="K2879">
        <v>1477781724</v>
      </c>
      <c r="L2879" s="13">
        <f>(((K2879/60)/60)/24)+DATE(1970,1,1)+(-5/24)</f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>(E2879/D2879)*100</f>
        <v>10.833333333333334</v>
      </c>
      <c r="R2879" s="11">
        <f>Table1[[#This Row],[pledged]]/Table1[[#This Row],[backers_count]]</f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>(((I2880/60)/60)/24)+DATE(1970,1,1)+(-5/24)</f>
        <v>42188.407349537032</v>
      </c>
      <c r="K2880">
        <v>1430750795</v>
      </c>
      <c r="L2880" s="13">
        <f>(((K2880/60)/60)/24)+DATE(1970,1,1)+(-5/24)</f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>(E2880/D2880)*100</f>
        <v>2.1</v>
      </c>
      <c r="R2880" s="11">
        <f>Table1[[#This Row],[pledged]]/Table1[[#This Row],[backers_count]]</f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>(((I2881/60)/60)/24)+DATE(1970,1,1)+(-5/24)</f>
        <v>42389.516909722217</v>
      </c>
      <c r="K2881">
        <v>1450718661</v>
      </c>
      <c r="L2881" s="13">
        <f>(((K2881/60)/60)/24)+DATE(1970,1,1)+(-5/24)</f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>(E2881/D2881)*100</f>
        <v>0.2589285714285714</v>
      </c>
      <c r="R2881" s="11">
        <f>Table1[[#This Row],[pledged]]/Table1[[#This Row],[backers_count]]</f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>(((I2882/60)/60)/24)+DATE(1970,1,1)+(-5/24)</f>
        <v>42236.503472222219</v>
      </c>
      <c r="K2882">
        <v>1436305452</v>
      </c>
      <c r="L2882" s="13">
        <f>(((K2882/60)/60)/24)+DATE(1970,1,1)+(-5/24)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>(E2882/D2882)*100</f>
        <v>23.333333333333332</v>
      </c>
      <c r="R2882" s="11">
        <f>Table1[[#This Row],[pledged]]/Table1[[#This Row],[backers_count]]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>(((I2883/60)/60)/24)+DATE(1970,1,1)+(-5/24)</f>
        <v>41976.430972222217</v>
      </c>
      <c r="K2883">
        <v>1412432436</v>
      </c>
      <c r="L2883" s="13">
        <f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>(E2883/D2883)*100</f>
        <v>0</v>
      </c>
      <c r="R2883" s="11" t="e">
        <f>Table1[[#This Row],[pledged]]/Table1[[#This Row],[backers_count]]</f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>(((I2884/60)/60)/24)+DATE(1970,1,1)+(-5/24)</f>
        <v>42491.387939814813</v>
      </c>
      <c r="K2884">
        <v>1459520318</v>
      </c>
      <c r="L2884" s="13">
        <f>(((K2884/60)/60)/24)+DATE(1970,1,1)+(-5/24)</f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>(E2884/D2884)*100</f>
        <v>33.6</v>
      </c>
      <c r="R2884" s="11">
        <f>Table1[[#This Row],[pledged]]/Table1[[#This Row],[backers_count]]</f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>(((I2885/60)/60)/24)+DATE(1970,1,1)+(-5/24)</f>
        <v>42405.999305555553</v>
      </c>
      <c r="K2885">
        <v>1451684437</v>
      </c>
      <c r="L2885" s="13">
        <f>(((K2885/60)/60)/24)+DATE(1970,1,1)+(-5/24)</f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>(E2885/D2885)*100</f>
        <v>19.079999999999998</v>
      </c>
      <c r="R2885" s="11">
        <f>Table1[[#This Row],[pledged]]/Table1[[#This Row],[backers_count]]</f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>(((I2886/60)/60)/24)+DATE(1970,1,1)+(-5/24)</f>
        <v>41978.518923611111</v>
      </c>
      <c r="K2886">
        <v>1415208435</v>
      </c>
      <c r="L2886" s="13">
        <f>(((K2886/60)/60)/24)+DATE(1970,1,1)+(-5/24)</f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>(E2886/D2886)*100</f>
        <v>0.41111111111111115</v>
      </c>
      <c r="R2886" s="11">
        <f>Table1[[#This Row],[pledged]]/Table1[[#This Row],[backers_count]]</f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>(((I2887/60)/60)/24)+DATE(1970,1,1)+(-5/24)</f>
        <v>42076.82640046296</v>
      </c>
      <c r="K2887">
        <v>1423705801</v>
      </c>
      <c r="L2887" s="13">
        <f>(((K2887/60)/60)/24)+DATE(1970,1,1)+(-5/24)</f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>(E2887/D2887)*100</f>
        <v>32.5</v>
      </c>
      <c r="R2887" s="11">
        <f>Table1[[#This Row],[pledged]]/Table1[[#This Row],[backers_count]]</f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>(((I2888/60)/60)/24)+DATE(1970,1,1)+(-5/24)</f>
        <v>42265.957638888889</v>
      </c>
      <c r="K2888">
        <v>1442243484</v>
      </c>
      <c r="L2888" s="13">
        <f>(((K2888/60)/60)/24)+DATE(1970,1,1)+(-5/24)</f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>(E2888/D2888)*100</f>
        <v>5</v>
      </c>
      <c r="R2888" s="11">
        <f>Table1[[#This Row],[pledged]]/Table1[[#This Row],[backers_count]]</f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>(((I2889/60)/60)/24)+DATE(1970,1,1)+(-5/24)</f>
        <v>42015.219027777777</v>
      </c>
      <c r="K2889">
        <v>1418379324</v>
      </c>
      <c r="L2889" s="13">
        <f>(((K2889/60)/60)/24)+DATE(1970,1,1)+(-5/24)</f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>(E2889/D2889)*100</f>
        <v>0.16666666666666669</v>
      </c>
      <c r="R2889" s="11">
        <f>Table1[[#This Row],[pledged]]/Table1[[#This Row],[backers_count]]</f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>(((I2890/60)/60)/24)+DATE(1970,1,1)+(-5/24)</f>
        <v>41929.999305555553</v>
      </c>
      <c r="K2890">
        <v>1412945440</v>
      </c>
      <c r="L2890" s="13">
        <f>(((K2890/60)/60)/24)+DATE(1970,1,1)+(-5/24)</f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>(E2890/D2890)*100</f>
        <v>0</v>
      </c>
      <c r="R2890" s="11" t="e">
        <f>Table1[[#This Row],[pledged]]/Table1[[#This Row],[backers_count]]</f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>(((I2891/60)/60)/24)+DATE(1970,1,1)+(-5/24)</f>
        <v>41880.654918981476</v>
      </c>
      <c r="K2891">
        <v>1406752985</v>
      </c>
      <c r="L2891" s="13">
        <f>(((K2891/60)/60)/24)+DATE(1970,1,1)+(-5/24)</f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>(E2891/D2891)*100</f>
        <v>38.066666666666663</v>
      </c>
      <c r="R2891" s="11">
        <f>Table1[[#This Row],[pledged]]/Table1[[#This Row],[backers_count]]</f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>(((I2892/60)/60)/24)+DATE(1970,1,1)+(-5/24)</f>
        <v>41859.916666666664</v>
      </c>
      <c r="K2892">
        <v>1405100992</v>
      </c>
      <c r="L2892" s="13">
        <f>(((K2892/60)/60)/24)+DATE(1970,1,1)+(-5/24)</f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>(E2892/D2892)*100</f>
        <v>1.05</v>
      </c>
      <c r="R2892" s="11">
        <f>Table1[[#This Row],[pledged]]/Table1[[#This Row],[backers_count]]</f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>(((I2893/60)/60)/24)+DATE(1970,1,1)+(-5/24)</f>
        <v>42475.633425925924</v>
      </c>
      <c r="K2893">
        <v>1455570728</v>
      </c>
      <c r="L2893" s="13">
        <f>(((K2893/60)/60)/24)+DATE(1970,1,1)+(-5/24)</f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>(E2893/D2893)*100</f>
        <v>2.73</v>
      </c>
      <c r="R2893" s="11">
        <f>Table1[[#This Row],[pledged]]/Table1[[#This Row],[backers_count]]</f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>(((I2894/60)/60)/24)+DATE(1970,1,1)+(-5/24)</f>
        <v>41876.666666666664</v>
      </c>
      <c r="K2894">
        <v>1408381704</v>
      </c>
      <c r="L2894" s="13">
        <f>(((K2894/60)/60)/24)+DATE(1970,1,1)+(-5/24)</f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>(E2894/D2894)*100</f>
        <v>9.0909090909090917</v>
      </c>
      <c r="R2894" s="11">
        <f>Table1[[#This Row],[pledged]]/Table1[[#This Row],[backers_count]]</f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>(((I2895/60)/60)/24)+DATE(1970,1,1)+(-5/24)</f>
        <v>42012.874999999993</v>
      </c>
      <c r="K2895">
        <v>1415644395</v>
      </c>
      <c r="L2895" s="13">
        <f>(((K2895/60)/60)/24)+DATE(1970,1,1)+(-5/24)</f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>(E2895/D2895)*100</f>
        <v>0.5</v>
      </c>
      <c r="R2895" s="11">
        <f>Table1[[#This Row],[pledged]]/Table1[[#This Row],[backers_count]]</f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>(((I2896/60)/60)/24)+DATE(1970,1,1)+(-5/24)</f>
        <v>42097.736284722218</v>
      </c>
      <c r="K2896">
        <v>1422920415</v>
      </c>
      <c r="L2896" s="13">
        <f>(((K2896/60)/60)/24)+DATE(1970,1,1)+(-5/24)</f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>(E2896/D2896)*100</f>
        <v>0</v>
      </c>
      <c r="R2896" s="11" t="e">
        <f>Table1[[#This Row],[pledged]]/Table1[[#This Row],[backers_count]]</f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>(((I2897/60)/60)/24)+DATE(1970,1,1)+(-5/24)</f>
        <v>41812.666666666664</v>
      </c>
      <c r="K2897">
        <v>1403356792</v>
      </c>
      <c r="L2897" s="13">
        <f>(((K2897/60)/60)/24)+DATE(1970,1,1)+(-5/24)</f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>(E2897/D2897)*100</f>
        <v>4.5999999999999996</v>
      </c>
      <c r="R2897" s="11">
        <f>Table1[[#This Row],[pledged]]/Table1[[#This Row],[backers_count]]</f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>(((I2898/60)/60)/24)+DATE(1970,1,1)+(-5/24)</f>
        <v>42716.041666666664</v>
      </c>
      <c r="K2898">
        <v>1480283321</v>
      </c>
      <c r="L2898" s="13">
        <f>(((K2898/60)/60)/24)+DATE(1970,1,1)+(-5/24)</f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>(E2898/D2898)*100</f>
        <v>20.833333333333336</v>
      </c>
      <c r="R2898" s="11">
        <f>Table1[[#This Row],[pledged]]/Table1[[#This Row],[backers_count]]</f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>(((I2899/60)/60)/24)+DATE(1970,1,1)+(-5/24)</f>
        <v>42288.436863425923</v>
      </c>
      <c r="K2899">
        <v>1441985458</v>
      </c>
      <c r="L2899" s="13">
        <f>(((K2899/60)/60)/24)+DATE(1970,1,1)+(-5/24)</f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>(E2899/D2899)*100</f>
        <v>4.583333333333333</v>
      </c>
      <c r="R2899" s="11">
        <f>Table1[[#This Row],[pledged]]/Table1[[#This Row],[backers_count]]</f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>(((I2900/60)/60)/24)+DATE(1970,1,1)+(-5/24)</f>
        <v>42308.456631944442</v>
      </c>
      <c r="K2900">
        <v>1443715053</v>
      </c>
      <c r="L2900" s="13">
        <f>(((K2900/60)/60)/24)+DATE(1970,1,1)+(-5/24)</f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>(E2900/D2900)*100</f>
        <v>4.2133333333333338</v>
      </c>
      <c r="R2900" s="11">
        <f>Table1[[#This Row],[pledged]]/Table1[[#This Row],[backers_count]]</f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>(((I2901/60)/60)/24)+DATE(1970,1,1)+(-5/24)</f>
        <v>42574.869884259257</v>
      </c>
      <c r="K2901">
        <v>1464141158</v>
      </c>
      <c r="L2901" s="13">
        <f>(((K2901/60)/60)/24)+DATE(1970,1,1)+(-5/24)</f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>(E2901/D2901)*100</f>
        <v>0</v>
      </c>
      <c r="R2901" s="11" t="e">
        <f>Table1[[#This Row],[pledged]]/Table1[[#This Row],[backers_count]]</f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>(((I2902/60)/60)/24)+DATE(1970,1,1)+(-5/24)</f>
        <v>41860.025833333333</v>
      </c>
      <c r="K2902">
        <v>1404970632</v>
      </c>
      <c r="L2902" s="13">
        <f>(((K2902/60)/60)/24)+DATE(1970,1,1)+(-5/24)</f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>(E2902/D2902)*100</f>
        <v>61.909090909090914</v>
      </c>
      <c r="R2902" s="11">
        <f>Table1[[#This Row],[pledged]]/Table1[[#This Row],[backers_count]]</f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>(((I2903/60)/60)/24)+DATE(1970,1,1)+(-5/24)</f>
        <v>42042.696053240739</v>
      </c>
      <c r="K2903">
        <v>1418161339</v>
      </c>
      <c r="L2903" s="13">
        <f>(((K2903/60)/60)/24)+DATE(1970,1,1)+(-5/24)</f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>(E2903/D2903)*100</f>
        <v>0.8</v>
      </c>
      <c r="R2903" s="11">
        <f>Table1[[#This Row],[pledged]]/Table1[[#This Row],[backers_count]]</f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>(((I2904/60)/60)/24)+DATE(1970,1,1)+(-5/24)</f>
        <v>42240.231435185182</v>
      </c>
      <c r="K2904">
        <v>1437820396</v>
      </c>
      <c r="L2904" s="13">
        <f>(((K2904/60)/60)/24)+DATE(1970,1,1)+(-5/24)</f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>(E2904/D2904)*100</f>
        <v>1.6666666666666666E-2</v>
      </c>
      <c r="R2904" s="11">
        <f>Table1[[#This Row],[pledged]]/Table1[[#This Row],[backers_count]]</f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>(((I2905/60)/60)/24)+DATE(1970,1,1)+(-5/24)</f>
        <v>42255.95854166666</v>
      </c>
      <c r="K2905">
        <v>1436587218</v>
      </c>
      <c r="L2905" s="13">
        <f>(((K2905/60)/60)/24)+DATE(1970,1,1)+(-5/24)</f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>(E2905/D2905)*100</f>
        <v>0.77999999999999992</v>
      </c>
      <c r="R2905" s="11">
        <f>Table1[[#This Row],[pledged]]/Table1[[#This Row],[backers_count]]</f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>(((I2906/60)/60)/24)+DATE(1970,1,1)+(-5/24)</f>
        <v>41952.291666666664</v>
      </c>
      <c r="K2906">
        <v>1414538031</v>
      </c>
      <c r="L2906" s="13">
        <f>(((K2906/60)/60)/24)+DATE(1970,1,1)+(-5/24)</f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>(E2906/D2906)*100</f>
        <v>5</v>
      </c>
      <c r="R2906" s="11">
        <f>Table1[[#This Row],[pledged]]/Table1[[#This Row],[backers_count]]</f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>(((I2907/60)/60)/24)+DATE(1970,1,1)+(-5/24)</f>
        <v>42619.848530092589</v>
      </c>
      <c r="K2907">
        <v>1472001713</v>
      </c>
      <c r="L2907" s="13">
        <f>(((K2907/60)/60)/24)+DATE(1970,1,1)+(-5/24)</f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>(E2907/D2907)*100</f>
        <v>17.771428571428572</v>
      </c>
      <c r="R2907" s="11">
        <f>Table1[[#This Row],[pledged]]/Table1[[#This Row],[backers_count]]</f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>(((I2908/60)/60)/24)+DATE(1970,1,1)+(-5/24)</f>
        <v>42216.833333333336</v>
      </c>
      <c r="K2908">
        <v>1436888066</v>
      </c>
      <c r="L2908" s="13">
        <f>(((K2908/60)/60)/24)+DATE(1970,1,1)+(-5/24)</f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>(E2908/D2908)*100</f>
        <v>9.4166666666666661</v>
      </c>
      <c r="R2908" s="11">
        <f>Table1[[#This Row],[pledged]]/Table1[[#This Row],[backers_count]]</f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>(((I2909/60)/60)/24)+DATE(1970,1,1)+(-5/24)</f>
        <v>42504.669409722213</v>
      </c>
      <c r="K2909">
        <v>1458075837</v>
      </c>
      <c r="L2909" s="13">
        <f>(((K2909/60)/60)/24)+DATE(1970,1,1)+(-5/24)</f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>(E2909/D2909)*100</f>
        <v>0.08</v>
      </c>
      <c r="R2909" s="11">
        <f>Table1[[#This Row],[pledged]]/Table1[[#This Row],[backers_count]]</f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>(((I2910/60)/60)/24)+DATE(1970,1,1)+(-5/24)</f>
        <v>42529.523368055547</v>
      </c>
      <c r="K2910">
        <v>1462815219</v>
      </c>
      <c r="L2910" s="13">
        <f>(((K2910/60)/60)/24)+DATE(1970,1,1)+(-5/24)</f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>(E2910/D2910)*100</f>
        <v>2.75</v>
      </c>
      <c r="R2910" s="11">
        <f>Table1[[#This Row],[pledged]]/Table1[[#This Row],[backers_count]]</f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>(((I2911/60)/60)/24)+DATE(1970,1,1)+(-5/24)</f>
        <v>41968.615277777775</v>
      </c>
      <c r="K2911">
        <v>1413527001</v>
      </c>
      <c r="L2911" s="13">
        <f>(((K2911/60)/60)/24)+DATE(1970,1,1)+(-5/24)</f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>(E2911/D2911)*100</f>
        <v>1.1111111111111112E-2</v>
      </c>
      <c r="R2911" s="11">
        <f>Table1[[#This Row],[pledged]]/Table1[[#This Row],[backers_count]]</f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>(((I2912/60)/60)/24)+DATE(1970,1,1)+(-5/24)</f>
        <v>42167.632951388885</v>
      </c>
      <c r="K2912">
        <v>1428955887</v>
      </c>
      <c r="L2912" s="13">
        <f>(((K2912/60)/60)/24)+DATE(1970,1,1)+(-5/24)</f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>(E2912/D2912)*100</f>
        <v>3.3333333333333335E-3</v>
      </c>
      <c r="R2912" s="11">
        <f>Table1[[#This Row],[pledged]]/Table1[[#This Row],[backers_count]]</f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>(((I2913/60)/60)/24)+DATE(1970,1,1)+(-5/24)</f>
        <v>42182.560486111113</v>
      </c>
      <c r="K2913">
        <v>1431973626</v>
      </c>
      <c r="L2913" s="13">
        <f>(((K2913/60)/60)/24)+DATE(1970,1,1)+(-5/24)</f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>(E2913/D2913)*100</f>
        <v>36.5</v>
      </c>
      <c r="R2913" s="11">
        <f>Table1[[#This Row],[pledged]]/Table1[[#This Row],[backers_count]]</f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>(((I2914/60)/60)/24)+DATE(1970,1,1)+(-5/24)</f>
        <v>42383.923310185179</v>
      </c>
      <c r="K2914">
        <v>1450235374</v>
      </c>
      <c r="L2914" s="13">
        <f>(((K2914/60)/60)/24)+DATE(1970,1,1)+(-5/24)</f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>(E2914/D2914)*100</f>
        <v>14.058171745152354</v>
      </c>
      <c r="R2914" s="11">
        <f>Table1[[#This Row],[pledged]]/Table1[[#This Row],[backers_count]]</f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>(((I2915/60)/60)/24)+DATE(1970,1,1)+(-5/24)</f>
        <v>41888.714571759258</v>
      </c>
      <c r="K2915">
        <v>1404857339</v>
      </c>
      <c r="L2915" s="13">
        <f>(((K2915/60)/60)/24)+DATE(1970,1,1)+(-5/24)</f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>(E2915/D2915)*100</f>
        <v>0.02</v>
      </c>
      <c r="R2915" s="11">
        <f>Table1[[#This Row],[pledged]]/Table1[[#This Row],[backers_count]]</f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>(((I2916/60)/60)/24)+DATE(1970,1,1)+(-5/24)</f>
        <v>42077.657337962963</v>
      </c>
      <c r="K2916">
        <v>1421185594</v>
      </c>
      <c r="L2916" s="13">
        <f>(((K2916/60)/60)/24)+DATE(1970,1,1)+(-5/24)</f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>(E2916/D2916)*100</f>
        <v>4.0000000000000001E-3</v>
      </c>
      <c r="R2916" s="11">
        <f>Table1[[#This Row],[pledged]]/Table1[[#This Row],[backers_count]]</f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>(((I2917/60)/60)/24)+DATE(1970,1,1)+(-5/24)</f>
        <v>42445.1480324074</v>
      </c>
      <c r="K2917">
        <v>1455528790</v>
      </c>
      <c r="L2917" s="13">
        <f>(((K2917/60)/60)/24)+DATE(1970,1,1)+(-5/24)</f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>(E2917/D2917)*100</f>
        <v>61.1</v>
      </c>
      <c r="R2917" s="11">
        <f>Table1[[#This Row],[pledged]]/Table1[[#This Row],[backers_count]]</f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>(((I2918/60)/60)/24)+DATE(1970,1,1)+(-5/24)</f>
        <v>41778.268391203703</v>
      </c>
      <c r="K2918">
        <v>1398511589</v>
      </c>
      <c r="L2918" s="13">
        <f>(((K2918/60)/60)/24)+DATE(1970,1,1)+(-5/24)</f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>(E2918/D2918)*100</f>
        <v>7.8378378378378386</v>
      </c>
      <c r="R2918" s="11">
        <f>Table1[[#This Row],[pledged]]/Table1[[#This Row],[backers_count]]</f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>(((I2919/60)/60)/24)+DATE(1970,1,1)+(-5/24)</f>
        <v>42263.026006944441</v>
      </c>
      <c r="K2919">
        <v>1440826647</v>
      </c>
      <c r="L2919" s="13">
        <f>(((K2919/60)/60)/24)+DATE(1970,1,1)+(-5/24)</f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>(E2919/D2919)*100</f>
        <v>21.85</v>
      </c>
      <c r="R2919" s="11">
        <f>Table1[[#This Row],[pledged]]/Table1[[#This Row],[backers_count]]</f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>(((I2920/60)/60)/24)+DATE(1970,1,1)+(-5/24)</f>
        <v>42306.421377314815</v>
      </c>
      <c r="K2920">
        <v>1443712007</v>
      </c>
      <c r="L2920" s="13">
        <f>(((K2920/60)/60)/24)+DATE(1970,1,1)+(-5/24)</f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>(E2920/D2920)*100</f>
        <v>27.24</v>
      </c>
      <c r="R2920" s="11">
        <f>Table1[[#This Row],[pledged]]/Table1[[#This Row],[backers_count]]</f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>(((I2921/60)/60)/24)+DATE(1970,1,1)+(-5/24)</f>
        <v>41856.411215277774</v>
      </c>
      <c r="K2921">
        <v>1404658329</v>
      </c>
      <c r="L2921" s="13">
        <f>(((K2921/60)/60)/24)+DATE(1970,1,1)+(-5/24)</f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>(E2921/D2921)*100</f>
        <v>8.5</v>
      </c>
      <c r="R2921" s="11">
        <f>Table1[[#This Row],[pledged]]/Table1[[#This Row],[backers_count]]</f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>(((I2922/60)/60)/24)+DATE(1970,1,1)+(-5/24)</f>
        <v>42088.54247685185</v>
      </c>
      <c r="K2922">
        <v>1424718070</v>
      </c>
      <c r="L2922" s="13">
        <f>(((K2922/60)/60)/24)+DATE(1970,1,1)+(-5/24)</f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>(E2922/D2922)*100</f>
        <v>26.840000000000003</v>
      </c>
      <c r="R2922" s="11">
        <f>Table1[[#This Row],[pledged]]/Table1[[#This Row],[backers_count]]</f>
        <v>51.615384615384613</v>
      </c>
      <c r="S2922" t="s">
        <v>8317</v>
      </c>
      <c r="T2922" t="s">
        <v>8359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>(((I2923/60)/60)/24)+DATE(1970,1,1)+(-5/24)</f>
        <v>41907.678287037037</v>
      </c>
      <c r="K2923">
        <v>1409087804</v>
      </c>
      <c r="L2923" s="13">
        <f>(((K2923/60)/60)/24)+DATE(1970,1,1)+(-5/24)</f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>(E2923/D2923)*100</f>
        <v>129</v>
      </c>
      <c r="R2923" s="11">
        <f>Table1[[#This Row],[pledged]]/Table1[[#This Row],[backers_count]]</f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>(((I2924/60)/60)/24)+DATE(1970,1,1)+(-5/24)</f>
        <v>42142.665821759256</v>
      </c>
      <c r="K2924">
        <v>1428094727</v>
      </c>
      <c r="L2924" s="13">
        <f>(((K2924/60)/60)/24)+DATE(1970,1,1)+(-5/24)</f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>(E2924/D2924)*100</f>
        <v>100</v>
      </c>
      <c r="R2924" s="11">
        <f>Table1[[#This Row],[pledged]]/Table1[[#This Row],[backers_count]]</f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>(((I2925/60)/60)/24)+DATE(1970,1,1)+(-5/24)</f>
        <v>42027.916666666664</v>
      </c>
      <c r="K2925">
        <v>1420774779</v>
      </c>
      <c r="L2925" s="13">
        <f>(((K2925/60)/60)/24)+DATE(1970,1,1)+(-5/24)</f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>(E2925/D2925)*100</f>
        <v>100</v>
      </c>
      <c r="R2925" s="11">
        <f>Table1[[#This Row],[pledged]]/Table1[[#This Row],[backers_count]]</f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>(((I2926/60)/60)/24)+DATE(1970,1,1)+(-5/24)</f>
        <v>42132.957638888889</v>
      </c>
      <c r="K2926">
        <v>1428585710</v>
      </c>
      <c r="L2926" s="13">
        <f>(((K2926/60)/60)/24)+DATE(1970,1,1)+(-5/24)</f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>(E2926/D2926)*100</f>
        <v>103.2</v>
      </c>
      <c r="R2926" s="11">
        <f>Table1[[#This Row],[pledged]]/Table1[[#This Row],[backers_count]]</f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>(((I2927/60)/60)/24)+DATE(1970,1,1)+(-5/24)</f>
        <v>41893.375787037032</v>
      </c>
      <c r="K2927">
        <v>1407852068</v>
      </c>
      <c r="L2927" s="13">
        <f>(((K2927/60)/60)/24)+DATE(1970,1,1)+(-5/24)</f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>(E2927/D2927)*100</f>
        <v>102.44597777777777</v>
      </c>
      <c r="R2927" s="11">
        <f>Table1[[#This Row],[pledged]]/Table1[[#This Row],[backers_count]]</f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>(((I2928/60)/60)/24)+DATE(1970,1,1)+(-5/24)</f>
        <v>42058.557627314811</v>
      </c>
      <c r="K2928">
        <v>1423506179</v>
      </c>
      <c r="L2928" s="13">
        <f>(((K2928/60)/60)/24)+DATE(1970,1,1)+(-5/24)</f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>(E2928/D2928)*100</f>
        <v>125</v>
      </c>
      <c r="R2928" s="11">
        <f>Table1[[#This Row],[pledged]]/Table1[[#This Row],[backers_count]]</f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>(((I2929/60)/60)/24)+DATE(1970,1,1)+(-5/24)</f>
        <v>41835</v>
      </c>
      <c r="K2929">
        <v>1402934629</v>
      </c>
      <c r="L2929" s="13">
        <f>(((K2929/60)/60)/24)+DATE(1970,1,1)+(-5/24)</f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>(E2929/D2929)*100</f>
        <v>130.83333333333334</v>
      </c>
      <c r="R2929" s="11">
        <f>Table1[[#This Row],[pledged]]/Table1[[#This Row],[backers_count]]</f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>(((I2930/60)/60)/24)+DATE(1970,1,1)+(-5/24)</f>
        <v>42433.789884259262</v>
      </c>
      <c r="K2930">
        <v>1454543846</v>
      </c>
      <c r="L2930" s="13">
        <f>(((K2930/60)/60)/24)+DATE(1970,1,1)+(-5/24)</f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>(E2930/D2930)*100</f>
        <v>100</v>
      </c>
      <c r="R2930" s="11">
        <f>Table1[[#This Row],[pledged]]/Table1[[#This Row],[backers_count]]</f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>(((I2931/60)/60)/24)+DATE(1970,1,1)+(-5/24)</f>
        <v>41784.355995370366</v>
      </c>
      <c r="K2931">
        <v>1398432758</v>
      </c>
      <c r="L2931" s="13">
        <f>(((K2931/60)/60)/24)+DATE(1970,1,1)+(-5/24)</f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>(E2931/D2931)*100</f>
        <v>102.06937499999999</v>
      </c>
      <c r="R2931" s="11">
        <f>Table1[[#This Row],[pledged]]/Table1[[#This Row],[backers_count]]</f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>(((I2932/60)/60)/24)+DATE(1970,1,1)+(-5/24)</f>
        <v>42131.375740740739</v>
      </c>
      <c r="K2932">
        <v>1428415264</v>
      </c>
      <c r="L2932" s="13">
        <f>(((K2932/60)/60)/24)+DATE(1970,1,1)+(-5/24)</f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>(E2932/D2932)*100</f>
        <v>100.92000000000002</v>
      </c>
      <c r="R2932" s="11">
        <f>Table1[[#This Row],[pledged]]/Table1[[#This Row],[backers_count]]</f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>(((I2933/60)/60)/24)+DATE(1970,1,1)+(-5/24)</f>
        <v>41897.047222222223</v>
      </c>
      <c r="K2933">
        <v>1408604363</v>
      </c>
      <c r="L2933" s="13">
        <f>(((K2933/60)/60)/24)+DATE(1970,1,1)+(-5/24)</f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>(E2933/D2933)*100</f>
        <v>106</v>
      </c>
      <c r="R2933" s="11">
        <f>Table1[[#This Row],[pledged]]/Table1[[#This Row],[backers_count]]</f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>(((I2934/60)/60)/24)+DATE(1970,1,1)+(-5/24)</f>
        <v>42056.249999999993</v>
      </c>
      <c r="K2934">
        <v>1421812637</v>
      </c>
      <c r="L2934" s="13">
        <f>(((K2934/60)/60)/24)+DATE(1970,1,1)+(-5/24)</f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>(E2934/D2934)*100</f>
        <v>105.0967741935484</v>
      </c>
      <c r="R2934" s="11">
        <f>Table1[[#This Row],[pledged]]/Table1[[#This Row],[backers_count]]</f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>(((I2935/60)/60)/24)+DATE(1970,1,1)+(-5/24)</f>
        <v>42525.748298611106</v>
      </c>
      <c r="K2935">
        <v>1462489053</v>
      </c>
      <c r="L2935" s="13">
        <f>(((K2935/60)/60)/24)+DATE(1970,1,1)+(-5/24)</f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>(E2935/D2935)*100</f>
        <v>102.76</v>
      </c>
      <c r="R2935" s="11">
        <f>Table1[[#This Row],[pledged]]/Table1[[#This Row],[backers_count]]</f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>(((I2936/60)/60)/24)+DATE(1970,1,1)+(-5/24)</f>
        <v>41805.427824074075</v>
      </c>
      <c r="K2936">
        <v>1400253364</v>
      </c>
      <c r="L2936" s="13">
        <f>(((K2936/60)/60)/24)+DATE(1970,1,1)+(-5/24)</f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>(E2936/D2936)*100</f>
        <v>108</v>
      </c>
      <c r="R2936" s="11">
        <f>Table1[[#This Row],[pledged]]/Table1[[#This Row],[backers_count]]</f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>(((I2937/60)/60)/24)+DATE(1970,1,1)+(-5/24)</f>
        <v>42611.499999999993</v>
      </c>
      <c r="K2937">
        <v>1467468008</v>
      </c>
      <c r="L2937" s="13">
        <f>(((K2937/60)/60)/24)+DATE(1970,1,1)+(-5/24)</f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>(E2937/D2937)*100</f>
        <v>100.88571428571429</v>
      </c>
      <c r="R2937" s="11">
        <f>Table1[[#This Row],[pledged]]/Table1[[#This Row],[backers_count]]</f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>(((I2938/60)/60)/24)+DATE(1970,1,1)+(-5/24)</f>
        <v>41924.999305555553</v>
      </c>
      <c r="K2938">
        <v>1412091423</v>
      </c>
      <c r="L2938" s="13">
        <f>(((K2938/60)/60)/24)+DATE(1970,1,1)+(-5/24)</f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>(E2938/D2938)*100</f>
        <v>128</v>
      </c>
      <c r="R2938" s="11">
        <f>Table1[[#This Row],[pledged]]/Table1[[#This Row],[backers_count]]</f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>(((I2939/60)/60)/24)+DATE(1970,1,1)+(-5/24)</f>
        <v>41833.248993055553</v>
      </c>
      <c r="K2939">
        <v>1402657113</v>
      </c>
      <c r="L2939" s="13">
        <f>(((K2939/60)/60)/24)+DATE(1970,1,1)+(-5/24)</f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>(E2939/D2939)*100</f>
        <v>133.33333333333331</v>
      </c>
      <c r="R2939" s="11">
        <f>Table1[[#This Row],[pledged]]/Table1[[#This Row],[backers_count]]</f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>(((I2940/60)/60)/24)+DATE(1970,1,1)+(-5/24)</f>
        <v>42034.495532407404</v>
      </c>
      <c r="K2940">
        <v>1420044814</v>
      </c>
      <c r="L2940" s="13">
        <f>(((K2940/60)/60)/24)+DATE(1970,1,1)+(-5/24)</f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>(E2940/D2940)*100</f>
        <v>101.375</v>
      </c>
      <c r="R2940" s="11">
        <f>Table1[[#This Row],[pledged]]/Table1[[#This Row],[backers_count]]</f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>(((I2941/60)/60)/24)+DATE(1970,1,1)+(-5/24)</f>
        <v>41878.833333333328</v>
      </c>
      <c r="K2941">
        <v>1406316312</v>
      </c>
      <c r="L2941" s="13">
        <f>(((K2941/60)/60)/24)+DATE(1970,1,1)+(-5/24)</f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>(E2941/D2941)*100</f>
        <v>102.875</v>
      </c>
      <c r="R2941" s="11">
        <f>Table1[[#This Row],[pledged]]/Table1[[#This Row],[backers_count]]</f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>(((I2942/60)/60)/24)+DATE(1970,1,1)+(-5/24)</f>
        <v>42022.565023148149</v>
      </c>
      <c r="K2942">
        <v>1418150018</v>
      </c>
      <c r="L2942" s="13">
        <f>(((K2942/60)/60)/24)+DATE(1970,1,1)+(-5/24)</f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>(E2942/D2942)*100</f>
        <v>107.24000000000001</v>
      </c>
      <c r="R2942" s="11">
        <f>Table1[[#This Row],[pledged]]/Table1[[#This Row],[backers_count]]</f>
        <v>81.242424242424249</v>
      </c>
      <c r="S2942" t="s">
        <v>8317</v>
      </c>
      <c r="T2942" t="s">
        <v>8357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>(((I2943/60)/60)/24)+DATE(1970,1,1)+(-5/24)</f>
        <v>42064.751793981479</v>
      </c>
      <c r="K2943">
        <v>1422658955</v>
      </c>
      <c r="L2943" s="13">
        <f>(((K2943/60)/60)/24)+DATE(1970,1,1)+(-5/24)</f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>(E2943/D2943)*100</f>
        <v>4.0000000000000001E-3</v>
      </c>
      <c r="R2943" s="11">
        <f>Table1[[#This Row],[pledged]]/Table1[[#This Row],[backers_count]]</f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>(((I2944/60)/60)/24)+DATE(1970,1,1)+(-5/24)</f>
        <v>42354.637499999997</v>
      </c>
      <c r="K2944">
        <v>1448565459</v>
      </c>
      <c r="L2944" s="13">
        <f>(((K2944/60)/60)/24)+DATE(1970,1,1)+(-5/24)</f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>(E2944/D2944)*100</f>
        <v>20.424999999999997</v>
      </c>
      <c r="R2944" s="11">
        <f>Table1[[#This Row],[pledged]]/Table1[[#This Row],[backers_count]]</f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>(((I2945/60)/60)/24)+DATE(1970,1,1)+(-5/24)</f>
        <v>42106.921064814807</v>
      </c>
      <c r="K2945">
        <v>1426302380</v>
      </c>
      <c r="L2945" s="13">
        <f>(((K2945/60)/60)/24)+DATE(1970,1,1)+(-5/24)</f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>(E2945/D2945)*100</f>
        <v>0</v>
      </c>
      <c r="R2945" s="11" t="e">
        <f>Table1[[#This Row],[pledged]]/Table1[[#This Row],[backers_count]]</f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>(((I2946/60)/60)/24)+DATE(1970,1,1)+(-5/24)</f>
        <v>42162.705995370365</v>
      </c>
      <c r="K2946">
        <v>1431122198</v>
      </c>
      <c r="L2946" s="13">
        <f>(((K2946/60)/60)/24)+DATE(1970,1,1)+(-5/24)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>(E2946/D2946)*100</f>
        <v>1</v>
      </c>
      <c r="R2946" s="11">
        <f>Table1[[#This Row],[pledged]]/Table1[[#This Row],[backers_count]]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>(((I2947/60)/60)/24)+DATE(1970,1,1)+(-5/24)</f>
        <v>42147.931250000001</v>
      </c>
      <c r="K2947">
        <v>1429845660</v>
      </c>
      <c r="L2947" s="13">
        <f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>(E2947/D2947)*100</f>
        <v>0</v>
      </c>
      <c r="R2947" s="11" t="e">
        <f>Table1[[#This Row],[pledged]]/Table1[[#This Row],[backers_count]]</f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>(((I2948/60)/60)/24)+DATE(1970,1,1)+(-5/24)</f>
        <v>42597.322824074072</v>
      </c>
      <c r="K2948">
        <v>1468673092</v>
      </c>
      <c r="L2948" s="13">
        <f>(((K2948/60)/60)/24)+DATE(1970,1,1)+(-5/24)</f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>(E2948/D2948)*100</f>
        <v>0.1</v>
      </c>
      <c r="R2948" s="11">
        <f>Table1[[#This Row],[pledged]]/Table1[[#This Row],[backers_count]]</f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>(((I2949/60)/60)/24)+DATE(1970,1,1)+(-5/24)</f>
        <v>42698.507638888892</v>
      </c>
      <c r="K2949">
        <v>1475760567</v>
      </c>
      <c r="L2949" s="13">
        <f>(((K2949/60)/60)/24)+DATE(1970,1,1)+(-5/24)</f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>(E2949/D2949)*100</f>
        <v>4.2880000000000003</v>
      </c>
      <c r="R2949" s="11">
        <f>Table1[[#This Row],[pledged]]/Table1[[#This Row],[backers_count]]</f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>(((I2950/60)/60)/24)+DATE(1970,1,1)+(-5/24)</f>
        <v>42157.440891203696</v>
      </c>
      <c r="K2950">
        <v>1428075293</v>
      </c>
      <c r="L2950" s="13">
        <f>(((K2950/60)/60)/24)+DATE(1970,1,1)+(-5/24)</f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>(E2950/D2950)*100</f>
        <v>4.8000000000000004E-3</v>
      </c>
      <c r="R2950" s="11">
        <f>Table1[[#This Row],[pledged]]/Table1[[#This Row],[backers_count]]</f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>(((I2951/60)/60)/24)+DATE(1970,1,1)+(-5/24)</f>
        <v>42327.656446759262</v>
      </c>
      <c r="K2951">
        <v>1445370317</v>
      </c>
      <c r="L2951" s="13">
        <f>(((K2951/60)/60)/24)+DATE(1970,1,1)+(-5/24)</f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>(E2951/D2951)*100</f>
        <v>2.5</v>
      </c>
      <c r="R2951" s="11">
        <f>Table1[[#This Row],[pledged]]/Table1[[#This Row],[backers_count]]</f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>(((I2952/60)/60)/24)+DATE(1970,1,1)+(-5/24)</f>
        <v>42392.156851851854</v>
      </c>
      <c r="K2952">
        <v>1450946752</v>
      </c>
      <c r="L2952" s="13">
        <f>(((K2952/60)/60)/24)+DATE(1970,1,1)+(-5/24)</f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>(E2952/D2952)*100</f>
        <v>0</v>
      </c>
      <c r="R2952" s="11" t="e">
        <f>Table1[[#This Row],[pledged]]/Table1[[#This Row],[backers_count]]</f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>(((I2953/60)/60)/24)+DATE(1970,1,1)+(-5/24)</f>
        <v>41917.594594907401</v>
      </c>
      <c r="K2953">
        <v>1408648573</v>
      </c>
      <c r="L2953" s="13">
        <f>(((K2953/60)/60)/24)+DATE(1970,1,1)+(-5/24)</f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>(E2953/D2953)*100</f>
        <v>2.1919999999999997</v>
      </c>
      <c r="R2953" s="11">
        <f>Table1[[#This Row],[pledged]]/Table1[[#This Row],[backers_count]]</f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>(((I2954/60)/60)/24)+DATE(1970,1,1)+(-5/24)</f>
        <v>42659.958333333336</v>
      </c>
      <c r="K2954">
        <v>1473957239</v>
      </c>
      <c r="L2954" s="13">
        <f>(((K2954/60)/60)/24)+DATE(1970,1,1)+(-5/24)</f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>(E2954/D2954)*100</f>
        <v>8.0250000000000004</v>
      </c>
      <c r="R2954" s="11">
        <f>Table1[[#This Row],[pledged]]/Table1[[#This Row],[backers_count]]</f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>(((I2955/60)/60)/24)+DATE(1970,1,1)+(-5/24)</f>
        <v>42285.583576388883</v>
      </c>
      <c r="K2955">
        <v>1441738821</v>
      </c>
      <c r="L2955" s="13">
        <f>(((K2955/60)/60)/24)+DATE(1970,1,1)+(-5/24)</f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>(E2955/D2955)*100</f>
        <v>0.15125</v>
      </c>
      <c r="R2955" s="11">
        <f>Table1[[#This Row],[pledged]]/Table1[[#This Row],[backers_count]]</f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>(((I2956/60)/60)/24)+DATE(1970,1,1)+(-5/24)</f>
        <v>42810.333368055559</v>
      </c>
      <c r="K2956">
        <v>1487944803</v>
      </c>
      <c r="L2956" s="13">
        <f>(((K2956/60)/60)/24)+DATE(1970,1,1)+(-5/24)</f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>(E2956/D2956)*100</f>
        <v>0</v>
      </c>
      <c r="R2956" s="11" t="e">
        <f>Table1[[#This Row],[pledged]]/Table1[[#This Row],[backers_count]]</f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>(((I2957/60)/60)/24)+DATE(1970,1,1)+(-5/24)</f>
        <v>42171.532974537033</v>
      </c>
      <c r="K2957">
        <v>1431884849</v>
      </c>
      <c r="L2957" s="13">
        <f>(((K2957/60)/60)/24)+DATE(1970,1,1)+(-5/24)</f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>(E2957/D2957)*100</f>
        <v>59.583333333333336</v>
      </c>
      <c r="R2957" s="11">
        <f>Table1[[#This Row],[pledged]]/Table1[[#This Row],[backers_count]]</f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>(((I2958/60)/60)/24)+DATE(1970,1,1)+(-5/24)</f>
        <v>42494.750578703701</v>
      </c>
      <c r="K2958">
        <v>1459810850</v>
      </c>
      <c r="L2958" s="13">
        <f>(((K2958/60)/60)/24)+DATE(1970,1,1)+(-5/24)</f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>(E2958/D2958)*100</f>
        <v>16.734177215189874</v>
      </c>
      <c r="R2958" s="11">
        <f>Table1[[#This Row],[pledged]]/Table1[[#This Row],[backers_count]]</f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>(((I2959/60)/60)/24)+DATE(1970,1,1)+(-5/24)</f>
        <v>42090.761249999996</v>
      </c>
      <c r="K2959">
        <v>1422317772</v>
      </c>
      <c r="L2959" s="13">
        <f>(((K2959/60)/60)/24)+DATE(1970,1,1)+(-5/24)</f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>(E2959/D2959)*100</f>
        <v>1.8666666666666669</v>
      </c>
      <c r="R2959" s="11">
        <f>Table1[[#This Row],[pledged]]/Table1[[#This Row],[backers_count]]</f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>(((I2960/60)/60)/24)+DATE(1970,1,1)+(-5/24)</f>
        <v>42498.529131944444</v>
      </c>
      <c r="K2960">
        <v>1457548917</v>
      </c>
      <c r="L2960" s="13">
        <f>(((K2960/60)/60)/24)+DATE(1970,1,1)+(-5/24)</f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>(E2960/D2960)*100</f>
        <v>0</v>
      </c>
      <c r="R2960" s="11" t="e">
        <f>Table1[[#This Row],[pledged]]/Table1[[#This Row],[backers_count]]</f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>(((I2961/60)/60)/24)+DATE(1970,1,1)+(-5/24)</f>
        <v>42527.800057870372</v>
      </c>
      <c r="K2961">
        <v>1462666325</v>
      </c>
      <c r="L2961" s="13">
        <f>(((K2961/60)/60)/24)+DATE(1970,1,1)+(-5/24)</f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>(E2961/D2961)*100</f>
        <v>0</v>
      </c>
      <c r="R2961" s="11" t="e">
        <f>Table1[[#This Row],[pledged]]/Table1[[#This Row],[backers_count]]</f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>(((I2962/60)/60)/24)+DATE(1970,1,1)+(-5/24)</f>
        <v>41893.54887731481</v>
      </c>
      <c r="K2962">
        <v>1407867023</v>
      </c>
      <c r="L2962" s="13">
        <f>(((K2962/60)/60)/24)+DATE(1970,1,1)+(-5/24)</f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>(E2962/D2962)*100</f>
        <v>0</v>
      </c>
      <c r="R2962" s="11" t="e">
        <f>Table1[[#This Row],[pledged]]/Table1[[#This Row],[backers_count]]</f>
        <v>#DIV/0!</v>
      </c>
      <c r="S2962" t="s">
        <v>8317</v>
      </c>
      <c r="T2962" t="s">
        <v>8318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>(((I2963/60)/60)/24)+DATE(1970,1,1)+(-5/24)</f>
        <v>42088.958333333336</v>
      </c>
      <c r="K2963">
        <v>1424927159</v>
      </c>
      <c r="L2963" s="13">
        <f>(((K2963/60)/60)/24)+DATE(1970,1,1)+(-5/24)</f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>(E2963/D2963)*100</f>
        <v>109.62</v>
      </c>
      <c r="R2963" s="11">
        <f>Table1[[#This Row],[pledged]]/Table1[[#This Row],[backers_count]]</f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>(((I2964/60)/60)/24)+DATE(1970,1,1)+(-5/24)</f>
        <v>42064.082638888889</v>
      </c>
      <c r="K2964">
        <v>1422769906</v>
      </c>
      <c r="L2964" s="13">
        <f>(((K2964/60)/60)/24)+DATE(1970,1,1)+(-5/24)</f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>(E2964/D2964)*100</f>
        <v>121.8</v>
      </c>
      <c r="R2964" s="11">
        <f>Table1[[#This Row],[pledged]]/Table1[[#This Row],[backers_count]]</f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>(((I2965/60)/60)/24)+DATE(1970,1,1)+(-5/24)</f>
        <v>42187.26185185185</v>
      </c>
      <c r="K2965">
        <v>1433243824</v>
      </c>
      <c r="L2965" s="13">
        <f>(((K2965/60)/60)/24)+DATE(1970,1,1)+(-5/24)</f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>(E2965/D2965)*100</f>
        <v>106.85</v>
      </c>
      <c r="R2965" s="11">
        <f>Table1[[#This Row],[pledged]]/Table1[[#This Row],[backers_count]]</f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>(((I2966/60)/60)/24)+DATE(1970,1,1)+(-5/24)</f>
        <v>41857.688888888886</v>
      </c>
      <c r="K2966">
        <v>1404769819</v>
      </c>
      <c r="L2966" s="13">
        <f>(((K2966/60)/60)/24)+DATE(1970,1,1)+(-5/24)</f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>(E2966/D2966)*100</f>
        <v>100.71379999999999</v>
      </c>
      <c r="R2966" s="11">
        <f>Table1[[#This Row],[pledged]]/Table1[[#This Row],[backers_count]]</f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>(((I2967/60)/60)/24)+DATE(1970,1,1)+(-5/24)</f>
        <v>42192.521215277775</v>
      </c>
      <c r="K2967">
        <v>1433698233</v>
      </c>
      <c r="L2967" s="13">
        <f>(((K2967/60)/60)/24)+DATE(1970,1,1)+(-5/24)</f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>(E2967/D2967)*100</f>
        <v>109.00000000000001</v>
      </c>
      <c r="R2967" s="11">
        <f>Table1[[#This Row],[pledged]]/Table1[[#This Row],[backers_count]]</f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>(((I2968/60)/60)/24)+DATE(1970,1,1)+(-5/24)</f>
        <v>42263.530231481483</v>
      </c>
      <c r="K2968">
        <v>1439833412</v>
      </c>
      <c r="L2968" s="13">
        <f>(((K2968/60)/60)/24)+DATE(1970,1,1)+(-5/24)</f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>(E2968/D2968)*100</f>
        <v>113.63000000000001</v>
      </c>
      <c r="R2968" s="11">
        <f>Table1[[#This Row],[pledged]]/Table1[[#This Row],[backers_count]]</f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>(((I2969/60)/60)/24)+DATE(1970,1,1)+(-5/24)</f>
        <v>42071.947824074072</v>
      </c>
      <c r="K2969">
        <v>1423284292</v>
      </c>
      <c r="L2969" s="13">
        <f>(((K2969/60)/60)/24)+DATE(1970,1,1)+(-5/24)</f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>(E2969/D2969)*100</f>
        <v>113.92</v>
      </c>
      <c r="R2969" s="11">
        <f>Table1[[#This Row],[pledged]]/Table1[[#This Row],[backers_count]]</f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>(((I2970/60)/60)/24)+DATE(1970,1,1)+(-5/24)</f>
        <v>42598.957638888889</v>
      </c>
      <c r="K2970">
        <v>1470227660</v>
      </c>
      <c r="L2970" s="13">
        <f>(((K2970/60)/60)/24)+DATE(1970,1,1)+(-5/24)</f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>(E2970/D2970)*100</f>
        <v>106</v>
      </c>
      <c r="R2970" s="11">
        <f>Table1[[#This Row],[pledged]]/Table1[[#This Row],[backers_count]]</f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>(((I2971/60)/60)/24)+DATE(1970,1,1)+(-5/24)</f>
        <v>42127.743750000001</v>
      </c>
      <c r="K2971">
        <v>1428087153</v>
      </c>
      <c r="L2971" s="13">
        <f>(((K2971/60)/60)/24)+DATE(1970,1,1)+(-5/24)</f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>(E2971/D2971)*100</f>
        <v>162.5</v>
      </c>
      <c r="R2971" s="11">
        <f>Table1[[#This Row],[pledged]]/Table1[[#This Row],[backers_count]]</f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>(((I2972/60)/60)/24)+DATE(1970,1,1)+(-5/24)</f>
        <v>41838.461238425924</v>
      </c>
      <c r="K2972">
        <v>1403107451</v>
      </c>
      <c r="L2972" s="13">
        <f>(((K2972/60)/60)/24)+DATE(1970,1,1)+(-5/24)</f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>(E2972/D2972)*100</f>
        <v>106</v>
      </c>
      <c r="R2972" s="11">
        <f>Table1[[#This Row],[pledged]]/Table1[[#This Row],[backers_count]]</f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>(((I2973/60)/60)/24)+DATE(1970,1,1)+(-5/24)</f>
        <v>41882.449976851851</v>
      </c>
      <c r="K2973">
        <v>1406908078</v>
      </c>
      <c r="L2973" s="13">
        <f>(((K2973/60)/60)/24)+DATE(1970,1,1)+(-5/24)</f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>(E2973/D2973)*100</f>
        <v>100.15624999999999</v>
      </c>
      <c r="R2973" s="11">
        <f>Table1[[#This Row],[pledged]]/Table1[[#This Row],[backers_count]]</f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>(((I2974/60)/60)/24)+DATE(1970,1,1)+(-5/24)</f>
        <v>42708.833333333336</v>
      </c>
      <c r="K2974">
        <v>1479609520</v>
      </c>
      <c r="L2974" s="13">
        <f>(((K2974/60)/60)/24)+DATE(1970,1,1)+(-5/24)</f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>(E2974/D2974)*100</f>
        <v>105.35000000000001</v>
      </c>
      <c r="R2974" s="11">
        <f>Table1[[#This Row],[pledged]]/Table1[[#This Row],[backers_count]]</f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>(((I2975/60)/60)/24)+DATE(1970,1,1)+(-5/24)</f>
        <v>42369.958333333336</v>
      </c>
      <c r="K2975">
        <v>1449171508</v>
      </c>
      <c r="L2975" s="13">
        <f>(((K2975/60)/60)/24)+DATE(1970,1,1)+(-5/24)</f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>(E2975/D2975)*100</f>
        <v>174.8</v>
      </c>
      <c r="R2975" s="11">
        <f>Table1[[#This Row],[pledged]]/Table1[[#This Row],[backers_count]]</f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>(((I2976/60)/60)/24)+DATE(1970,1,1)+(-5/24)</f>
        <v>41907.857638888883</v>
      </c>
      <c r="K2976">
        <v>1409275671</v>
      </c>
      <c r="L2976" s="13">
        <f>(((K2976/60)/60)/24)+DATE(1970,1,1)+(-5/24)</f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>(E2976/D2976)*100</f>
        <v>102</v>
      </c>
      <c r="R2976" s="11">
        <f>Table1[[#This Row],[pledged]]/Table1[[#This Row],[backers_count]]</f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>(((I2977/60)/60)/24)+DATE(1970,1,1)+(-5/24)</f>
        <v>41969.916666666664</v>
      </c>
      <c r="K2977">
        <v>1414599886</v>
      </c>
      <c r="L2977" s="13">
        <f>(((K2977/60)/60)/24)+DATE(1970,1,1)+(-5/24)</f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>(E2977/D2977)*100</f>
        <v>100.125</v>
      </c>
      <c r="R2977" s="11">
        <f>Table1[[#This Row],[pledged]]/Table1[[#This Row],[backers_count]]</f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>(((I2978/60)/60)/24)+DATE(1970,1,1)+(-5/24)</f>
        <v>42442.291666666664</v>
      </c>
      <c r="K2978">
        <v>1456421530</v>
      </c>
      <c r="L2978" s="13">
        <f>(((K2978/60)/60)/24)+DATE(1970,1,1)+(-5/24)</f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>(E2978/D2978)*100</f>
        <v>171.42857142857142</v>
      </c>
      <c r="R2978" s="11">
        <f>Table1[[#This Row],[pledged]]/Table1[[#This Row],[backers_count]]</f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>(((I2979/60)/60)/24)+DATE(1970,1,1)+(-5/24)</f>
        <v>42085.884722222218</v>
      </c>
      <c r="K2979">
        <v>1421960934</v>
      </c>
      <c r="L2979" s="13">
        <f>(((K2979/60)/60)/24)+DATE(1970,1,1)+(-5/24)</f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>(E2979/D2979)*100</f>
        <v>113.56666666666666</v>
      </c>
      <c r="R2979" s="11">
        <f>Table1[[#This Row],[pledged]]/Table1[[#This Row],[backers_count]]</f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>(((I2980/60)/60)/24)+DATE(1970,1,1)+(-5/24)</f>
        <v>41932.040972222218</v>
      </c>
      <c r="K2980">
        <v>1412954547</v>
      </c>
      <c r="L2980" s="13">
        <f>(((K2980/60)/60)/24)+DATE(1970,1,1)+(-5/24)</f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>(E2980/D2980)*100</f>
        <v>129.46666666666667</v>
      </c>
      <c r="R2980" s="11">
        <f>Table1[[#This Row],[pledged]]/Table1[[#This Row],[backers_count]]</f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>(((I2981/60)/60)/24)+DATE(1970,1,1)+(-5/24)</f>
        <v>42010.041666666664</v>
      </c>
      <c r="K2981">
        <v>1419104823</v>
      </c>
      <c r="L2981" s="13">
        <f>(((K2981/60)/60)/24)+DATE(1970,1,1)+(-5/24)</f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>(E2981/D2981)*100</f>
        <v>101.4</v>
      </c>
      <c r="R2981" s="11">
        <f>Table1[[#This Row],[pledged]]/Table1[[#This Row],[backers_count]]</f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>(((I2982/60)/60)/24)+DATE(1970,1,1)+(-5/24)</f>
        <v>42239.874999999993</v>
      </c>
      <c r="K2982">
        <v>1438639130</v>
      </c>
      <c r="L2982" s="13">
        <f>(((K2982/60)/60)/24)+DATE(1970,1,1)+(-5/24)</f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>(E2982/D2982)*100</f>
        <v>109.16666666666666</v>
      </c>
      <c r="R2982" s="11">
        <f>Table1[[#This Row],[pledged]]/Table1[[#This Row],[backers_count]]</f>
        <v>136.45833333333334</v>
      </c>
      <c r="S2982" t="s">
        <v>8317</v>
      </c>
      <c r="T2982" t="s">
        <v>8357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>(((I2983/60)/60)/24)+DATE(1970,1,1)+(-5/24)</f>
        <v>42270.351342592585</v>
      </c>
      <c r="K2983">
        <v>1439126756</v>
      </c>
      <c r="L2983" s="13">
        <f>(((K2983/60)/60)/24)+DATE(1970,1,1)+(-5/24)</f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>(E2983/D2983)*100</f>
        <v>128.92500000000001</v>
      </c>
      <c r="R2983" s="11">
        <f>Table1[[#This Row],[pledged]]/Table1[[#This Row],[backers_count]]</f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>(((I2984/60)/60)/24)+DATE(1970,1,1)+(-5/24)</f>
        <v>42411.478506944441</v>
      </c>
      <c r="K2984">
        <v>1452616143</v>
      </c>
      <c r="L2984" s="13">
        <f>(((K2984/60)/60)/24)+DATE(1970,1,1)+(-5/24)</f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>(E2984/D2984)*100</f>
        <v>102.06</v>
      </c>
      <c r="R2984" s="11">
        <f>Table1[[#This Row],[pledged]]/Table1[[#This Row],[backers_count]]</f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>(((I2985/60)/60)/24)+DATE(1970,1,1)+(-5/24)</f>
        <v>41954.465694444443</v>
      </c>
      <c r="K2985">
        <v>1410534636</v>
      </c>
      <c r="L2985" s="13">
        <f>(((K2985/60)/60)/24)+DATE(1970,1,1)+(-5/24)</f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>(E2985/D2985)*100</f>
        <v>146.53957758620692</v>
      </c>
      <c r="R2985" s="11">
        <f>Table1[[#This Row],[pledged]]/Table1[[#This Row],[backers_count]]</f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>(((I2986/60)/60)/24)+DATE(1970,1,1)+(-5/24)</f>
        <v>42606.070381944439</v>
      </c>
      <c r="K2986">
        <v>1469428881</v>
      </c>
      <c r="L2986" s="13">
        <f>(((K2986/60)/60)/24)+DATE(1970,1,1)+(-5/24)</f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>(E2986/D2986)*100</f>
        <v>100.352</v>
      </c>
      <c r="R2986" s="11">
        <f>Table1[[#This Row],[pledged]]/Table1[[#This Row],[backers_count]]</f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>(((I2987/60)/60)/24)+DATE(1970,1,1)+(-5/24)</f>
        <v>42673.958333333336</v>
      </c>
      <c r="K2987">
        <v>1476228128</v>
      </c>
      <c r="L2987" s="13">
        <f>(((K2987/60)/60)/24)+DATE(1970,1,1)+(-5/24)</f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>(E2987/D2987)*100</f>
        <v>121.64999999999999</v>
      </c>
      <c r="R2987" s="11">
        <f>Table1[[#This Row],[pledged]]/Table1[[#This Row],[backers_count]]</f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>(((I2988/60)/60)/24)+DATE(1970,1,1)+(-5/24)</f>
        <v>42491.250069444439</v>
      </c>
      <c r="K2988">
        <v>1456920006</v>
      </c>
      <c r="L2988" s="13">
        <f>(((K2988/60)/60)/24)+DATE(1970,1,1)+(-5/24)</f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>(E2988/D2988)*100</f>
        <v>105.5</v>
      </c>
      <c r="R2988" s="11">
        <f>Table1[[#This Row],[pledged]]/Table1[[#This Row],[backers_count]]</f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>(((I2989/60)/60)/24)+DATE(1970,1,1)+(-5/24)</f>
        <v>42655.791666666664</v>
      </c>
      <c r="K2989">
        <v>1473837751</v>
      </c>
      <c r="L2989" s="13">
        <f>(((K2989/60)/60)/24)+DATE(1970,1,1)+(-5/24)</f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>(E2989/D2989)*100</f>
        <v>110.4008</v>
      </c>
      <c r="R2989" s="11">
        <f>Table1[[#This Row],[pledged]]/Table1[[#This Row],[backers_count]]</f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>(((I2990/60)/60)/24)+DATE(1970,1,1)+(-5/24)</f>
        <v>42541.153715277782</v>
      </c>
      <c r="K2990">
        <v>1463820081</v>
      </c>
      <c r="L2990" s="13">
        <f>(((K2990/60)/60)/24)+DATE(1970,1,1)+(-5/24)</f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>(E2990/D2990)*100</f>
        <v>100</v>
      </c>
      <c r="R2990" s="11">
        <f>Table1[[#This Row],[pledged]]/Table1[[#This Row],[backers_count]]</f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>(((I2991/60)/60)/24)+DATE(1970,1,1)+(-5/24)</f>
        <v>42358.999305555553</v>
      </c>
      <c r="K2991">
        <v>1448756962</v>
      </c>
      <c r="L2991" s="13">
        <f>(((K2991/60)/60)/24)+DATE(1970,1,1)+(-5/24)</f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>(E2991/D2991)*100</f>
        <v>176.535</v>
      </c>
      <c r="R2991" s="11">
        <f>Table1[[#This Row],[pledged]]/Table1[[#This Row],[backers_count]]</f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>(((I2992/60)/60)/24)+DATE(1970,1,1)+(-5/24)</f>
        <v>42376.365972222215</v>
      </c>
      <c r="K2992">
        <v>1449150420</v>
      </c>
      <c r="L2992" s="13">
        <f>(((K2992/60)/60)/24)+DATE(1970,1,1)+(-5/24)</f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>(E2992/D2992)*100</f>
        <v>100</v>
      </c>
      <c r="R2992" s="11">
        <f>Table1[[#This Row],[pledged]]/Table1[[#This Row],[backers_count]]</f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>(((I2993/60)/60)/24)+DATE(1970,1,1)+(-5/24)</f>
        <v>42762.628819444442</v>
      </c>
      <c r="K2993">
        <v>1483646730</v>
      </c>
      <c r="L2993" s="13">
        <f>(((K2993/60)/60)/24)+DATE(1970,1,1)+(-5/24)</f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>(E2993/D2993)*100</f>
        <v>103.29411764705883</v>
      </c>
      <c r="R2993" s="11">
        <f>Table1[[#This Row],[pledged]]/Table1[[#This Row],[backers_count]]</f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>(((I2994/60)/60)/24)+DATE(1970,1,1)+(-5/24)</f>
        <v>42652.559143518512</v>
      </c>
      <c r="K2994">
        <v>1473445510</v>
      </c>
      <c r="L2994" s="13">
        <f>(((K2994/60)/60)/24)+DATE(1970,1,1)+(-5/24)</f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>(E2994/D2994)*100</f>
        <v>104.5</v>
      </c>
      <c r="R2994" s="11">
        <f>Table1[[#This Row],[pledged]]/Table1[[#This Row],[backers_count]]</f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>(((I2995/60)/60)/24)+DATE(1970,1,1)+(-5/24)</f>
        <v>42420.63040509259</v>
      </c>
      <c r="K2995">
        <v>1453406867</v>
      </c>
      <c r="L2995" s="13">
        <f>(((K2995/60)/60)/24)+DATE(1970,1,1)+(-5/24)</f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>(E2995/D2995)*100</f>
        <v>100.29999999999998</v>
      </c>
      <c r="R2995" s="11">
        <f>Table1[[#This Row],[pledged]]/Table1[[#This Row],[backers_count]]</f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>(((I2996/60)/60)/24)+DATE(1970,1,1)+(-5/24)</f>
        <v>41915.270509259259</v>
      </c>
      <c r="K2996">
        <v>1409743772</v>
      </c>
      <c r="L2996" s="13">
        <f>(((K2996/60)/60)/24)+DATE(1970,1,1)+(-5/24)</f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>(E2996/D2996)*100</f>
        <v>457.74666666666673</v>
      </c>
      <c r="R2996" s="11">
        <f>Table1[[#This Row],[pledged]]/Table1[[#This Row],[backers_count]]</f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>(((I2997/60)/60)/24)+DATE(1970,1,1)+(-5/24)</f>
        <v>42754.456840277773</v>
      </c>
      <c r="K2997">
        <v>1482249471</v>
      </c>
      <c r="L2997" s="13">
        <f>(((K2997/60)/60)/24)+DATE(1970,1,1)+(-5/24)</f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>(E2997/D2997)*100</f>
        <v>104.96000000000001</v>
      </c>
      <c r="R2997" s="11">
        <f>Table1[[#This Row],[pledged]]/Table1[[#This Row],[backers_count]]</f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>(((I2998/60)/60)/24)+DATE(1970,1,1)+(-5/24)</f>
        <v>42150.70416666667</v>
      </c>
      <c r="K2998">
        <v>1427493240</v>
      </c>
      <c r="L2998" s="13">
        <f>(((K2998/60)/60)/24)+DATE(1970,1,1)+(-5/24)</f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>(E2998/D2998)*100</f>
        <v>171.94285714285715</v>
      </c>
      <c r="R2998" s="11">
        <f>Table1[[#This Row],[pledged]]/Table1[[#This Row],[backers_count]]</f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>(((I2999/60)/60)/24)+DATE(1970,1,1)+(-5/24)</f>
        <v>42792.999305555553</v>
      </c>
      <c r="K2999">
        <v>1486661793</v>
      </c>
      <c r="L2999" s="13">
        <f>(((K2999/60)/60)/24)+DATE(1970,1,1)+(-5/24)</f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>(E2999/D2999)*100</f>
        <v>103.73000000000002</v>
      </c>
      <c r="R2999" s="11">
        <f>Table1[[#This Row],[pledged]]/Table1[[#This Row],[backers_count]]</f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>(((I3000/60)/60)/24)+DATE(1970,1,1)+(-5/24)</f>
        <v>41805.975694444445</v>
      </c>
      <c r="K3000">
        <v>1400474329</v>
      </c>
      <c r="L3000" s="13">
        <f>(((K3000/60)/60)/24)+DATE(1970,1,1)+(-5/24)</f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>(E3000/D3000)*100</f>
        <v>103.029</v>
      </c>
      <c r="R3000" s="11">
        <f>Table1[[#This Row],[pledged]]/Table1[[#This Row],[backers_count]]</f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>(((I3001/60)/60)/24)+DATE(1970,1,1)+(-5/24)</f>
        <v>42794.874999999993</v>
      </c>
      <c r="K3001">
        <v>1487094360</v>
      </c>
      <c r="L3001" s="13">
        <f>(((K3001/60)/60)/24)+DATE(1970,1,1)+(-5/24)</f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>(E3001/D3001)*100</f>
        <v>118.88888888888889</v>
      </c>
      <c r="R3001" s="11">
        <f>Table1[[#This Row],[pledged]]/Table1[[#This Row],[backers_count]]</f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>(((I3002/60)/60)/24)+DATE(1970,1,1)+(-5/24)</f>
        <v>42766.541666666664</v>
      </c>
      <c r="K3002">
        <v>1484682670</v>
      </c>
      <c r="L3002" s="13">
        <f>(((K3002/60)/60)/24)+DATE(1970,1,1)+(-5/24)</f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>(E3002/D3002)*100</f>
        <v>100</v>
      </c>
      <c r="R3002" s="11">
        <f>Table1[[#This Row],[pledged]]/Table1[[#This Row],[backers_count]]</f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>(((I3003/60)/60)/24)+DATE(1970,1,1)+(-5/24)</f>
        <v>42564.687291666669</v>
      </c>
      <c r="K3003">
        <v>1465853382</v>
      </c>
      <c r="L3003" s="13">
        <f>(((K3003/60)/60)/24)+DATE(1970,1,1)+(-5/24)</f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>(E3003/D3003)*100</f>
        <v>318.69988910451895</v>
      </c>
      <c r="R3003" s="11">
        <f>Table1[[#This Row],[pledged]]/Table1[[#This Row],[backers_count]]</f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>(((I3004/60)/60)/24)+DATE(1970,1,1)+(-5/24)</f>
        <v>41269.627916666665</v>
      </c>
      <c r="K3004">
        <v>1353960252</v>
      </c>
      <c r="L3004" s="13">
        <f>(((K3004/60)/60)/24)+DATE(1970,1,1)+(-5/24)</f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>(E3004/D3004)*100</f>
        <v>108.50614285714286</v>
      </c>
      <c r="R3004" s="11">
        <f>Table1[[#This Row],[pledged]]/Table1[[#This Row],[backers_count]]</f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>(((I3005/60)/60)/24)+DATE(1970,1,1)+(-5/24)</f>
        <v>42430.040972222218</v>
      </c>
      <c r="K3005">
        <v>1454098976</v>
      </c>
      <c r="L3005" s="13">
        <f>(((K3005/60)/60)/24)+DATE(1970,1,1)+(-5/24)</f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>(E3005/D3005)*100</f>
        <v>101.16666666666667</v>
      </c>
      <c r="R3005" s="11">
        <f>Table1[[#This Row],[pledged]]/Table1[[#This Row],[backers_count]]</f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>(((I3006/60)/60)/24)+DATE(1970,1,1)+(-5/24)</f>
        <v>41958.714398148142</v>
      </c>
      <c r="K3006">
        <v>1413493724</v>
      </c>
      <c r="L3006" s="13">
        <f>(((K3006/60)/60)/24)+DATE(1970,1,1)+(-5/24)</f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>(E3006/D3006)*100</f>
        <v>112.815</v>
      </c>
      <c r="R3006" s="11">
        <f>Table1[[#This Row],[pledged]]/Table1[[#This Row],[backers_count]]</f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>(((I3007/60)/60)/24)+DATE(1970,1,1)+(-5/24)</f>
        <v>41918.466493055552</v>
      </c>
      <c r="K3007">
        <v>1410019905</v>
      </c>
      <c r="L3007" s="13">
        <f>(((K3007/60)/60)/24)+DATE(1970,1,1)+(-5/24)</f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>(E3007/D3007)*100</f>
        <v>120.49622641509434</v>
      </c>
      <c r="R3007" s="11">
        <f>Table1[[#This Row],[pledged]]/Table1[[#This Row],[backers_count]]</f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>(((I3008/60)/60)/24)+DATE(1970,1,1)+(-5/24)</f>
        <v>41987.548506944448</v>
      </c>
      <c r="K3008">
        <v>1415988591</v>
      </c>
      <c r="L3008" s="13">
        <f>(((K3008/60)/60)/24)+DATE(1970,1,1)+(-5/24)</f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>(E3008/D3008)*100</f>
        <v>107.74999999999999</v>
      </c>
      <c r="R3008" s="11">
        <f>Table1[[#This Row],[pledged]]/Table1[[#This Row],[backers_count]]</f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>(((I3009/60)/60)/24)+DATE(1970,1,1)+(-5/24)</f>
        <v>42119.007905092592</v>
      </c>
      <c r="K3009">
        <v>1428124283</v>
      </c>
      <c r="L3009" s="13">
        <f>(((K3009/60)/60)/24)+DATE(1970,1,1)+(-5/24)</f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>(E3009/D3009)*100</f>
        <v>180</v>
      </c>
      <c r="R3009" s="11">
        <f>Table1[[#This Row],[pledged]]/Table1[[#This Row],[backers_count]]</f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>(((I3010/60)/60)/24)+DATE(1970,1,1)+(-5/24)</f>
        <v>42390.003692129627</v>
      </c>
      <c r="K3010">
        <v>1450760719</v>
      </c>
      <c r="L3010" s="13">
        <f>(((K3010/60)/60)/24)+DATE(1970,1,1)+(-5/24)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>(E3010/D3010)*100</f>
        <v>101.16666666666667</v>
      </c>
      <c r="R3010" s="11">
        <f>Table1[[#This Row],[pledged]]/Table1[[#This Row],[backers_count]]</f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>(((I3011/60)/60)/24)+DATE(1970,1,1)+(-5/24)</f>
        <v>41969.403240740743</v>
      </c>
      <c r="K3011">
        <v>1414417240</v>
      </c>
      <c r="L3011" s="13">
        <f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>(E3011/D3011)*100</f>
        <v>119.756</v>
      </c>
      <c r="R3011" s="11">
        <f>Table1[[#This Row],[pledged]]/Table1[[#This Row],[backers_count]]</f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>(((I3012/60)/60)/24)+DATE(1970,1,1)+(-5/24)</f>
        <v>42056.624062499999</v>
      </c>
      <c r="K3012">
        <v>1419364719</v>
      </c>
      <c r="L3012" s="13">
        <f>(((K3012/60)/60)/24)+DATE(1970,1,1)+(-5/24)</f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>(E3012/D3012)*100</f>
        <v>158</v>
      </c>
      <c r="R3012" s="11">
        <f>Table1[[#This Row],[pledged]]/Table1[[#This Row],[backers_count]]</f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>(((I3013/60)/60)/24)+DATE(1970,1,1)+(-5/24)</f>
        <v>42361.749305555553</v>
      </c>
      <c r="K3013">
        <v>1448536516</v>
      </c>
      <c r="L3013" s="13">
        <f>(((K3013/60)/60)/24)+DATE(1970,1,1)+(-5/24)</f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>(E3013/D3013)*100</f>
        <v>123.66666666666666</v>
      </c>
      <c r="R3013" s="11">
        <f>Table1[[#This Row],[pledged]]/Table1[[#This Row],[backers_count]]</f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>(((I3014/60)/60)/24)+DATE(1970,1,1)+(-5/24)</f>
        <v>42045.494560185187</v>
      </c>
      <c r="K3014">
        <v>1421772730</v>
      </c>
      <c r="L3014" s="13">
        <f>(((K3014/60)/60)/24)+DATE(1970,1,1)+(-5/24)</f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>(E3014/D3014)*100</f>
        <v>117.12499999999999</v>
      </c>
      <c r="R3014" s="11">
        <f>Table1[[#This Row],[pledged]]/Table1[[#This Row],[backers_count]]</f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>(((I3015/60)/60)/24)+DATE(1970,1,1)+(-5/24)</f>
        <v>42176.627881944441</v>
      </c>
      <c r="K3015">
        <v>1432325049</v>
      </c>
      <c r="L3015" s="13">
        <f>(((K3015/60)/60)/24)+DATE(1970,1,1)+(-5/24)</f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>(E3015/D3015)*100</f>
        <v>156.96</v>
      </c>
      <c r="R3015" s="11">
        <f>Table1[[#This Row],[pledged]]/Table1[[#This Row],[backers_count]]</f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>(((I3016/60)/60)/24)+DATE(1970,1,1)+(-5/24)</f>
        <v>41948</v>
      </c>
      <c r="K3016">
        <v>1412737080</v>
      </c>
      <c r="L3016" s="13">
        <f>(((K3016/60)/60)/24)+DATE(1970,1,1)+(-5/24)</f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>(E3016/D3016)*100</f>
        <v>113.104</v>
      </c>
      <c r="R3016" s="11">
        <f>Table1[[#This Row],[pledged]]/Table1[[#This Row],[backers_count]]</f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>(((I3017/60)/60)/24)+DATE(1970,1,1)+(-5/24)</f>
        <v>41800.958333333328</v>
      </c>
      <c r="K3017">
        <v>1401125238</v>
      </c>
      <c r="L3017" s="13">
        <f>(((K3017/60)/60)/24)+DATE(1970,1,1)+(-5/24)</f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>(E3017/D3017)*100</f>
        <v>103.17647058823529</v>
      </c>
      <c r="R3017" s="11">
        <f>Table1[[#This Row],[pledged]]/Table1[[#This Row],[backers_count]]</f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>(((I3018/60)/60)/24)+DATE(1970,1,1)+(-5/24)</f>
        <v>41838.339722222219</v>
      </c>
      <c r="K3018">
        <v>1400504952</v>
      </c>
      <c r="L3018" s="13">
        <f>(((K3018/60)/60)/24)+DATE(1970,1,1)+(-5/24)</f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>(E3018/D3018)*100</f>
        <v>102.61176470588236</v>
      </c>
      <c r="R3018" s="11">
        <f>Table1[[#This Row],[pledged]]/Table1[[#This Row],[backers_count]]</f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>(((I3019/60)/60)/24)+DATE(1970,1,1)+(-5/24)</f>
        <v>41871.641701388886</v>
      </c>
      <c r="K3019">
        <v>1405974243</v>
      </c>
      <c r="L3019" s="13">
        <f>(((K3019/60)/60)/24)+DATE(1970,1,1)+(-5/24)</f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>(E3019/D3019)*100</f>
        <v>105.84090909090908</v>
      </c>
      <c r="R3019" s="11">
        <f>Table1[[#This Row],[pledged]]/Table1[[#This Row],[backers_count]]</f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>(((I3020/60)/60)/24)+DATE(1970,1,1)+(-5/24)</f>
        <v>42205.708333333336</v>
      </c>
      <c r="K3020">
        <v>1433747376</v>
      </c>
      <c r="L3020" s="13">
        <f>(((K3020/60)/60)/24)+DATE(1970,1,1)+(-5/24)</f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>(E3020/D3020)*100</f>
        <v>100.71428571428571</v>
      </c>
      <c r="R3020" s="11">
        <f>Table1[[#This Row],[pledged]]/Table1[[#This Row],[backers_count]]</f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>(((I3021/60)/60)/24)+DATE(1970,1,1)+(-5/24)</f>
        <v>41785.916666666664</v>
      </c>
      <c r="K3021">
        <v>1398801620</v>
      </c>
      <c r="L3021" s="13">
        <f>(((K3021/60)/60)/24)+DATE(1970,1,1)+(-5/24)</f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>(E3021/D3021)*100</f>
        <v>121.23333333333332</v>
      </c>
      <c r="R3021" s="11">
        <f>Table1[[#This Row],[pledged]]/Table1[[#This Row],[backers_count]]</f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>(((I3022/60)/60)/24)+DATE(1970,1,1)+(-5/24)</f>
        <v>42230.638113425921</v>
      </c>
      <c r="K3022">
        <v>1434399533</v>
      </c>
      <c r="L3022" s="13">
        <f>(((K3022/60)/60)/24)+DATE(1970,1,1)+(-5/24)</f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>(E3022/D3022)*100</f>
        <v>100.57142857142858</v>
      </c>
      <c r="R3022" s="11">
        <f>Table1[[#This Row],[pledged]]/Table1[[#This Row],[backers_count]]</f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>(((I3023/60)/60)/24)+DATE(1970,1,1)+(-5/24)</f>
        <v>42696.040972222218</v>
      </c>
      <c r="K3023">
        <v>1476715869</v>
      </c>
      <c r="L3023" s="13">
        <f>(((K3023/60)/60)/24)+DATE(1970,1,1)+(-5/24)</f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>(E3023/D3023)*100</f>
        <v>116.02222222222223</v>
      </c>
      <c r="R3023" s="11">
        <f>Table1[[#This Row],[pledged]]/Table1[[#This Row],[backers_count]]</f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>(((I3024/60)/60)/24)+DATE(1970,1,1)+(-5/24)</f>
        <v>42609.745474537034</v>
      </c>
      <c r="K3024">
        <v>1468450409</v>
      </c>
      <c r="L3024" s="13">
        <f>(((K3024/60)/60)/24)+DATE(1970,1,1)+(-5/24)</f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>(E3024/D3024)*100</f>
        <v>100.88</v>
      </c>
      <c r="R3024" s="11">
        <f>Table1[[#This Row],[pledged]]/Table1[[#This Row],[backers_count]]</f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>(((I3025/60)/60)/24)+DATE(1970,1,1)+(-5/24)</f>
        <v>42166.46743055556</v>
      </c>
      <c r="K3025">
        <v>1430151186</v>
      </c>
      <c r="L3025" s="13">
        <f>(((K3025/60)/60)/24)+DATE(1970,1,1)+(-5/24)</f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>(E3025/D3025)*100</f>
        <v>103</v>
      </c>
      <c r="R3025" s="11">
        <f>Table1[[#This Row],[pledged]]/Table1[[#This Row],[backers_count]]</f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>(((I3026/60)/60)/24)+DATE(1970,1,1)+(-5/24)</f>
        <v>41188.785590277774</v>
      </c>
      <c r="K3026">
        <v>1346975475</v>
      </c>
      <c r="L3026" s="13">
        <f>(((K3026/60)/60)/24)+DATE(1970,1,1)+(-5/24)</f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>(E3026/D3026)*100</f>
        <v>246.42</v>
      </c>
      <c r="R3026" s="11">
        <f>Table1[[#This Row],[pledged]]/Table1[[#This Row],[backers_count]]</f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>(((I3027/60)/60)/24)+DATE(1970,1,1)+(-5/24)</f>
        <v>41789.458333333328</v>
      </c>
      <c r="K3027">
        <v>1399032813</v>
      </c>
      <c r="L3027" s="13">
        <f>(((K3027/60)/60)/24)+DATE(1970,1,1)+(-5/24)</f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>(E3027/D3027)*100</f>
        <v>302.2</v>
      </c>
      <c r="R3027" s="11">
        <f>Table1[[#This Row],[pledged]]/Table1[[#This Row],[backers_count]]</f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>(((I3028/60)/60)/24)+DATE(1970,1,1)+(-5/24)</f>
        <v>42797.251064814809</v>
      </c>
      <c r="K3028">
        <v>1487329292</v>
      </c>
      <c r="L3028" s="13">
        <f>(((K3028/60)/60)/24)+DATE(1970,1,1)+(-5/24)</f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>(E3028/D3028)*100</f>
        <v>143.33333333333334</v>
      </c>
      <c r="R3028" s="11">
        <f>Table1[[#This Row],[pledged]]/Table1[[#This Row],[backers_count]]</f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>(((I3029/60)/60)/24)+DATE(1970,1,1)+(-5/24)</f>
        <v>42083.454293981478</v>
      </c>
      <c r="K3029">
        <v>1424278451</v>
      </c>
      <c r="L3029" s="13">
        <f>(((K3029/60)/60)/24)+DATE(1970,1,1)+(-5/24)</f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>(E3029/D3029)*100</f>
        <v>131.44</v>
      </c>
      <c r="R3029" s="11">
        <f>Table1[[#This Row],[pledged]]/Table1[[#This Row],[backers_count]]</f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>(((I3030/60)/60)/24)+DATE(1970,1,1)+(-5/24)</f>
        <v>42597.055844907409</v>
      </c>
      <c r="K3030">
        <v>1468650025</v>
      </c>
      <c r="L3030" s="13">
        <f>(((K3030/60)/60)/24)+DATE(1970,1,1)+(-5/24)</f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>(E3030/D3030)*100</f>
        <v>168.01999999999998</v>
      </c>
      <c r="R3030" s="11">
        <f>Table1[[#This Row],[pledged]]/Table1[[#This Row],[backers_count]]</f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>(((I3031/60)/60)/24)+DATE(1970,1,1)+(-5/24)</f>
        <v>41960.982638888883</v>
      </c>
      <c r="K3031">
        <v>1413824447</v>
      </c>
      <c r="L3031" s="13">
        <f>(((K3031/60)/60)/24)+DATE(1970,1,1)+(-5/24)</f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>(E3031/D3031)*100</f>
        <v>109.67666666666666</v>
      </c>
      <c r="R3031" s="11">
        <f>Table1[[#This Row],[pledged]]/Table1[[#This Row],[backers_count]]</f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>(((I3032/60)/60)/24)+DATE(1970,1,1)+(-5/24)</f>
        <v>42263.5390162037</v>
      </c>
      <c r="K3032">
        <v>1439834171</v>
      </c>
      <c r="L3032" s="13">
        <f>(((K3032/60)/60)/24)+DATE(1970,1,1)+(-5/24)</f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>(E3032/D3032)*100</f>
        <v>106.6857142857143</v>
      </c>
      <c r="R3032" s="11">
        <f>Table1[[#This Row],[pledged]]/Table1[[#This Row],[backers_count]]</f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>(((I3033/60)/60)/24)+DATE(1970,1,1)+(-5/24)</f>
        <v>42657.674155092587</v>
      </c>
      <c r="K3033">
        <v>1471295447</v>
      </c>
      <c r="L3033" s="13">
        <f>(((K3033/60)/60)/24)+DATE(1970,1,1)+(-5/24)</f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>(E3033/D3033)*100</f>
        <v>100</v>
      </c>
      <c r="R3033" s="11">
        <f>Table1[[#This Row],[pledged]]/Table1[[#This Row],[backers_count]]</f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>(((I3034/60)/60)/24)+DATE(1970,1,1)+(-5/24)</f>
        <v>42257.836331018516</v>
      </c>
      <c r="K3034">
        <v>1439341459</v>
      </c>
      <c r="L3034" s="13">
        <f>(((K3034/60)/60)/24)+DATE(1970,1,1)+(-5/24)</f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>(E3034/D3034)*100</f>
        <v>127.2</v>
      </c>
      <c r="R3034" s="11">
        <f>Table1[[#This Row],[pledged]]/Table1[[#This Row],[backers_count]]</f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>(((I3035/60)/60)/24)+DATE(1970,1,1)+(-5/24)</f>
        <v>42599.901909722219</v>
      </c>
      <c r="K3035">
        <v>1468895925</v>
      </c>
      <c r="L3035" s="13">
        <f>(((K3035/60)/60)/24)+DATE(1970,1,1)+(-5/24)</f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>(E3035/D3035)*100</f>
        <v>146.53333333333333</v>
      </c>
      <c r="R3035" s="11">
        <f>Table1[[#This Row],[pledged]]/Table1[[#This Row],[backers_count]]</f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>(((I3036/60)/60)/24)+DATE(1970,1,1)+(-5/24)</f>
        <v>42674.957638888889</v>
      </c>
      <c r="K3036">
        <v>1475326255</v>
      </c>
      <c r="L3036" s="13">
        <f>(((K3036/60)/60)/24)+DATE(1970,1,1)+(-5/24)</f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>(E3036/D3036)*100</f>
        <v>112.53599999999999</v>
      </c>
      <c r="R3036" s="11">
        <f>Table1[[#This Row],[pledged]]/Table1[[#This Row],[backers_count]]</f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>(((I3037/60)/60)/24)+DATE(1970,1,1)+(-5/24)</f>
        <v>41398.351956018516</v>
      </c>
      <c r="K3037">
        <v>1365082009</v>
      </c>
      <c r="L3037" s="13">
        <f>(((K3037/60)/60)/24)+DATE(1970,1,1)+(-5/24)</f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>(E3037/D3037)*100</f>
        <v>108.78684000000001</v>
      </c>
      <c r="R3037" s="11">
        <f>Table1[[#This Row],[pledged]]/Table1[[#This Row],[backers_count]]</f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>(((I3038/60)/60)/24)+DATE(1970,1,1)+(-5/24)</f>
        <v>41502.290972222218</v>
      </c>
      <c r="K3038">
        <v>1373568644</v>
      </c>
      <c r="L3038" s="13">
        <f>(((K3038/60)/60)/24)+DATE(1970,1,1)+(-5/24)</f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>(E3038/D3038)*100</f>
        <v>126.732</v>
      </c>
      <c r="R3038" s="11">
        <f>Table1[[#This Row],[pledged]]/Table1[[#This Row],[backers_count]]</f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>(((I3039/60)/60)/24)+DATE(1970,1,1)+(-5/24)</f>
        <v>40452.999305555553</v>
      </c>
      <c r="K3039">
        <v>1279574773</v>
      </c>
      <c r="L3039" s="13">
        <f>(((K3039/60)/60)/24)+DATE(1970,1,1)+(-5/24)</f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>(E3039/D3039)*100</f>
        <v>213.20000000000002</v>
      </c>
      <c r="R3039" s="11">
        <f>Table1[[#This Row],[pledged]]/Table1[[#This Row],[backers_count]]</f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>(((I3040/60)/60)/24)+DATE(1970,1,1)+(-5/24)</f>
        <v>42433.043946759259</v>
      </c>
      <c r="K3040">
        <v>1451887397</v>
      </c>
      <c r="L3040" s="13">
        <f>(((K3040/60)/60)/24)+DATE(1970,1,1)+(-5/24)</f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>(E3040/D3040)*100</f>
        <v>100.49999999999999</v>
      </c>
      <c r="R3040" s="11">
        <f>Table1[[#This Row],[pledged]]/Table1[[#This Row],[backers_count]]</f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>(((I3041/60)/60)/24)+DATE(1970,1,1)+(-5/24)</f>
        <v>41637.124305555553</v>
      </c>
      <c r="K3041">
        <v>1386011038</v>
      </c>
      <c r="L3041" s="13">
        <f>(((K3041/60)/60)/24)+DATE(1970,1,1)+(-5/24)</f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>(E3041/D3041)*100</f>
        <v>108.71389999999998</v>
      </c>
      <c r="R3041" s="11">
        <f>Table1[[#This Row],[pledged]]/Table1[[#This Row],[backers_count]]</f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>(((I3042/60)/60)/24)+DATE(1970,1,1)+(-5/24)</f>
        <v>42181.749999999993</v>
      </c>
      <c r="K3042">
        <v>1434999621</v>
      </c>
      <c r="L3042" s="13">
        <f>(((K3042/60)/60)/24)+DATE(1970,1,1)+(-5/24)</f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>(E3042/D3042)*100</f>
        <v>107.5</v>
      </c>
      <c r="R3042" s="11">
        <f>Table1[[#This Row],[pledged]]/Table1[[#This Row],[backers_count]]</f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>(((I3043/60)/60)/24)+DATE(1970,1,1)+(-5/24)</f>
        <v>42389.660277777781</v>
      </c>
      <c r="K3043">
        <v>1450731048</v>
      </c>
      <c r="L3043" s="13">
        <f>(((K3043/60)/60)/24)+DATE(1970,1,1)+(-5/24)</f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>(E3043/D3043)*100</f>
        <v>110.48192771084338</v>
      </c>
      <c r="R3043" s="11">
        <f>Table1[[#This Row],[pledged]]/Table1[[#This Row],[backers_count]]</f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>(((I3044/60)/60)/24)+DATE(1970,1,1)+(-5/24)</f>
        <v>42283.479710648149</v>
      </c>
      <c r="K3044">
        <v>1441557047</v>
      </c>
      <c r="L3044" s="13">
        <f>(((K3044/60)/60)/24)+DATE(1970,1,1)+(-5/24)</f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>(E3044/D3044)*100</f>
        <v>128</v>
      </c>
      <c r="R3044" s="11">
        <f>Table1[[#This Row],[pledged]]/Table1[[#This Row],[backers_count]]</f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>(((I3045/60)/60)/24)+DATE(1970,1,1)+(-5/24)</f>
        <v>42109.909722222219</v>
      </c>
      <c r="K3045">
        <v>1426815699</v>
      </c>
      <c r="L3045" s="13">
        <f>(((K3045/60)/60)/24)+DATE(1970,1,1)+(-5/24)</f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>(E3045/D3045)*100</f>
        <v>110.00666666666667</v>
      </c>
      <c r="R3045" s="11">
        <f>Table1[[#This Row],[pledged]]/Table1[[#This Row],[backers_count]]</f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>(((I3046/60)/60)/24)+DATE(1970,1,1)+(-5/24)</f>
        <v>42402.518495370365</v>
      </c>
      <c r="K3046">
        <v>1453137998</v>
      </c>
      <c r="L3046" s="13">
        <f>(((K3046/60)/60)/24)+DATE(1970,1,1)+(-5/24)</f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>(E3046/D3046)*100</f>
        <v>109.34166666666667</v>
      </c>
      <c r="R3046" s="11">
        <f>Table1[[#This Row],[pledged]]/Table1[[#This Row],[backers_count]]</f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>(((I3047/60)/60)/24)+DATE(1970,1,1)+(-5/24)</f>
        <v>41872.947395833333</v>
      </c>
      <c r="K3047">
        <v>1406087055</v>
      </c>
      <c r="L3047" s="13">
        <f>(((K3047/60)/60)/24)+DATE(1970,1,1)+(-5/24)</f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>(E3047/D3047)*100</f>
        <v>132.70650000000001</v>
      </c>
      <c r="R3047" s="11">
        <f>Table1[[#This Row],[pledged]]/Table1[[#This Row],[backers_count]]</f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>(((I3048/60)/60)/24)+DATE(1970,1,1)+(-5/24)</f>
        <v>41891.994444444441</v>
      </c>
      <c r="K3048">
        <v>1407784586</v>
      </c>
      <c r="L3048" s="13">
        <f>(((K3048/60)/60)/24)+DATE(1970,1,1)+(-5/24)</f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>(E3048/D3048)*100</f>
        <v>190.84810126582278</v>
      </c>
      <c r="R3048" s="11">
        <f>Table1[[#This Row],[pledged]]/Table1[[#This Row],[backers_count]]</f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>(((I3049/60)/60)/24)+DATE(1970,1,1)+(-5/24)</f>
        <v>42487.344444444439</v>
      </c>
      <c r="K3049">
        <v>1457999054</v>
      </c>
      <c r="L3049" s="13">
        <f>(((K3049/60)/60)/24)+DATE(1970,1,1)+(-5/24)</f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>(E3049/D3049)*100</f>
        <v>149</v>
      </c>
      <c r="R3049" s="11">
        <f>Table1[[#This Row],[pledged]]/Table1[[#This Row],[backers_count]]</f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>(((I3050/60)/60)/24)+DATE(1970,1,1)+(-5/24)</f>
        <v>42004.681944444441</v>
      </c>
      <c r="K3050">
        <v>1417556262</v>
      </c>
      <c r="L3050" s="13">
        <f>(((K3050/60)/60)/24)+DATE(1970,1,1)+(-5/24)</f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>(E3050/D3050)*100</f>
        <v>166.4</v>
      </c>
      <c r="R3050" s="11">
        <f>Table1[[#This Row],[pledged]]/Table1[[#This Row],[backers_count]]</f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>(((I3051/60)/60)/24)+DATE(1970,1,1)+(-5/24)</f>
        <v>42168.806192129625</v>
      </c>
      <c r="K3051">
        <v>1431649255</v>
      </c>
      <c r="L3051" s="13">
        <f>(((K3051/60)/60)/24)+DATE(1970,1,1)+(-5/24)</f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>(E3051/D3051)*100</f>
        <v>106.66666666666667</v>
      </c>
      <c r="R3051" s="11">
        <f>Table1[[#This Row],[pledged]]/Table1[[#This Row],[backers_count]]</f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>(((I3052/60)/60)/24)+DATE(1970,1,1)+(-5/24)</f>
        <v>42494.960185185184</v>
      </c>
      <c r="K3052">
        <v>1459828960</v>
      </c>
      <c r="L3052" s="13">
        <f>(((K3052/60)/60)/24)+DATE(1970,1,1)+(-5/24)</f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>(E3052/D3052)*100</f>
        <v>106</v>
      </c>
      <c r="R3052" s="11">
        <f>Table1[[#This Row],[pledged]]/Table1[[#This Row],[backers_count]]</f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>(((I3053/60)/60)/24)+DATE(1970,1,1)+(-5/24)</f>
        <v>42774.207696759251</v>
      </c>
      <c r="K3053">
        <v>1483955945</v>
      </c>
      <c r="L3053" s="13">
        <f>(((K3053/60)/60)/24)+DATE(1970,1,1)+(-5/24)</f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>(E3053/D3053)*100</f>
        <v>23.62857142857143</v>
      </c>
      <c r="R3053" s="11">
        <f>Table1[[#This Row],[pledged]]/Table1[[#This Row],[backers_count]]</f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>(((I3054/60)/60)/24)+DATE(1970,1,1)+(-5/24)</f>
        <v>42152.457638888889</v>
      </c>
      <c r="K3054">
        <v>1430237094</v>
      </c>
      <c r="L3054" s="13">
        <f>(((K3054/60)/60)/24)+DATE(1970,1,1)+(-5/24)</f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>(E3054/D3054)*100</f>
        <v>0.15</v>
      </c>
      <c r="R3054" s="11">
        <f>Table1[[#This Row],[pledged]]/Table1[[#This Row],[backers_count]]</f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>(((I3055/60)/60)/24)+DATE(1970,1,1)+(-5/24)</f>
        <v>41913.957638888889</v>
      </c>
      <c r="K3055">
        <v>1407781013</v>
      </c>
      <c r="L3055" s="13">
        <f>(((K3055/60)/60)/24)+DATE(1970,1,1)+(-5/24)</f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>(E3055/D3055)*100</f>
        <v>0.4</v>
      </c>
      <c r="R3055" s="11">
        <f>Table1[[#This Row],[pledged]]/Table1[[#This Row],[backers_count]]</f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>(((I3056/60)/60)/24)+DATE(1970,1,1)+(-5/24)</f>
        <v>42064.836111111108</v>
      </c>
      <c r="K3056">
        <v>1422043154</v>
      </c>
      <c r="L3056" s="13">
        <f>(((K3056/60)/60)/24)+DATE(1970,1,1)+(-5/24)</f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>(E3056/D3056)*100</f>
        <v>0</v>
      </c>
      <c r="R3056" s="11" t="e">
        <f>Table1[[#This Row],[pledged]]/Table1[[#This Row],[backers_count]]</f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>(((I3057/60)/60)/24)+DATE(1970,1,1)+(-5/24)</f>
        <v>42013.749884259254</v>
      </c>
      <c r="K3057">
        <v>1415660390</v>
      </c>
      <c r="L3057" s="13">
        <f>(((K3057/60)/60)/24)+DATE(1970,1,1)+(-5/24)</f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>(E3057/D3057)*100</f>
        <v>5.0000000000000001E-3</v>
      </c>
      <c r="R3057" s="11">
        <f>Table1[[#This Row],[pledged]]/Table1[[#This Row],[backers_count]]</f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>(((I3058/60)/60)/24)+DATE(1970,1,1)+(-5/24)</f>
        <v>41911.428055555552</v>
      </c>
      <c r="K3058">
        <v>1406819784</v>
      </c>
      <c r="L3058" s="13">
        <f>(((K3058/60)/60)/24)+DATE(1970,1,1)+(-5/24)</f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>(E3058/D3058)*100</f>
        <v>0</v>
      </c>
      <c r="R3058" s="11" t="e">
        <f>Table1[[#This Row],[pledged]]/Table1[[#This Row],[backers_count]]</f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>(((I3059/60)/60)/24)+DATE(1970,1,1)+(-5/24)</f>
        <v>42463.400590277779</v>
      </c>
      <c r="K3059">
        <v>1457105811</v>
      </c>
      <c r="L3059" s="13">
        <f>(((K3059/60)/60)/24)+DATE(1970,1,1)+(-5/24)</f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>(E3059/D3059)*100</f>
        <v>0</v>
      </c>
      <c r="R3059" s="11" t="e">
        <f>Table1[[#This Row],[pledged]]/Table1[[#This Row],[backers_count]]</f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>(((I3060/60)/60)/24)+DATE(1970,1,1)+(-5/24)</f>
        <v>42510.165972222218</v>
      </c>
      <c r="K3060">
        <v>1459414740</v>
      </c>
      <c r="L3060" s="13">
        <f>(((K3060/60)/60)/24)+DATE(1970,1,1)+(-5/24)</f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>(E3060/D3060)*100</f>
        <v>1.6666666666666666E-2</v>
      </c>
      <c r="R3060" s="11">
        <f>Table1[[#This Row],[pledged]]/Table1[[#This Row],[backers_count]]</f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>(((I3061/60)/60)/24)+DATE(1970,1,1)+(-5/24)</f>
        <v>41859.727384259255</v>
      </c>
      <c r="K3061">
        <v>1404944846</v>
      </c>
      <c r="L3061" s="13">
        <f>(((K3061/60)/60)/24)+DATE(1970,1,1)+(-5/24)</f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>(E3061/D3061)*100</f>
        <v>3.0066666666666664</v>
      </c>
      <c r="R3061" s="11">
        <f>Table1[[#This Row],[pledged]]/Table1[[#This Row],[backers_count]]</f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>(((I3062/60)/60)/24)+DATE(1970,1,1)+(-5/24)</f>
        <v>42275.066365740735</v>
      </c>
      <c r="K3062">
        <v>1440830134</v>
      </c>
      <c r="L3062" s="13">
        <f>(((K3062/60)/60)/24)+DATE(1970,1,1)+(-5/24)</f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>(E3062/D3062)*100</f>
        <v>0.15227272727272728</v>
      </c>
      <c r="R3062" s="11">
        <f>Table1[[#This Row],[pledged]]/Table1[[#This Row],[backers_count]]</f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>(((I3063/60)/60)/24)+DATE(1970,1,1)+(-5/24)</f>
        <v>41864.575787037036</v>
      </c>
      <c r="K3063">
        <v>1405363748</v>
      </c>
      <c r="L3063" s="13">
        <f>(((K3063/60)/60)/24)+DATE(1970,1,1)+(-5/24)</f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>(E3063/D3063)*100</f>
        <v>0</v>
      </c>
      <c r="R3063" s="11" t="e">
        <f>Table1[[#This Row],[pledged]]/Table1[[#This Row],[backers_count]]</f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>(((I3064/60)/60)/24)+DATE(1970,1,1)+(-5/24)</f>
        <v>42277.541666666664</v>
      </c>
      <c r="K3064">
        <v>1441111892</v>
      </c>
      <c r="L3064" s="13">
        <f>(((K3064/60)/60)/24)+DATE(1970,1,1)+(-5/24)</f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>(E3064/D3064)*100</f>
        <v>66.84</v>
      </c>
      <c r="R3064" s="11">
        <f>Table1[[#This Row],[pledged]]/Table1[[#This Row],[backers_count]]</f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>(((I3065/60)/60)/24)+DATE(1970,1,1)+(-5/24)</f>
        <v>42665.714560185181</v>
      </c>
      <c r="K3065">
        <v>1474150138</v>
      </c>
      <c r="L3065" s="13">
        <f>(((K3065/60)/60)/24)+DATE(1970,1,1)+(-5/24)</f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>(E3065/D3065)*100</f>
        <v>19.566666666666666</v>
      </c>
      <c r="R3065" s="11">
        <f>Table1[[#This Row],[pledged]]/Table1[[#This Row],[backers_count]]</f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>(((I3066/60)/60)/24)+DATE(1970,1,1)+(-5/24)</f>
        <v>42330.082638888889</v>
      </c>
      <c r="K3066">
        <v>1445483246</v>
      </c>
      <c r="L3066" s="13">
        <f>(((K3066/60)/60)/24)+DATE(1970,1,1)+(-5/24)</f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>(E3066/D3066)*100</f>
        <v>11.294666666666666</v>
      </c>
      <c r="R3066" s="11">
        <f>Table1[[#This Row],[pledged]]/Table1[[#This Row],[backers_count]]</f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>(((I3067/60)/60)/24)+DATE(1970,1,1)+(-5/24)</f>
        <v>41849.846898148149</v>
      </c>
      <c r="K3067">
        <v>1404523172</v>
      </c>
      <c r="L3067" s="13">
        <f>(((K3067/60)/60)/24)+DATE(1970,1,1)+(-5/24)</f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>(E3067/D3067)*100</f>
        <v>0.04</v>
      </c>
      <c r="R3067" s="11">
        <f>Table1[[#This Row],[pledged]]/Table1[[#This Row],[backers_count]]</f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>(((I3068/60)/60)/24)+DATE(1970,1,1)+(-5/24)</f>
        <v>42561.020104166666</v>
      </c>
      <c r="K3068">
        <v>1465536537</v>
      </c>
      <c r="L3068" s="13">
        <f>(((K3068/60)/60)/24)+DATE(1970,1,1)+(-5/24)</f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>(E3068/D3068)*100</f>
        <v>11.985714285714286</v>
      </c>
      <c r="R3068" s="11">
        <f>Table1[[#This Row],[pledged]]/Table1[[#This Row],[backers_count]]</f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>(((I3069/60)/60)/24)+DATE(1970,1,1)+(-5/24)</f>
        <v>42256.730081018519</v>
      </c>
      <c r="K3069">
        <v>1439245879</v>
      </c>
      <c r="L3069" s="13">
        <f>(((K3069/60)/60)/24)+DATE(1970,1,1)+(-5/24)</f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>(E3069/D3069)*100</f>
        <v>2.5</v>
      </c>
      <c r="R3069" s="11">
        <f>Table1[[#This Row],[pledged]]/Table1[[#This Row],[backers_count]]</f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>(((I3070/60)/60)/24)+DATE(1970,1,1)+(-5/24)</f>
        <v>42293.483240740738</v>
      </c>
      <c r="K3070">
        <v>1442421352</v>
      </c>
      <c r="L3070" s="13">
        <f>(((K3070/60)/60)/24)+DATE(1970,1,1)+(-5/24)</f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>(E3070/D3070)*100</f>
        <v>6.9999999999999993E-2</v>
      </c>
      <c r="R3070" s="11">
        <f>Table1[[#This Row],[pledged]]/Table1[[#This Row],[backers_count]]</f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>(((I3071/60)/60)/24)+DATE(1970,1,1)+(-5/24)</f>
        <v>41987.625393518516</v>
      </c>
      <c r="K3071">
        <v>1415995234</v>
      </c>
      <c r="L3071" s="13">
        <f>(((K3071/60)/60)/24)+DATE(1970,1,1)+(-5/24)</f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>(E3071/D3071)*100</f>
        <v>14.099999999999998</v>
      </c>
      <c r="R3071" s="11">
        <f>Table1[[#This Row],[pledged]]/Table1[[#This Row],[backers_count]]</f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>(((I3072/60)/60)/24)+DATE(1970,1,1)+(-5/24)</f>
        <v>42711.525104166663</v>
      </c>
      <c r="K3072">
        <v>1479317769</v>
      </c>
      <c r="L3072" s="13">
        <f>(((K3072/60)/60)/24)+DATE(1970,1,1)+(-5/24)</f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>(E3072/D3072)*100</f>
        <v>3.34</v>
      </c>
      <c r="R3072" s="11">
        <f>Table1[[#This Row],[pledged]]/Table1[[#This Row],[backers_count]]</f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>(((I3073/60)/60)/24)+DATE(1970,1,1)+(-5/24)</f>
        <v>42115.040972222218</v>
      </c>
      <c r="K3073">
        <v>1428082481</v>
      </c>
      <c r="L3073" s="13">
        <f>(((K3073/60)/60)/24)+DATE(1970,1,1)+(-5/24)</f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>(E3073/D3073)*100</f>
        <v>59.774999999999999</v>
      </c>
      <c r="R3073" s="11">
        <f>Table1[[#This Row],[pledged]]/Table1[[#This Row],[backers_count]]</f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>(((I3074/60)/60)/24)+DATE(1970,1,1)+(-5/24)</f>
        <v>42672.865277777775</v>
      </c>
      <c r="K3074">
        <v>1476549262</v>
      </c>
      <c r="L3074" s="13">
        <f>(((K3074/60)/60)/24)+DATE(1970,1,1)+(-5/24)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>(E3074/D3074)*100</f>
        <v>1.6666666666666666E-2</v>
      </c>
      <c r="R3074" s="11">
        <f>Table1[[#This Row],[pledged]]/Table1[[#This Row],[backers_count]]</f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>(((I3075/60)/60)/24)+DATE(1970,1,1)+(-5/24)</f>
        <v>42169.59652777778</v>
      </c>
      <c r="K3075">
        <v>1429287900</v>
      </c>
      <c r="L3075" s="13">
        <f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>(E3075/D3075)*100</f>
        <v>2.3035714285714284E-2</v>
      </c>
      <c r="R3075" s="11">
        <f>Table1[[#This Row],[pledged]]/Table1[[#This Row],[backers_count]]</f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>(((I3076/60)/60)/24)+DATE(1970,1,1)+(-5/24)</f>
        <v>42439.362951388881</v>
      </c>
      <c r="K3076">
        <v>1455025359</v>
      </c>
      <c r="L3076" s="13">
        <f>(((K3076/60)/60)/24)+DATE(1970,1,1)+(-5/24)</f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>(E3076/D3076)*100</f>
        <v>8.8000000000000009E-2</v>
      </c>
      <c r="R3076" s="11">
        <f>Table1[[#This Row],[pledged]]/Table1[[#This Row],[backers_count]]</f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>(((I3077/60)/60)/24)+DATE(1970,1,1)+(-5/24)</f>
        <v>42600.893981481473</v>
      </c>
      <c r="K3077">
        <v>1467253640</v>
      </c>
      <c r="L3077" s="13">
        <f>(((K3077/60)/60)/24)+DATE(1970,1,1)+(-5/24)</f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>(E3077/D3077)*100</f>
        <v>8.64</v>
      </c>
      <c r="R3077" s="11">
        <f>Table1[[#This Row],[pledged]]/Table1[[#This Row],[backers_count]]</f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>(((I3078/60)/60)/24)+DATE(1970,1,1)+(-5/24)</f>
        <v>42286.443553240737</v>
      </c>
      <c r="K3078">
        <v>1439221123</v>
      </c>
      <c r="L3078" s="13">
        <f>(((K3078/60)/60)/24)+DATE(1970,1,1)+(-5/24)</f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>(E3078/D3078)*100</f>
        <v>15.06</v>
      </c>
      <c r="R3078" s="11">
        <f>Table1[[#This Row],[pledged]]/Table1[[#This Row],[backers_count]]</f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>(((I3079/60)/60)/24)+DATE(1970,1,1)+(-5/24)</f>
        <v>42796.74858796296</v>
      </c>
      <c r="K3079">
        <v>1485903478</v>
      </c>
      <c r="L3079" s="13">
        <f>(((K3079/60)/60)/24)+DATE(1970,1,1)+(-5/24)</f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>(E3079/D3079)*100</f>
        <v>0.47727272727272729</v>
      </c>
      <c r="R3079" s="11">
        <f>Table1[[#This Row],[pledged]]/Table1[[#This Row],[backers_count]]</f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>(((I3080/60)/60)/24)+DATE(1970,1,1)+(-5/24)</f>
        <v>42060.930497685178</v>
      </c>
      <c r="K3080">
        <v>1422328795</v>
      </c>
      <c r="L3080" s="13">
        <f>(((K3080/60)/60)/24)+DATE(1970,1,1)+(-5/24)</f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>(E3080/D3080)*100</f>
        <v>0.11833333333333333</v>
      </c>
      <c r="R3080" s="11">
        <f>Table1[[#This Row],[pledged]]/Table1[[#This Row],[backers_count]]</f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>(((I3081/60)/60)/24)+DATE(1970,1,1)+(-5/24)</f>
        <v>42085.463368055549</v>
      </c>
      <c r="K3081">
        <v>1424452035</v>
      </c>
      <c r="L3081" s="13">
        <f>(((K3081/60)/60)/24)+DATE(1970,1,1)+(-5/24)</f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>(E3081/D3081)*100</f>
        <v>0.8417399858735245</v>
      </c>
      <c r="R3081" s="11">
        <f>Table1[[#This Row],[pledged]]/Table1[[#This Row],[backers_count]]</f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>(((I3082/60)/60)/24)+DATE(1970,1,1)+(-5/24)</f>
        <v>41999.861620370364</v>
      </c>
      <c r="K3082">
        <v>1414456844</v>
      </c>
      <c r="L3082" s="13">
        <f>(((K3082/60)/60)/24)+DATE(1970,1,1)+(-5/24)</f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>(E3082/D3082)*100</f>
        <v>1.8799999999999997E-2</v>
      </c>
      <c r="R3082" s="11">
        <f>Table1[[#This Row],[pledged]]/Table1[[#This Row],[backers_count]]</f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>(((I3083/60)/60)/24)+DATE(1970,1,1)+(-5/24)</f>
        <v>42266.973275462959</v>
      </c>
      <c r="K3083">
        <v>1440130891</v>
      </c>
      <c r="L3083" s="13">
        <f>(((K3083/60)/60)/24)+DATE(1970,1,1)+(-5/24)</f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>(E3083/D3083)*100</f>
        <v>0.21029999999999999</v>
      </c>
      <c r="R3083" s="11">
        <f>Table1[[#This Row],[pledged]]/Table1[[#This Row],[backers_count]]</f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>(((I3084/60)/60)/24)+DATE(1970,1,1)+(-5/24)</f>
        <v>42323.756319444445</v>
      </c>
      <c r="K3084">
        <v>1445033346</v>
      </c>
      <c r="L3084" s="13">
        <f>(((K3084/60)/60)/24)+DATE(1970,1,1)+(-5/24)</f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>(E3084/D3084)*100</f>
        <v>0</v>
      </c>
      <c r="R3084" s="11" t="e">
        <f>Table1[[#This Row],[pledged]]/Table1[[#This Row],[backers_count]]</f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>(((I3085/60)/60)/24)+DATE(1970,1,1)+(-5/24)</f>
        <v>41883</v>
      </c>
      <c r="K3085">
        <v>1406986278</v>
      </c>
      <c r="L3085" s="13">
        <f>(((K3085/60)/60)/24)+DATE(1970,1,1)+(-5/24)</f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>(E3085/D3085)*100</f>
        <v>0.27999999999999997</v>
      </c>
      <c r="R3085" s="11">
        <f>Table1[[#This Row],[pledged]]/Table1[[#This Row],[backers_count]]</f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>(((I3086/60)/60)/24)+DATE(1970,1,1)+(-5/24)</f>
        <v>42129.574999999997</v>
      </c>
      <c r="K3086">
        <v>1428340931</v>
      </c>
      <c r="L3086" s="13">
        <f>(((K3086/60)/60)/24)+DATE(1970,1,1)+(-5/24)</f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>(E3086/D3086)*100</f>
        <v>11.57920670115792</v>
      </c>
      <c r="R3086" s="11">
        <f>Table1[[#This Row],[pledged]]/Table1[[#This Row],[backers_count]]</f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>(((I3087/60)/60)/24)+DATE(1970,1,1)+(-5/24)</f>
        <v>42276.675451388881</v>
      </c>
      <c r="K3087">
        <v>1440969159</v>
      </c>
      <c r="L3087" s="13">
        <f>(((K3087/60)/60)/24)+DATE(1970,1,1)+(-5/24)</f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>(E3087/D3087)*100</f>
        <v>2.44</v>
      </c>
      <c r="R3087" s="11">
        <f>Table1[[#This Row],[pledged]]/Table1[[#This Row],[backers_count]]</f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>(((I3088/60)/60)/24)+DATE(1970,1,1)+(-5/24)</f>
        <v>42233.462488425925</v>
      </c>
      <c r="K3088">
        <v>1434643559</v>
      </c>
      <c r="L3088" s="13">
        <f>(((K3088/60)/60)/24)+DATE(1970,1,1)+(-5/24)</f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>(E3088/D3088)*100</f>
        <v>0.25</v>
      </c>
      <c r="R3088" s="11">
        <f>Table1[[#This Row],[pledged]]/Table1[[#This Row],[backers_count]]</f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>(((I3089/60)/60)/24)+DATE(1970,1,1)+(-5/24)</f>
        <v>42724.983680555553</v>
      </c>
      <c r="K3089">
        <v>1477107390</v>
      </c>
      <c r="L3089" s="13">
        <f>(((K3089/60)/60)/24)+DATE(1970,1,1)+(-5/24)</f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>(E3089/D3089)*100</f>
        <v>0.625</v>
      </c>
      <c r="R3089" s="11">
        <f>Table1[[#This Row],[pledged]]/Table1[[#This Row],[backers_count]]</f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>(((I3090/60)/60)/24)+DATE(1970,1,1)+(-5/24)</f>
        <v>42012.361805555549</v>
      </c>
      <c r="K3090">
        <v>1418046247</v>
      </c>
      <c r="L3090" s="13">
        <f>(((K3090/60)/60)/24)+DATE(1970,1,1)+(-5/24)</f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>(E3090/D3090)*100</f>
        <v>0.19384615384615383</v>
      </c>
      <c r="R3090" s="11">
        <f>Table1[[#This Row],[pledged]]/Table1[[#This Row],[backers_count]]</f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>(((I3091/60)/60)/24)+DATE(1970,1,1)+(-5/24)</f>
        <v>42559.874305555553</v>
      </c>
      <c r="K3091">
        <v>1465304483</v>
      </c>
      <c r="L3091" s="13">
        <f>(((K3091/60)/60)/24)+DATE(1970,1,1)+(-5/24)</f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>(E3091/D3091)*100</f>
        <v>23.416</v>
      </c>
      <c r="R3091" s="11">
        <f>Table1[[#This Row],[pledged]]/Table1[[#This Row],[backers_count]]</f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>(((I3092/60)/60)/24)+DATE(1970,1,1)+(-5/24)</f>
        <v>42125.568807870368</v>
      </c>
      <c r="K3092">
        <v>1425325145</v>
      </c>
      <c r="L3092" s="13">
        <f>(((K3092/60)/60)/24)+DATE(1970,1,1)+(-5/24)</f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>(E3092/D3092)*100</f>
        <v>5.0808888888888886</v>
      </c>
      <c r="R3092" s="11">
        <f>Table1[[#This Row],[pledged]]/Table1[[#This Row],[backers_count]]</f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>(((I3093/60)/60)/24)+DATE(1970,1,1)+(-5/24)</f>
        <v>42596.740081018514</v>
      </c>
      <c r="K3093">
        <v>1468622743</v>
      </c>
      <c r="L3093" s="13">
        <f>(((K3093/60)/60)/24)+DATE(1970,1,1)+(-5/24)</f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>(E3093/D3093)*100</f>
        <v>15.920000000000002</v>
      </c>
      <c r="R3093" s="11">
        <f>Table1[[#This Row],[pledged]]/Table1[[#This Row],[backers_count]]</f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>(((I3094/60)/60)/24)+DATE(1970,1,1)+(-5/24)</f>
        <v>42292.708333333336</v>
      </c>
      <c r="K3094">
        <v>1441723912</v>
      </c>
      <c r="L3094" s="13">
        <f>(((K3094/60)/60)/24)+DATE(1970,1,1)+(-5/24)</f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>(E3094/D3094)*100</f>
        <v>1.1831900000000002</v>
      </c>
      <c r="R3094" s="11">
        <f>Table1[[#This Row],[pledged]]/Table1[[#This Row],[backers_count]]</f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>(((I3095/60)/60)/24)+DATE(1970,1,1)+(-5/24)</f>
        <v>41790.957638888889</v>
      </c>
      <c r="K3095">
        <v>1398980941</v>
      </c>
      <c r="L3095" s="13">
        <f>(((K3095/60)/60)/24)+DATE(1970,1,1)+(-5/24)</f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>(E3095/D3095)*100</f>
        <v>22.75</v>
      </c>
      <c r="R3095" s="11">
        <f>Table1[[#This Row],[pledged]]/Table1[[#This Row],[backers_count]]</f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>(((I3096/60)/60)/24)+DATE(1970,1,1)+(-5/24)</f>
        <v>42267.587453703702</v>
      </c>
      <c r="K3096">
        <v>1437591956</v>
      </c>
      <c r="L3096" s="13">
        <f>(((K3096/60)/60)/24)+DATE(1970,1,1)+(-5/24)</f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>(E3096/D3096)*100</f>
        <v>2.5000000000000001E-2</v>
      </c>
      <c r="R3096" s="11">
        <f>Table1[[#This Row],[pledged]]/Table1[[#This Row],[backers_count]]</f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>(((I3097/60)/60)/24)+DATE(1970,1,1)+(-5/24)</f>
        <v>42582.81689814815</v>
      </c>
      <c r="K3097">
        <v>1464827780</v>
      </c>
      <c r="L3097" s="13">
        <f>(((K3097/60)/60)/24)+DATE(1970,1,1)+(-5/24)</f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>(E3097/D3097)*100</f>
        <v>0.33512064343163539</v>
      </c>
      <c r="R3097" s="11">
        <f>Table1[[#This Row],[pledged]]/Table1[[#This Row],[backers_count]]</f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>(((I3098/60)/60)/24)+DATE(1970,1,1)+(-5/24)</f>
        <v>42144.617199074077</v>
      </c>
      <c r="K3098">
        <v>1429559326</v>
      </c>
      <c r="L3098" s="13">
        <f>(((K3098/60)/60)/24)+DATE(1970,1,1)+(-5/24)</f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>(E3098/D3098)*100</f>
        <v>3.9750000000000001</v>
      </c>
      <c r="R3098" s="11">
        <f>Table1[[#This Row],[pledged]]/Table1[[#This Row],[backers_count]]</f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>(((I3099/60)/60)/24)+DATE(1970,1,1)+(-5/24)</f>
        <v>42650.374999999993</v>
      </c>
      <c r="K3099">
        <v>1474027501</v>
      </c>
      <c r="L3099" s="13">
        <f>(((K3099/60)/60)/24)+DATE(1970,1,1)+(-5/24)</f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>(E3099/D3099)*100</f>
        <v>17.150000000000002</v>
      </c>
      <c r="R3099" s="11">
        <f>Table1[[#This Row],[pledged]]/Table1[[#This Row],[backers_count]]</f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>(((I3100/60)/60)/24)+DATE(1970,1,1)+(-5/24)</f>
        <v>42407.803472222215</v>
      </c>
      <c r="K3100">
        <v>1450724449</v>
      </c>
      <c r="L3100" s="13">
        <f>(((K3100/60)/60)/24)+DATE(1970,1,1)+(-5/24)</f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>(E3100/D3100)*100</f>
        <v>3.6080041046690612</v>
      </c>
      <c r="R3100" s="11">
        <f>Table1[[#This Row],[pledged]]/Table1[[#This Row],[backers_count]]</f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>(((I3101/60)/60)/24)+DATE(1970,1,1)+(-5/24)</f>
        <v>42411.981377314813</v>
      </c>
      <c r="K3101">
        <v>1452659591</v>
      </c>
      <c r="L3101" s="13">
        <f>(((K3101/60)/60)/24)+DATE(1970,1,1)+(-5/24)</f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>(E3101/D3101)*100</f>
        <v>13.900000000000002</v>
      </c>
      <c r="R3101" s="11">
        <f>Table1[[#This Row],[pledged]]/Table1[[#This Row],[backers_count]]</f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>(((I3102/60)/60)/24)+DATE(1970,1,1)+(-5/24)</f>
        <v>41932.4140625</v>
      </c>
      <c r="K3102">
        <v>1411224975</v>
      </c>
      <c r="L3102" s="13">
        <f>(((K3102/60)/60)/24)+DATE(1970,1,1)+(-5/24)</f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>(E3102/D3102)*100</f>
        <v>15.225</v>
      </c>
      <c r="R3102" s="11">
        <f>Table1[[#This Row],[pledged]]/Table1[[#This Row],[backers_count]]</f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>(((I3103/60)/60)/24)+DATE(1970,1,1)+(-5/24)</f>
        <v>42201.12222222222</v>
      </c>
      <c r="K3103">
        <v>1434445937</v>
      </c>
      <c r="L3103" s="13">
        <f>(((K3103/60)/60)/24)+DATE(1970,1,1)+(-5/24)</f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>(E3103/D3103)*100</f>
        <v>12</v>
      </c>
      <c r="R3103" s="11">
        <f>Table1[[#This Row],[pledged]]/Table1[[#This Row],[backers_count]]</f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>(((I3104/60)/60)/24)+DATE(1970,1,1)+(-5/24)</f>
        <v>42605.132152777776</v>
      </c>
      <c r="K3104">
        <v>1467619818</v>
      </c>
      <c r="L3104" s="13">
        <f>(((K3104/60)/60)/24)+DATE(1970,1,1)+(-5/24)</f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>(E3104/D3104)*100</f>
        <v>39.112499999999997</v>
      </c>
      <c r="R3104" s="11">
        <f>Table1[[#This Row],[pledged]]/Table1[[#This Row],[backers_count]]</f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>(((I3105/60)/60)/24)+DATE(1970,1,1)+(-5/24)</f>
        <v>42166.94798611111</v>
      </c>
      <c r="K3105">
        <v>1428896706</v>
      </c>
      <c r="L3105" s="13">
        <f>(((K3105/60)/60)/24)+DATE(1970,1,1)+(-5/24)</f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>(E3105/D3105)*100</f>
        <v>0.26829268292682928</v>
      </c>
      <c r="R3105" s="11">
        <f>Table1[[#This Row],[pledged]]/Table1[[#This Row],[backers_count]]</f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>(((I3106/60)/60)/24)+DATE(1970,1,1)+(-5/24)</f>
        <v>42037.874999999993</v>
      </c>
      <c r="K3106">
        <v>1420235311</v>
      </c>
      <c r="L3106" s="13">
        <f>(((K3106/60)/60)/24)+DATE(1970,1,1)+(-5/24)</f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>(E3106/D3106)*100</f>
        <v>29.625</v>
      </c>
      <c r="R3106" s="11">
        <f>Table1[[#This Row],[pledged]]/Table1[[#This Row],[backers_count]]</f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>(((I3107/60)/60)/24)+DATE(1970,1,1)+(-5/24)</f>
        <v>41931</v>
      </c>
      <c r="K3107">
        <v>1408986916</v>
      </c>
      <c r="L3107" s="13">
        <f>(((K3107/60)/60)/24)+DATE(1970,1,1)+(-5/24)</f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>(E3107/D3107)*100</f>
        <v>42.360992301112063</v>
      </c>
      <c r="R3107" s="11">
        <f>Table1[[#This Row],[pledged]]/Table1[[#This Row],[backers_count]]</f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>(((I3108/60)/60)/24)+DATE(1970,1,1)+(-5/24)</f>
        <v>42263.708333333336</v>
      </c>
      <c r="K3108">
        <v>1440497876</v>
      </c>
      <c r="L3108" s="13">
        <f>(((K3108/60)/60)/24)+DATE(1970,1,1)+(-5/24)</f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>(E3108/D3108)*100</f>
        <v>4.1000000000000005</v>
      </c>
      <c r="R3108" s="11">
        <f>Table1[[#This Row],[pledged]]/Table1[[#This Row],[backers_count]]</f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>(((I3109/60)/60)/24)+DATE(1970,1,1)+(-5/24)</f>
        <v>42135.605914351843</v>
      </c>
      <c r="K3109">
        <v>1430767951</v>
      </c>
      <c r="L3109" s="13">
        <f>(((K3109/60)/60)/24)+DATE(1970,1,1)+(-5/24)</f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>(E3109/D3109)*100</f>
        <v>19.762499999999999</v>
      </c>
      <c r="R3109" s="11">
        <f>Table1[[#This Row],[pledged]]/Table1[[#This Row],[backers_count]]</f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>(((I3110/60)/60)/24)+DATE(1970,1,1)+(-5/24)</f>
        <v>42122.430486111109</v>
      </c>
      <c r="K3110">
        <v>1425053994</v>
      </c>
      <c r="L3110" s="13">
        <f>(((K3110/60)/60)/24)+DATE(1970,1,1)+(-5/24)</f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>(E3110/D3110)*100</f>
        <v>5.1999999999999998E-2</v>
      </c>
      <c r="R3110" s="11">
        <f>Table1[[#This Row],[pledged]]/Table1[[#This Row],[backers_count]]</f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>(((I3111/60)/60)/24)+DATE(1970,1,1)+(-5/24)</f>
        <v>41878.916782407403</v>
      </c>
      <c r="K3111">
        <v>1406170810</v>
      </c>
      <c r="L3111" s="13">
        <f>(((K3111/60)/60)/24)+DATE(1970,1,1)+(-5/24)</f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>(E3111/D3111)*100</f>
        <v>25.030188679245285</v>
      </c>
      <c r="R3111" s="11">
        <f>Table1[[#This Row],[pledged]]/Table1[[#This Row],[backers_count]]</f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>(((I3112/60)/60)/24)+DATE(1970,1,1)+(-5/24)</f>
        <v>42784.823136574072</v>
      </c>
      <c r="K3112">
        <v>1484009119</v>
      </c>
      <c r="L3112" s="13">
        <f>(((K3112/60)/60)/24)+DATE(1970,1,1)+(-5/24)</f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>(E3112/D3112)*100</f>
        <v>0.04</v>
      </c>
      <c r="R3112" s="11">
        <f>Table1[[#This Row],[pledged]]/Table1[[#This Row],[backers_count]]</f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>(((I3113/60)/60)/24)+DATE(1970,1,1)+(-5/24)</f>
        <v>41916.38680555555</v>
      </c>
      <c r="K3113">
        <v>1409753820</v>
      </c>
      <c r="L3113" s="13">
        <f>(((K3113/60)/60)/24)+DATE(1970,1,1)+(-5/24)</f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>(E3113/D3113)*100</f>
        <v>26.640000000000004</v>
      </c>
      <c r="R3113" s="11">
        <f>Table1[[#This Row],[pledged]]/Table1[[#This Row],[backers_count]]</f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>(((I3114/60)/60)/24)+DATE(1970,1,1)+(-5/24)</f>
        <v>42674.913587962961</v>
      </c>
      <c r="K3114">
        <v>1472784934</v>
      </c>
      <c r="L3114" s="13">
        <f>(((K3114/60)/60)/24)+DATE(1970,1,1)+(-5/24)</f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>(E3114/D3114)*100</f>
        <v>4.7363636363636363</v>
      </c>
      <c r="R3114" s="11">
        <f>Table1[[#This Row],[pledged]]/Table1[[#This Row],[backers_count]]</f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>(((I3115/60)/60)/24)+DATE(1970,1,1)+(-5/24)</f>
        <v>42111.522939814815</v>
      </c>
      <c r="K3115">
        <v>1426699982</v>
      </c>
      <c r="L3115" s="13">
        <f>(((K3115/60)/60)/24)+DATE(1970,1,1)+(-5/24)</f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>(E3115/D3115)*100</f>
        <v>4.2435339894712749</v>
      </c>
      <c r="R3115" s="11">
        <f>Table1[[#This Row],[pledged]]/Table1[[#This Row],[backers_count]]</f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>(((I3116/60)/60)/24)+DATE(1970,1,1)+(-5/24)</f>
        <v>41903.42418981481</v>
      </c>
      <c r="K3116">
        <v>1406128250</v>
      </c>
      <c r="L3116" s="13">
        <f>(((K3116/60)/60)/24)+DATE(1970,1,1)+(-5/24)</f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>(E3116/D3116)*100</f>
        <v>0</v>
      </c>
      <c r="R3116" s="11" t="e">
        <f>Table1[[#This Row],[pledged]]/Table1[[#This Row],[backers_count]]</f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>(((I3117/60)/60)/24)+DATE(1970,1,1)+(-5/24)</f>
        <v>42526.238738425927</v>
      </c>
      <c r="K3117">
        <v>1462531427</v>
      </c>
      <c r="L3117" s="13">
        <f>(((K3117/60)/60)/24)+DATE(1970,1,1)+(-5/24)</f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>(E3117/D3117)*100</f>
        <v>3</v>
      </c>
      <c r="R3117" s="11">
        <f>Table1[[#This Row],[pledged]]/Table1[[#This Row],[backers_count]]</f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>(((I3118/60)/60)/24)+DATE(1970,1,1)+(-5/24)</f>
        <v>42095.30700231481</v>
      </c>
      <c r="K3118">
        <v>1426681325</v>
      </c>
      <c r="L3118" s="13">
        <f>(((K3118/60)/60)/24)+DATE(1970,1,1)+(-5/24)</f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>(E3118/D3118)*100</f>
        <v>57.333333333333336</v>
      </c>
      <c r="R3118" s="11">
        <f>Table1[[#This Row],[pledged]]/Table1[[#This Row],[backers_count]]</f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>(((I3119/60)/60)/24)+DATE(1970,1,1)+(-5/24)</f>
        <v>42517.341666666667</v>
      </c>
      <c r="K3119">
        <v>1463648360</v>
      </c>
      <c r="L3119" s="13">
        <f>(((K3119/60)/60)/24)+DATE(1970,1,1)+(-5/24)</f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>(E3119/D3119)*100</f>
        <v>0.1</v>
      </c>
      <c r="R3119" s="11">
        <f>Table1[[#This Row],[pledged]]/Table1[[#This Row],[backers_count]]</f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>(((I3120/60)/60)/24)+DATE(1970,1,1)+(-5/24)</f>
        <v>42553.441238425927</v>
      </c>
      <c r="K3120">
        <v>1465832123</v>
      </c>
      <c r="L3120" s="13">
        <f>(((K3120/60)/60)/24)+DATE(1970,1,1)+(-5/24)</f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>(E3120/D3120)*100</f>
        <v>0.31</v>
      </c>
      <c r="R3120" s="11">
        <f>Table1[[#This Row],[pledged]]/Table1[[#This Row],[backers_count]]</f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>(((I3121/60)/60)/24)+DATE(1970,1,1)+(-5/24)</f>
        <v>42089.795509259253</v>
      </c>
      <c r="K3121">
        <v>1424826332</v>
      </c>
      <c r="L3121" s="13">
        <f>(((K3121/60)/60)/24)+DATE(1970,1,1)+(-5/24)</f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>(E3121/D3121)*100</f>
        <v>0.05</v>
      </c>
      <c r="R3121" s="11">
        <f>Table1[[#This Row],[pledged]]/Table1[[#This Row],[backers_count]]</f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>(((I3122/60)/60)/24)+DATE(1970,1,1)+(-5/24)</f>
        <v>42495.692083333335</v>
      </c>
      <c r="K3122">
        <v>1457303796</v>
      </c>
      <c r="L3122" s="13">
        <f>(((K3122/60)/60)/24)+DATE(1970,1,1)+(-5/24)</f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>(E3122/D3122)*100</f>
        <v>9.8461538461538465E-3</v>
      </c>
      <c r="R3122" s="11">
        <f>Table1[[#This Row],[pledged]]/Table1[[#This Row],[backers_count]]</f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>(((I3123/60)/60)/24)+DATE(1970,1,1)+(-5/24)</f>
        <v>41908.471469907403</v>
      </c>
      <c r="K3123">
        <v>1406564335</v>
      </c>
      <c r="L3123" s="13">
        <f>(((K3123/60)/60)/24)+DATE(1970,1,1)+(-5/24)</f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>(E3123/D3123)*100</f>
        <v>0.66666666666666674</v>
      </c>
      <c r="R3123" s="11">
        <f>Table1[[#This Row],[pledged]]/Table1[[#This Row],[backers_count]]</f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>(((I3124/60)/60)/24)+DATE(1970,1,1)+(-5/24)</f>
        <v>42683.765416666669</v>
      </c>
      <c r="K3124">
        <v>1478298132</v>
      </c>
      <c r="L3124" s="13">
        <f>(((K3124/60)/60)/24)+DATE(1970,1,1)+(-5/24)</f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>(E3124/D3124)*100</f>
        <v>58.291457286432156</v>
      </c>
      <c r="R3124" s="11">
        <f>Table1[[#This Row],[pledged]]/Table1[[#This Row],[backers_count]]</f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>(((I3125/60)/60)/24)+DATE(1970,1,1)+(-5/24)</f>
        <v>42560.784699074073</v>
      </c>
      <c r="K3125">
        <v>1465516198</v>
      </c>
      <c r="L3125" s="13">
        <f>(((K3125/60)/60)/24)+DATE(1970,1,1)+(-5/24)</f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>(E3125/D3125)*100</f>
        <v>68.153599999999997</v>
      </c>
      <c r="R3125" s="11">
        <f>Table1[[#This Row],[pledged]]/Table1[[#This Row],[backers_count]]</f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>(((I3126/60)/60)/24)+DATE(1970,1,1)+(-5/24)</f>
        <v>42037.571770833332</v>
      </c>
      <c r="K3126">
        <v>1417718601</v>
      </c>
      <c r="L3126" s="13">
        <f>(((K3126/60)/60)/24)+DATE(1970,1,1)+(-5/24)</f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>(E3126/D3126)*100</f>
        <v>3.2499999999999999E-3</v>
      </c>
      <c r="R3126" s="11">
        <f>Table1[[#This Row],[pledged]]/Table1[[#This Row],[backers_count]]</f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>(((I3127/60)/60)/24)+DATE(1970,1,1)+(-5/24)</f>
        <v>42375.998518518514</v>
      </c>
      <c r="K3127">
        <v>1449550672</v>
      </c>
      <c r="L3127" s="13">
        <f>(((K3127/60)/60)/24)+DATE(1970,1,1)+(-5/24)</f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>(E3127/D3127)*100</f>
        <v>0</v>
      </c>
      <c r="R3127" s="11" t="e">
        <f>Table1[[#This Row],[pledged]]/Table1[[#This Row],[backers_count]]</f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>(((I3128/60)/60)/24)+DATE(1970,1,1)+(-5/24)</f>
        <v>42456.768078703702</v>
      </c>
      <c r="K3128">
        <v>1456532762</v>
      </c>
      <c r="L3128" s="13">
        <f>(((K3128/60)/60)/24)+DATE(1970,1,1)+(-5/24)</f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>(E3128/D3128)*100</f>
        <v>4.16</v>
      </c>
      <c r="R3128" s="11">
        <f>Table1[[#This Row],[pledged]]/Table1[[#This Row],[backers_count]]</f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>(((I3129/60)/60)/24)+DATE(1970,1,1)+(-5/24)</f>
        <v>42064.648483796293</v>
      </c>
      <c r="K3129">
        <v>1422650029</v>
      </c>
      <c r="L3129" s="13">
        <f>(((K3129/60)/60)/24)+DATE(1970,1,1)+(-5/24)</f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>(E3129/D3129)*100</f>
        <v>0</v>
      </c>
      <c r="R3129" s="11" t="e">
        <f>Table1[[#This Row],[pledged]]/Table1[[#This Row],[backers_count]]</f>
        <v>#DIV/0!</v>
      </c>
      <c r="S3129" t="s">
        <v>8317</v>
      </c>
      <c r="T3129" t="s">
        <v>8318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>(((I3130/60)/60)/24)+DATE(1970,1,1)+(-5/24)</f>
        <v>42810.575706018521</v>
      </c>
      <c r="K3130">
        <v>1487101741</v>
      </c>
      <c r="L3130" s="13">
        <f>(((K3130/60)/60)/24)+DATE(1970,1,1)+(-5/24)</f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>(E3130/D3130)*100</f>
        <v>108.60666666666667</v>
      </c>
      <c r="R3130" s="11">
        <f>Table1[[#This Row],[pledged]]/Table1[[#This Row],[backers_count]]</f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>(((I3131/60)/60)/24)+DATE(1970,1,1)+(-5/24)</f>
        <v>42843.592812499999</v>
      </c>
      <c r="K3131">
        <v>1489090419</v>
      </c>
      <c r="L3131" s="13">
        <f>(((K3131/60)/60)/24)+DATE(1970,1,1)+(-5/24)</f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>(E3131/D3131)*100</f>
        <v>0.8</v>
      </c>
      <c r="R3131" s="11">
        <f>Table1[[#This Row],[pledged]]/Table1[[#This Row],[backers_count]]</f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>(((I3132/60)/60)/24)+DATE(1970,1,1)+(-5/24)</f>
        <v>42838.999305555553</v>
      </c>
      <c r="K3132">
        <v>1489504916</v>
      </c>
      <c r="L3132" s="13">
        <f>(((K3132/60)/60)/24)+DATE(1970,1,1)+(-5/24)</f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>(E3132/D3132)*100</f>
        <v>3.75</v>
      </c>
      <c r="R3132" s="11">
        <f>Table1[[#This Row],[pledged]]/Table1[[#This Row],[backers_count]]</f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>(((I3133/60)/60)/24)+DATE(1970,1,1)+(-5/24)</f>
        <v>42833.329224537032</v>
      </c>
      <c r="K3133">
        <v>1489067645</v>
      </c>
      <c r="L3133" s="13">
        <f>(((K3133/60)/60)/24)+DATE(1970,1,1)+(-5/24)</f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>(E3133/D3133)*100</f>
        <v>15.731707317073171</v>
      </c>
      <c r="R3133" s="11">
        <f>Table1[[#This Row],[pledged]]/Table1[[#This Row],[backers_count]]</f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>(((I3134/60)/60)/24)+DATE(1970,1,1)+(-5/24)</f>
        <v>42846.100231481476</v>
      </c>
      <c r="K3134">
        <v>1487579060</v>
      </c>
      <c r="L3134" s="13">
        <f>(((K3134/60)/60)/24)+DATE(1970,1,1)+(-5/24)</f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>(E3134/D3134)*100</f>
        <v>3.3333333333333333E-2</v>
      </c>
      <c r="R3134" s="11">
        <f>Table1[[#This Row],[pledged]]/Table1[[#This Row],[backers_count]]</f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>(((I3135/60)/60)/24)+DATE(1970,1,1)+(-5/24)</f>
        <v>42818.315208333333</v>
      </c>
      <c r="K3135">
        <v>1487770434</v>
      </c>
      <c r="L3135" s="13">
        <f>(((K3135/60)/60)/24)+DATE(1970,1,1)+(-5/24)</f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>(E3135/D3135)*100</f>
        <v>108</v>
      </c>
      <c r="R3135" s="11">
        <f>Table1[[#This Row],[pledged]]/Table1[[#This Row],[backers_count]]</f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>(((I3136/60)/60)/24)+DATE(1970,1,1)+(-5/24)</f>
        <v>42821.470127314817</v>
      </c>
      <c r="K3136">
        <v>1488820619</v>
      </c>
      <c r="L3136" s="13">
        <f>(((K3136/60)/60)/24)+DATE(1970,1,1)+(-5/24)</f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>(E3136/D3136)*100</f>
        <v>22.5</v>
      </c>
      <c r="R3136" s="11">
        <f>Table1[[#This Row],[pledged]]/Table1[[#This Row],[backers_count]]</f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>(((I3137/60)/60)/24)+DATE(1970,1,1)+(-5/24)</f>
        <v>42828.943530092591</v>
      </c>
      <c r="K3137">
        <v>1489376321</v>
      </c>
      <c r="L3137" s="13">
        <f>(((K3137/60)/60)/24)+DATE(1970,1,1)+(-5/24)</f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>(E3137/D3137)*100</f>
        <v>20.849420849420849</v>
      </c>
      <c r="R3137" s="11">
        <f>Table1[[#This Row],[pledged]]/Table1[[#This Row],[backers_count]]</f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>(((I3138/60)/60)/24)+DATE(1970,1,1)+(-5/24)</f>
        <v>42825.749305555553</v>
      </c>
      <c r="K3138">
        <v>1487847954</v>
      </c>
      <c r="L3138" s="13">
        <f>(((K3138/60)/60)/24)+DATE(1970,1,1)+(-5/24)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>(E3138/D3138)*100</f>
        <v>127.8</v>
      </c>
      <c r="R3138" s="11">
        <f>Table1[[#This Row],[pledged]]/Table1[[#This Row],[backers_count]]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>(((I3139/60)/60)/24)+DATE(1970,1,1)+(-5/24)</f>
        <v>42858.591666666667</v>
      </c>
      <c r="K3139">
        <v>1489439669</v>
      </c>
      <c r="L3139" s="13">
        <f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>(E3139/D3139)*100</f>
        <v>3.3333333333333335</v>
      </c>
      <c r="R3139" s="11">
        <f>Table1[[#This Row],[pledged]]/Table1[[#This Row],[backers_count]]</f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>(((I3140/60)/60)/24)+DATE(1970,1,1)+(-5/24)</f>
        <v>42828.437581018516</v>
      </c>
      <c r="K3140">
        <v>1489591807</v>
      </c>
      <c r="L3140" s="13">
        <f>(((K3140/60)/60)/24)+DATE(1970,1,1)+(-5/24)</f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>(E3140/D3140)*100</f>
        <v>0</v>
      </c>
      <c r="R3140" s="11" t="e">
        <f>Table1[[#This Row],[pledged]]/Table1[[#This Row],[backers_count]]</f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>(((I3141/60)/60)/24)+DATE(1970,1,1)+(-5/24)</f>
        <v>42818.981249999997</v>
      </c>
      <c r="K3141">
        <v>1487485760</v>
      </c>
      <c r="L3141" s="13">
        <f>(((K3141/60)/60)/24)+DATE(1970,1,1)+(-5/24)</f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>(E3141/D3141)*100</f>
        <v>5.4</v>
      </c>
      <c r="R3141" s="11">
        <f>Table1[[#This Row],[pledged]]/Table1[[#This Row],[backers_count]]</f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>(((I3142/60)/60)/24)+DATE(1970,1,1)+(-5/24)</f>
        <v>42832.468784722216</v>
      </c>
      <c r="K3142">
        <v>1488993303</v>
      </c>
      <c r="L3142" s="13">
        <f>(((K3142/60)/60)/24)+DATE(1970,1,1)+(-5/24)</f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>(E3142/D3142)*100</f>
        <v>0.96</v>
      </c>
      <c r="R3142" s="11">
        <f>Table1[[#This Row],[pledged]]/Table1[[#This Row],[backers_count]]</f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>(((I3143/60)/60)/24)+DATE(1970,1,1)+(-5/24)</f>
        <v>42841.624999999993</v>
      </c>
      <c r="K3143">
        <v>1488823488</v>
      </c>
      <c r="L3143" s="13">
        <f>(((K3143/60)/60)/24)+DATE(1970,1,1)+(-5/24)</f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>(E3143/D3143)*100</f>
        <v>51.6</v>
      </c>
      <c r="R3143" s="11">
        <f>Table1[[#This Row],[pledged]]/Table1[[#This Row],[backers_count]]</f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>(((I3144/60)/60)/24)+DATE(1970,1,1)+(-5/24)</f>
        <v>42813.263182870367</v>
      </c>
      <c r="K3144">
        <v>1487333939</v>
      </c>
      <c r="L3144" s="13">
        <f>(((K3144/60)/60)/24)+DATE(1970,1,1)+(-5/24)</f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>(E3144/D3144)*100</f>
        <v>1.6363636363636365</v>
      </c>
      <c r="R3144" s="11">
        <f>Table1[[#This Row],[pledged]]/Table1[[#This Row],[backers_count]]</f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>(((I3145/60)/60)/24)+DATE(1970,1,1)+(-5/24)</f>
        <v>42834.149953703702</v>
      </c>
      <c r="K3145">
        <v>1489480556</v>
      </c>
      <c r="L3145" s="13">
        <f>(((K3145/60)/60)/24)+DATE(1970,1,1)+(-5/24)</f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>(E3145/D3145)*100</f>
        <v>0</v>
      </c>
      <c r="R3145" s="11" t="e">
        <f>Table1[[#This Row],[pledged]]/Table1[[#This Row],[backers_count]]</f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>(((I3146/60)/60)/24)+DATE(1970,1,1)+(-5/24)</f>
        <v>42813.041666666664</v>
      </c>
      <c r="K3146">
        <v>1488459307</v>
      </c>
      <c r="L3146" s="13">
        <f>(((K3146/60)/60)/24)+DATE(1970,1,1)+(-5/24)</f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>(E3146/D3146)*100</f>
        <v>75.400000000000006</v>
      </c>
      <c r="R3146" s="11">
        <f>Table1[[#This Row],[pledged]]/Table1[[#This Row],[backers_count]]</f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>(((I3147/60)/60)/24)+DATE(1970,1,1)+(-5/24)</f>
        <v>42821.790902777771</v>
      </c>
      <c r="K3147">
        <v>1485478734</v>
      </c>
      <c r="L3147" s="13">
        <f>(((K3147/60)/60)/24)+DATE(1970,1,1)+(-5/24)</f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>(E3147/D3147)*100</f>
        <v>0</v>
      </c>
      <c r="R3147" s="11" t="e">
        <f>Table1[[#This Row],[pledged]]/Table1[[#This Row],[backers_count]]</f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>(((I3148/60)/60)/24)+DATE(1970,1,1)+(-5/24)</f>
        <v>42841.432476851849</v>
      </c>
      <c r="K3148">
        <v>1488471766</v>
      </c>
      <c r="L3148" s="13">
        <f>(((K3148/60)/60)/24)+DATE(1970,1,1)+(-5/24)</f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>(E3148/D3148)*100</f>
        <v>10.5</v>
      </c>
      <c r="R3148" s="11">
        <f>Table1[[#This Row],[pledged]]/Table1[[#This Row],[backers_count]]</f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>(((I3149/60)/60)/24)+DATE(1970,1,1)+(-5/24)</f>
        <v>41949.802719907406</v>
      </c>
      <c r="K3149">
        <v>1411859755</v>
      </c>
      <c r="L3149" s="13">
        <f>(((K3149/60)/60)/24)+DATE(1970,1,1)+(-5/24)</f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>(E3149/D3149)*100</f>
        <v>117.52499999999999</v>
      </c>
      <c r="R3149" s="11">
        <f>Table1[[#This Row],[pledged]]/Table1[[#This Row],[backers_count]]</f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>(((I3150/60)/60)/24)+DATE(1970,1,1)+(-5/24)</f>
        <v>41912.958333333328</v>
      </c>
      <c r="K3150">
        <v>1410278284</v>
      </c>
      <c r="L3150" s="13">
        <f>(((K3150/60)/60)/24)+DATE(1970,1,1)+(-5/24)</f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>(E3150/D3150)*100</f>
        <v>131.16666666666669</v>
      </c>
      <c r="R3150" s="11">
        <f>Table1[[#This Row],[pledged]]/Table1[[#This Row],[backers_count]]</f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>(((I3151/60)/60)/24)+DATE(1970,1,1)+(-5/24)</f>
        <v>41249.875</v>
      </c>
      <c r="K3151">
        <v>1352766300</v>
      </c>
      <c r="L3151" s="13">
        <f>(((K3151/60)/60)/24)+DATE(1970,1,1)+(-5/24)</f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>(E3151/D3151)*100</f>
        <v>104</v>
      </c>
      <c r="R3151" s="11">
        <f>Table1[[#This Row],[pledged]]/Table1[[#This Row],[backers_count]]</f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>(((I3152/60)/60)/24)+DATE(1970,1,1)+(-5/24)</f>
        <v>40567.958333333328</v>
      </c>
      <c r="K3152">
        <v>1288160403</v>
      </c>
      <c r="L3152" s="13">
        <f>(((K3152/60)/60)/24)+DATE(1970,1,1)+(-5/24)</f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>(E3152/D3152)*100</f>
        <v>101</v>
      </c>
      <c r="R3152" s="11">
        <f>Table1[[#This Row],[pledged]]/Table1[[#This Row],[backers_count]]</f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>(((I3153/60)/60)/24)+DATE(1970,1,1)+(-5/24)</f>
        <v>41892.631643518514</v>
      </c>
      <c r="K3153">
        <v>1407787774</v>
      </c>
      <c r="L3153" s="13">
        <f>(((K3153/60)/60)/24)+DATE(1970,1,1)+(-5/24)</f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>(E3153/D3153)*100</f>
        <v>100.4</v>
      </c>
      <c r="R3153" s="11">
        <f>Table1[[#This Row],[pledged]]/Table1[[#This Row],[backers_count]]</f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>(((I3154/60)/60)/24)+DATE(1970,1,1)+(-5/24)</f>
        <v>41580.659340277773</v>
      </c>
      <c r="K3154">
        <v>1380833367</v>
      </c>
      <c r="L3154" s="13">
        <f>(((K3154/60)/60)/24)+DATE(1970,1,1)+(-5/24)</f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>(E3154/D3154)*100</f>
        <v>105.95454545454545</v>
      </c>
      <c r="R3154" s="11">
        <f>Table1[[#This Row],[pledged]]/Table1[[#This Row],[backers_count]]</f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>(((I3155/60)/60)/24)+DATE(1970,1,1)+(-5/24)</f>
        <v>40663.999305555553</v>
      </c>
      <c r="K3155">
        <v>1301542937</v>
      </c>
      <c r="L3155" s="13">
        <f>(((K3155/60)/60)/24)+DATE(1970,1,1)+(-5/24)</f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>(E3155/D3155)*100</f>
        <v>335.58333333333337</v>
      </c>
      <c r="R3155" s="11">
        <f>Table1[[#This Row],[pledged]]/Table1[[#This Row],[backers_count]]</f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>(((I3156/60)/60)/24)+DATE(1970,1,1)+(-5/24)</f>
        <v>41000.625671296293</v>
      </c>
      <c r="K3156">
        <v>1330722058</v>
      </c>
      <c r="L3156" s="13">
        <f>(((K3156/60)/60)/24)+DATE(1970,1,1)+(-5/24)</f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>(E3156/D3156)*100</f>
        <v>112.92857142857142</v>
      </c>
      <c r="R3156" s="11">
        <f>Table1[[#This Row],[pledged]]/Table1[[#This Row],[backers_count]]</f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>(((I3157/60)/60)/24)+DATE(1970,1,1)+(-5/24)</f>
        <v>41263.290798611109</v>
      </c>
      <c r="K3157">
        <v>1353412725</v>
      </c>
      <c r="L3157" s="13">
        <f>(((K3157/60)/60)/24)+DATE(1970,1,1)+(-5/24)</f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>(E3157/D3157)*100</f>
        <v>188.50460000000001</v>
      </c>
      <c r="R3157" s="11">
        <f>Table1[[#This Row],[pledged]]/Table1[[#This Row],[backers_count]]</f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>(((I3158/60)/60)/24)+DATE(1970,1,1)+(-5/24)</f>
        <v>41061.744722222218</v>
      </c>
      <c r="K3158">
        <v>1335567144</v>
      </c>
      <c r="L3158" s="13">
        <f>(((K3158/60)/60)/24)+DATE(1970,1,1)+(-5/24)</f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>(E3158/D3158)*100</f>
        <v>101.81818181818181</v>
      </c>
      <c r="R3158" s="11">
        <f>Table1[[#This Row],[pledged]]/Table1[[#This Row],[backers_count]]</f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>(((I3159/60)/60)/24)+DATE(1970,1,1)+(-5/24)</f>
        <v>41839</v>
      </c>
      <c r="K3159">
        <v>1404932105</v>
      </c>
      <c r="L3159" s="13">
        <f>(((K3159/60)/60)/24)+DATE(1970,1,1)+(-5/24)</f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>(E3159/D3159)*100</f>
        <v>101</v>
      </c>
      <c r="R3159" s="11">
        <f>Table1[[#This Row],[pledged]]/Table1[[#This Row],[backers_count]]</f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>(((I3160/60)/60)/24)+DATE(1970,1,1)+(-5/24)</f>
        <v>41477.631388888884</v>
      </c>
      <c r="K3160">
        <v>1371931752</v>
      </c>
      <c r="L3160" s="13">
        <f>(((K3160/60)/60)/24)+DATE(1970,1,1)+(-5/24)</f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>(E3160/D3160)*100</f>
        <v>113.99999999999999</v>
      </c>
      <c r="R3160" s="11">
        <f>Table1[[#This Row],[pledged]]/Table1[[#This Row],[backers_count]]</f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>(((I3161/60)/60)/24)+DATE(1970,1,1)+(-5/24)</f>
        <v>40926.75</v>
      </c>
      <c r="K3161">
        <v>1323221761</v>
      </c>
      <c r="L3161" s="13">
        <f>(((K3161/60)/60)/24)+DATE(1970,1,1)+(-5/24)</f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>(E3161/D3161)*100</f>
        <v>133.48133333333334</v>
      </c>
      <c r="R3161" s="11">
        <f>Table1[[#This Row],[pledged]]/Table1[[#This Row],[backers_count]]</f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>(((I3162/60)/60)/24)+DATE(1970,1,1)+(-5/24)</f>
        <v>41863.999305555553</v>
      </c>
      <c r="K3162">
        <v>1405923687</v>
      </c>
      <c r="L3162" s="13">
        <f>(((K3162/60)/60)/24)+DATE(1970,1,1)+(-5/24)</f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>(E3162/D3162)*100</f>
        <v>101.53333333333335</v>
      </c>
      <c r="R3162" s="11">
        <f>Table1[[#This Row],[pledged]]/Table1[[#This Row],[backers_count]]</f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>(((I3163/60)/60)/24)+DATE(1970,1,1)+(-5/24)</f>
        <v>41927.327800925923</v>
      </c>
      <c r="K3163">
        <v>1410785522</v>
      </c>
      <c r="L3163" s="13">
        <f>(((K3163/60)/60)/24)+DATE(1970,1,1)+(-5/24)</f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>(E3163/D3163)*100</f>
        <v>105.1</v>
      </c>
      <c r="R3163" s="11">
        <f>Table1[[#This Row],[pledged]]/Table1[[#This Row],[backers_count]]</f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>(((I3164/60)/60)/24)+DATE(1970,1,1)+(-5/24)</f>
        <v>41826.875</v>
      </c>
      <c r="K3164">
        <v>1402331262</v>
      </c>
      <c r="L3164" s="13">
        <f>(((K3164/60)/60)/24)+DATE(1970,1,1)+(-5/24)</f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>(E3164/D3164)*100</f>
        <v>127.15</v>
      </c>
      <c r="R3164" s="11">
        <f>Table1[[#This Row],[pledged]]/Table1[[#This Row],[backers_count]]</f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>(((I3165/60)/60)/24)+DATE(1970,1,1)+(-5/24)</f>
        <v>41805.545428240737</v>
      </c>
      <c r="K3165">
        <v>1400263525</v>
      </c>
      <c r="L3165" s="13">
        <f>(((K3165/60)/60)/24)+DATE(1970,1,1)+(-5/24)</f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>(E3165/D3165)*100</f>
        <v>111.15384615384616</v>
      </c>
      <c r="R3165" s="11">
        <f>Table1[[#This Row],[pledged]]/Table1[[#This Row],[backers_count]]</f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>(((I3166/60)/60)/24)+DATE(1970,1,1)+(-5/24)</f>
        <v>41799.597395833334</v>
      </c>
      <c r="K3166">
        <v>1399490415</v>
      </c>
      <c r="L3166" s="13">
        <f>(((K3166/60)/60)/24)+DATE(1970,1,1)+(-5/24)</f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>(E3166/D3166)*100</f>
        <v>106.76</v>
      </c>
      <c r="R3166" s="11">
        <f>Table1[[#This Row],[pledged]]/Table1[[#This Row],[backers_count]]</f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>(((I3167/60)/60)/24)+DATE(1970,1,1)+(-5/24)</f>
        <v>40665.957638888889</v>
      </c>
      <c r="K3167">
        <v>1302493760</v>
      </c>
      <c r="L3167" s="13">
        <f>(((K3167/60)/60)/24)+DATE(1970,1,1)+(-5/24)</f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>(E3167/D3167)*100</f>
        <v>162.66666666666666</v>
      </c>
      <c r="R3167" s="11">
        <f>Table1[[#This Row],[pledged]]/Table1[[#This Row],[backers_count]]</f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>(((I3168/60)/60)/24)+DATE(1970,1,1)+(-5/24)</f>
        <v>41969.124305555553</v>
      </c>
      <c r="K3168">
        <v>1414514153</v>
      </c>
      <c r="L3168" s="13">
        <f>(((K3168/60)/60)/24)+DATE(1970,1,1)+(-5/24)</f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>(E3168/D3168)*100</f>
        <v>160.22808571428573</v>
      </c>
      <c r="R3168" s="11">
        <f>Table1[[#This Row],[pledged]]/Table1[[#This Row],[backers_count]]</f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>(((I3169/60)/60)/24)+DATE(1970,1,1)+(-5/24)</f>
        <v>41852.967372685183</v>
      </c>
      <c r="K3169">
        <v>1405743181</v>
      </c>
      <c r="L3169" s="13">
        <f>(((K3169/60)/60)/24)+DATE(1970,1,1)+(-5/24)</f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>(E3169/D3169)*100</f>
        <v>116.16666666666666</v>
      </c>
      <c r="R3169" s="11">
        <f>Table1[[#This Row],[pledged]]/Table1[[#This Row],[backers_count]]</f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>(((I3170/60)/60)/24)+DATE(1970,1,1)+(-5/24)</f>
        <v>41803.708333333328</v>
      </c>
      <c r="K3170">
        <v>1399948353</v>
      </c>
      <c r="L3170" s="13">
        <f>(((K3170/60)/60)/24)+DATE(1970,1,1)+(-5/24)</f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>(E3170/D3170)*100</f>
        <v>124.2</v>
      </c>
      <c r="R3170" s="11">
        <f>Table1[[#This Row],[pledged]]/Table1[[#This Row],[backers_count]]</f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>(((I3171/60)/60)/24)+DATE(1970,1,1)+(-5/24)</f>
        <v>41620.999305555553</v>
      </c>
      <c r="K3171">
        <v>1384364561</v>
      </c>
      <c r="L3171" s="13">
        <f>(((K3171/60)/60)/24)+DATE(1970,1,1)+(-5/24)</f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>(E3171/D3171)*100</f>
        <v>103.01249999999999</v>
      </c>
      <c r="R3171" s="11">
        <f>Table1[[#This Row],[pledged]]/Table1[[#This Row],[backers_count]]</f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>(((I3172/60)/60)/24)+DATE(1970,1,1)+(-5/24)</f>
        <v>41821.958333333328</v>
      </c>
      <c r="K3172">
        <v>1401414944</v>
      </c>
      <c r="L3172" s="13">
        <f>(((K3172/60)/60)/24)+DATE(1970,1,1)+(-5/24)</f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>(E3172/D3172)*100</f>
        <v>112.25</v>
      </c>
      <c r="R3172" s="11">
        <f>Table1[[#This Row],[pledged]]/Table1[[#This Row],[backers_count]]</f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>(((I3173/60)/60)/24)+DATE(1970,1,1)+(-5/24)</f>
        <v>42496.399976851848</v>
      </c>
      <c r="K3173">
        <v>1459953358</v>
      </c>
      <c r="L3173" s="13">
        <f>(((K3173/60)/60)/24)+DATE(1970,1,1)+(-5/24)</f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>(E3173/D3173)*100</f>
        <v>108.8142857142857</v>
      </c>
      <c r="R3173" s="11">
        <f>Table1[[#This Row],[pledged]]/Table1[[#This Row],[backers_count]]</f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>(((I3174/60)/60)/24)+DATE(1970,1,1)+(-5/24)</f>
        <v>40953.521620370368</v>
      </c>
      <c r="K3174">
        <v>1326648668</v>
      </c>
      <c r="L3174" s="13">
        <f>(((K3174/60)/60)/24)+DATE(1970,1,1)+(-5/24)</f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>(E3174/D3174)*100</f>
        <v>114.99999999999999</v>
      </c>
      <c r="R3174" s="11">
        <f>Table1[[#This Row],[pledged]]/Table1[[#This Row],[backers_count]]</f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>(((I3175/60)/60)/24)+DATE(1970,1,1)+(-5/24)</f>
        <v>41908.670046296291</v>
      </c>
      <c r="K3175">
        <v>1409173492</v>
      </c>
      <c r="L3175" s="13">
        <f>(((K3175/60)/60)/24)+DATE(1970,1,1)+(-5/24)</f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>(E3175/D3175)*100</f>
        <v>103</v>
      </c>
      <c r="R3175" s="11">
        <f>Table1[[#This Row],[pledged]]/Table1[[#This Row],[backers_count]]</f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>(((I3176/60)/60)/24)+DATE(1970,1,1)+(-5/24)</f>
        <v>41876.656342592592</v>
      </c>
      <c r="K3176">
        <v>1407789908</v>
      </c>
      <c r="L3176" s="13">
        <f>(((K3176/60)/60)/24)+DATE(1970,1,1)+(-5/24)</f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>(E3176/D3176)*100</f>
        <v>101.13333333333334</v>
      </c>
      <c r="R3176" s="11">
        <f>Table1[[#This Row],[pledged]]/Table1[[#This Row],[backers_count]]</f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>(((I3177/60)/60)/24)+DATE(1970,1,1)+(-5/24)</f>
        <v>40591.678553240738</v>
      </c>
      <c r="K3177">
        <v>1292793427</v>
      </c>
      <c r="L3177" s="13">
        <f>(((K3177/60)/60)/24)+DATE(1970,1,1)+(-5/24)</f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>(E3177/D3177)*100</f>
        <v>109.55999999999999</v>
      </c>
      <c r="R3177" s="11">
        <f>Table1[[#This Row],[pledged]]/Table1[[#This Row],[backers_count]]</f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>(((I3178/60)/60)/24)+DATE(1970,1,1)+(-5/24)</f>
        <v>41504.416666666664</v>
      </c>
      <c r="K3178">
        <v>1374531631</v>
      </c>
      <c r="L3178" s="13">
        <f>(((K3178/60)/60)/24)+DATE(1970,1,1)+(-5/24)</f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>(E3178/D3178)*100</f>
        <v>114.8421052631579</v>
      </c>
      <c r="R3178" s="11">
        <f>Table1[[#This Row],[pledged]]/Table1[[#This Row],[backers_count]]</f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>(((I3179/60)/60)/24)+DATE(1970,1,1)+(-5/24)</f>
        <v>41811.458437499998</v>
      </c>
      <c r="K3179">
        <v>1400774409</v>
      </c>
      <c r="L3179" s="13">
        <f>(((K3179/60)/60)/24)+DATE(1970,1,1)+(-5/24)</f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>(E3179/D3179)*100</f>
        <v>117.39999999999999</v>
      </c>
      <c r="R3179" s="11">
        <f>Table1[[#This Row],[pledged]]/Table1[[#This Row],[backers_count]]</f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>(((I3180/60)/60)/24)+DATE(1970,1,1)+(-5/24)</f>
        <v>41836.396701388883</v>
      </c>
      <c r="K3180">
        <v>1402929075</v>
      </c>
      <c r="L3180" s="13">
        <f>(((K3180/60)/60)/24)+DATE(1970,1,1)+(-5/24)</f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>(E3180/D3180)*100</f>
        <v>171.73333333333335</v>
      </c>
      <c r="R3180" s="11">
        <f>Table1[[#This Row],[pledged]]/Table1[[#This Row],[backers_count]]</f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>(((I3181/60)/60)/24)+DATE(1970,1,1)+(-5/24)</f>
        <v>41400.49387731481</v>
      </c>
      <c r="K3181">
        <v>1365699071</v>
      </c>
      <c r="L3181" s="13">
        <f>(((K3181/60)/60)/24)+DATE(1970,1,1)+(-5/24)</f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>(E3181/D3181)*100</f>
        <v>114.16238095238094</v>
      </c>
      <c r="R3181" s="11">
        <f>Table1[[#This Row],[pledged]]/Table1[[#This Row],[backers_count]]</f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>(((I3182/60)/60)/24)+DATE(1970,1,1)+(-5/24)</f>
        <v>41810.204270833332</v>
      </c>
      <c r="K3182">
        <v>1400666049</v>
      </c>
      <c r="L3182" s="13">
        <f>(((K3182/60)/60)/24)+DATE(1970,1,1)+(-5/24)</f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>(E3182/D3182)*100</f>
        <v>119.75</v>
      </c>
      <c r="R3182" s="11">
        <f>Table1[[#This Row],[pledged]]/Table1[[#This Row],[backers_count]]</f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>(((I3183/60)/60)/24)+DATE(1970,1,1)+(-5/24)</f>
        <v>41805.458333333328</v>
      </c>
      <c r="K3183">
        <v>1400570787</v>
      </c>
      <c r="L3183" s="13">
        <f>(((K3183/60)/60)/24)+DATE(1970,1,1)+(-5/24)</f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>(E3183/D3183)*100</f>
        <v>109.00000000000001</v>
      </c>
      <c r="R3183" s="11">
        <f>Table1[[#This Row],[pledged]]/Table1[[#This Row],[backers_count]]</f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>(((I3184/60)/60)/24)+DATE(1970,1,1)+(-5/24)</f>
        <v>40939.5</v>
      </c>
      <c r="K3184">
        <v>1323211621</v>
      </c>
      <c r="L3184" s="13">
        <f>(((K3184/60)/60)/24)+DATE(1970,1,1)+(-5/24)</f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>(E3184/D3184)*100</f>
        <v>100.88571428571429</v>
      </c>
      <c r="R3184" s="11">
        <f>Table1[[#This Row],[pledged]]/Table1[[#This Row],[backers_count]]</f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>(((I3185/60)/60)/24)+DATE(1970,1,1)+(-5/24)</f>
        <v>41509.586446759255</v>
      </c>
      <c r="K3185">
        <v>1375729469</v>
      </c>
      <c r="L3185" s="13">
        <f>(((K3185/60)/60)/24)+DATE(1970,1,1)+(-5/24)</f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>(E3185/D3185)*100</f>
        <v>109.00000000000001</v>
      </c>
      <c r="R3185" s="11">
        <f>Table1[[#This Row],[pledged]]/Table1[[#This Row],[backers_count]]</f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>(((I3186/60)/60)/24)+DATE(1970,1,1)+(-5/24)</f>
        <v>41821.785081018512</v>
      </c>
      <c r="K3186">
        <v>1401666631</v>
      </c>
      <c r="L3186" s="13">
        <f>(((K3186/60)/60)/24)+DATE(1970,1,1)+(-5/24)</f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>(E3186/D3186)*100</f>
        <v>107.20930232558139</v>
      </c>
      <c r="R3186" s="11">
        <f>Table1[[#This Row],[pledged]]/Table1[[#This Row],[backers_count]]</f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>(((I3187/60)/60)/24)+DATE(1970,1,1)+(-5/24)</f>
        <v>41836.768993055557</v>
      </c>
      <c r="K3187">
        <v>1404948441</v>
      </c>
      <c r="L3187" s="13">
        <f>(((K3187/60)/60)/24)+DATE(1970,1,1)+(-5/24)</f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>(E3187/D3187)*100</f>
        <v>100</v>
      </c>
      <c r="R3187" s="11">
        <f>Table1[[#This Row],[pledged]]/Table1[[#This Row],[backers_count]]</f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>(((I3188/60)/60)/24)+DATE(1970,1,1)+(-5/24)</f>
        <v>41898.666666666664</v>
      </c>
      <c r="K3188">
        <v>1408313438</v>
      </c>
      <c r="L3188" s="13">
        <f>(((K3188/60)/60)/24)+DATE(1970,1,1)+(-5/24)</f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>(E3188/D3188)*100</f>
        <v>102.18750000000001</v>
      </c>
      <c r="R3188" s="11">
        <f>Table1[[#This Row],[pledged]]/Table1[[#This Row],[backers_count]]</f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>(((I3189/60)/60)/24)+DATE(1970,1,1)+(-5/24)</f>
        <v>41855.458020833328</v>
      </c>
      <c r="K3189">
        <v>1405439973</v>
      </c>
      <c r="L3189" s="13">
        <f>(((K3189/60)/60)/24)+DATE(1970,1,1)+(-5/24)</f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>(E3189/D3189)*100</f>
        <v>116.29333333333334</v>
      </c>
      <c r="R3189" s="11">
        <f>Table1[[#This Row],[pledged]]/Table1[[#This Row],[backers_count]]</f>
        <v>71.491803278688522</v>
      </c>
      <c r="S3189" t="s">
        <v>8317</v>
      </c>
      <c r="T3189" t="s">
        <v>8359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>(((I3190/60)/60)/24)+DATE(1970,1,1)+(-5/24)</f>
        <v>42165.207199074073</v>
      </c>
      <c r="K3190">
        <v>1432115902</v>
      </c>
      <c r="L3190" s="13">
        <f>(((K3190/60)/60)/24)+DATE(1970,1,1)+(-5/24)</f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>(E3190/D3190)*100</f>
        <v>65</v>
      </c>
      <c r="R3190" s="11">
        <f>Table1[[#This Row],[pledged]]/Table1[[#This Row],[backers_count]]</f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>(((I3191/60)/60)/24)+DATE(1970,1,1)+(-5/24)</f>
        <v>42148.138101851851</v>
      </c>
      <c r="K3191">
        <v>1429863532</v>
      </c>
      <c r="L3191" s="13">
        <f>(((K3191/60)/60)/24)+DATE(1970,1,1)+(-5/24)</f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>(E3191/D3191)*100</f>
        <v>12.327272727272726</v>
      </c>
      <c r="R3191" s="11">
        <f>Table1[[#This Row],[pledged]]/Table1[[#This Row],[backers_count]]</f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>(((I3192/60)/60)/24)+DATE(1970,1,1)+(-5/24)</f>
        <v>42712.984664351847</v>
      </c>
      <c r="K3192">
        <v>1478662675</v>
      </c>
      <c r="L3192" s="13">
        <f>(((K3192/60)/60)/24)+DATE(1970,1,1)+(-5/24)</f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>(E3192/D3192)*100</f>
        <v>0</v>
      </c>
      <c r="R3192" s="11" t="e">
        <f>Table1[[#This Row],[pledged]]/Table1[[#This Row],[backers_count]]</f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>(((I3193/60)/60)/24)+DATE(1970,1,1)+(-5/24)</f>
        <v>42598.547094907401</v>
      </c>
      <c r="K3193">
        <v>1466186869</v>
      </c>
      <c r="L3193" s="13">
        <f>(((K3193/60)/60)/24)+DATE(1970,1,1)+(-5/24)</f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>(E3193/D3193)*100</f>
        <v>4.0266666666666664</v>
      </c>
      <c r="R3193" s="11">
        <f>Table1[[#This Row],[pledged]]/Table1[[#This Row],[backers_count]]</f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>(((I3194/60)/60)/24)+DATE(1970,1,1)+(-5/24)</f>
        <v>42063.708333333336</v>
      </c>
      <c r="K3194">
        <v>1421274859</v>
      </c>
      <c r="L3194" s="13">
        <f>(((K3194/60)/60)/24)+DATE(1970,1,1)+(-5/24)</f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>(E3194/D3194)*100</f>
        <v>1.02</v>
      </c>
      <c r="R3194" s="11">
        <f>Table1[[#This Row],[pledged]]/Table1[[#This Row],[backers_count]]</f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>(((I3195/60)/60)/24)+DATE(1970,1,1)+(-5/24)</f>
        <v>42055.759907407402</v>
      </c>
      <c r="K3195">
        <v>1420586056</v>
      </c>
      <c r="L3195" s="13">
        <f>(((K3195/60)/60)/24)+DATE(1970,1,1)+(-5/24)</f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>(E3195/D3195)*100</f>
        <v>11.74</v>
      </c>
      <c r="R3195" s="11">
        <f>Table1[[#This Row],[pledged]]/Table1[[#This Row],[backers_count]]</f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>(((I3196/60)/60)/24)+DATE(1970,1,1)+(-5/24)</f>
        <v>42211.854143518511</v>
      </c>
      <c r="K3196">
        <v>1435368598</v>
      </c>
      <c r="L3196" s="13">
        <f>(((K3196/60)/60)/24)+DATE(1970,1,1)+(-5/24)</f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>(E3196/D3196)*100</f>
        <v>0</v>
      </c>
      <c r="R3196" s="11" t="e">
        <f>Table1[[#This Row],[pledged]]/Table1[[#This Row],[backers_count]]</f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>(((I3197/60)/60)/24)+DATE(1970,1,1)+(-5/24)</f>
        <v>42047.385902777773</v>
      </c>
      <c r="K3197">
        <v>1421158542</v>
      </c>
      <c r="L3197" s="13">
        <f>(((K3197/60)/60)/24)+DATE(1970,1,1)+(-5/24)</f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>(E3197/D3197)*100</f>
        <v>59.142857142857139</v>
      </c>
      <c r="R3197" s="11">
        <f>Table1[[#This Row],[pledged]]/Table1[[#This Row],[backers_count]]</f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>(((I3198/60)/60)/24)+DATE(1970,1,1)+(-5/24)</f>
        <v>42217.374999999993</v>
      </c>
      <c r="K3198">
        <v>1433254875</v>
      </c>
      <c r="L3198" s="13">
        <f>(((K3198/60)/60)/24)+DATE(1970,1,1)+(-5/24)</f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>(E3198/D3198)*100</f>
        <v>0.06</v>
      </c>
      <c r="R3198" s="11">
        <f>Table1[[#This Row],[pledged]]/Table1[[#This Row],[backers_count]]</f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>(((I3199/60)/60)/24)+DATE(1970,1,1)+(-5/24)</f>
        <v>42039.28493055555</v>
      </c>
      <c r="K3199">
        <v>1420458618</v>
      </c>
      <c r="L3199" s="13">
        <f>(((K3199/60)/60)/24)+DATE(1970,1,1)+(-5/24)</f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>(E3199/D3199)*100</f>
        <v>11.450000000000001</v>
      </c>
      <c r="R3199" s="11">
        <f>Table1[[#This Row],[pledged]]/Table1[[#This Row],[backers_count]]</f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>(((I3200/60)/60)/24)+DATE(1970,1,1)+(-5/24)</f>
        <v>42051.216168981475</v>
      </c>
      <c r="K3200">
        <v>1420798277</v>
      </c>
      <c r="L3200" s="13">
        <f>(((K3200/60)/60)/24)+DATE(1970,1,1)+(-5/24)</f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>(E3200/D3200)*100</f>
        <v>0.36666666666666664</v>
      </c>
      <c r="R3200" s="11">
        <f>Table1[[#This Row],[pledged]]/Table1[[#This Row],[backers_count]]</f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>(((I3201/60)/60)/24)+DATE(1970,1,1)+(-5/24)</f>
        <v>41888.666666666664</v>
      </c>
      <c r="K3201">
        <v>1407435418</v>
      </c>
      <c r="L3201" s="13">
        <f>(((K3201/60)/60)/24)+DATE(1970,1,1)+(-5/24)</f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>(E3201/D3201)*100</f>
        <v>52.16</v>
      </c>
      <c r="R3201" s="11">
        <f>Table1[[#This Row],[pledged]]/Table1[[#This Row],[backers_count]]</f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>(((I3202/60)/60)/24)+DATE(1970,1,1)+(-5/24)</f>
        <v>42490.023611111108</v>
      </c>
      <c r="K3202">
        <v>1459410101</v>
      </c>
      <c r="L3202" s="13">
        <f>(((K3202/60)/60)/24)+DATE(1970,1,1)+(-5/24)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>(E3202/D3202)*100</f>
        <v>2E-3</v>
      </c>
      <c r="R3202" s="11">
        <f>Table1[[#This Row],[pledged]]/Table1[[#This Row],[backers_count]]</f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>(((I3203/60)/60)/24)+DATE(1970,1,1)+(-5/24)</f>
        <v>41882.558761574073</v>
      </c>
      <c r="K3203">
        <v>1407695077</v>
      </c>
      <c r="L3203" s="13">
        <f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>(E3203/D3203)*100</f>
        <v>1.25</v>
      </c>
      <c r="R3203" s="11">
        <f>Table1[[#This Row],[pledged]]/Table1[[#This Row],[backers_count]]</f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>(((I3204/60)/60)/24)+DATE(1970,1,1)+(-5/24)</f>
        <v>42352.040972222218</v>
      </c>
      <c r="K3204">
        <v>1445027346</v>
      </c>
      <c r="L3204" s="13">
        <f>(((K3204/60)/60)/24)+DATE(1970,1,1)+(-5/24)</f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>(E3204/D3204)*100</f>
        <v>54.52</v>
      </c>
      <c r="R3204" s="11">
        <f>Table1[[#This Row],[pledged]]/Table1[[#This Row],[backers_count]]</f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>(((I3205/60)/60)/24)+DATE(1970,1,1)+(-5/24)</f>
        <v>42272.780347222222</v>
      </c>
      <c r="K3205">
        <v>1440632622</v>
      </c>
      <c r="L3205" s="13">
        <f>(((K3205/60)/60)/24)+DATE(1970,1,1)+(-5/24)</f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>(E3205/D3205)*100</f>
        <v>25</v>
      </c>
      <c r="R3205" s="11">
        <f>Table1[[#This Row],[pledged]]/Table1[[#This Row],[backers_count]]</f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>(((I3206/60)/60)/24)+DATE(1970,1,1)+(-5/24)</f>
        <v>42202.468055555553</v>
      </c>
      <c r="K3206">
        <v>1434558479</v>
      </c>
      <c r="L3206" s="13">
        <f>(((K3206/60)/60)/24)+DATE(1970,1,1)+(-5/24)</f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>(E3206/D3206)*100</f>
        <v>0</v>
      </c>
      <c r="R3206" s="11" t="e">
        <f>Table1[[#This Row],[pledged]]/Table1[[#This Row],[backers_count]]</f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>(((I3207/60)/60)/24)+DATE(1970,1,1)+(-5/24)</f>
        <v>42125.166342592587</v>
      </c>
      <c r="K3207">
        <v>1427878772</v>
      </c>
      <c r="L3207" s="13">
        <f>(((K3207/60)/60)/24)+DATE(1970,1,1)+(-5/24)</f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>(E3207/D3207)*100</f>
        <v>3.4125000000000001</v>
      </c>
      <c r="R3207" s="11">
        <f>Table1[[#This Row],[pledged]]/Table1[[#This Row],[backers_count]]</f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>(((I3208/60)/60)/24)+DATE(1970,1,1)+(-5/24)</f>
        <v>42266.067719907405</v>
      </c>
      <c r="K3208">
        <v>1440052651</v>
      </c>
      <c r="L3208" s="13">
        <f>(((K3208/60)/60)/24)+DATE(1970,1,1)+(-5/24)</f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>(E3208/D3208)*100</f>
        <v>0</v>
      </c>
      <c r="R3208" s="11" t="e">
        <f>Table1[[#This Row],[pledged]]/Table1[[#This Row],[backers_count]]</f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>(((I3209/60)/60)/24)+DATE(1970,1,1)+(-5/24)</f>
        <v>42117.027858796289</v>
      </c>
      <c r="K3209">
        <v>1424587207</v>
      </c>
      <c r="L3209" s="13">
        <f>(((K3209/60)/60)/24)+DATE(1970,1,1)+(-5/24)</f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>(E3209/D3209)*100</f>
        <v>46.36363636363636</v>
      </c>
      <c r="R3209" s="11">
        <f>Table1[[#This Row],[pledged]]/Table1[[#This Row],[backers_count]]</f>
        <v>70.833333333333329</v>
      </c>
      <c r="S3209" t="s">
        <v>8317</v>
      </c>
      <c r="T3209" t="s">
        <v>8318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>(((I3210/60)/60)/24)+DATE(1970,1,1)+(-5/24)</f>
        <v>41848.396724537037</v>
      </c>
      <c r="K3210">
        <v>1404743477</v>
      </c>
      <c r="L3210" s="13">
        <f>(((K3210/60)/60)/24)+DATE(1970,1,1)+(-5/24)</f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>(E3210/D3210)*100</f>
        <v>103.49999999999999</v>
      </c>
      <c r="R3210" s="11">
        <f>Table1[[#This Row],[pledged]]/Table1[[#This Row],[backers_count]]</f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>(((I3211/60)/60)/24)+DATE(1970,1,1)+(-5/24)</f>
        <v>41810.75</v>
      </c>
      <c r="K3211">
        <v>1400512658</v>
      </c>
      <c r="L3211" s="13">
        <f>(((K3211/60)/60)/24)+DATE(1970,1,1)+(-5/24)</f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>(E3211/D3211)*100</f>
        <v>119.32315789473684</v>
      </c>
      <c r="R3211" s="11">
        <f>Table1[[#This Row],[pledged]]/Table1[[#This Row],[backers_count]]</f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>(((I3212/60)/60)/24)+DATE(1970,1,1)+(-5/24)</f>
        <v>41060.957638888889</v>
      </c>
      <c r="K3212">
        <v>1334442519</v>
      </c>
      <c r="L3212" s="13">
        <f>(((K3212/60)/60)/24)+DATE(1970,1,1)+(-5/24)</f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>(E3212/D3212)*100</f>
        <v>125.76666666666667</v>
      </c>
      <c r="R3212" s="11">
        <f>Table1[[#This Row],[pledged]]/Table1[[#This Row],[backers_count]]</f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>(((I3213/60)/60)/24)+DATE(1970,1,1)+(-5/24)</f>
        <v>41865.875</v>
      </c>
      <c r="K3213">
        <v>1405346680</v>
      </c>
      <c r="L3213" s="13">
        <f>(((K3213/60)/60)/24)+DATE(1970,1,1)+(-5/24)</f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>(E3213/D3213)*100</f>
        <v>119.74347826086958</v>
      </c>
      <c r="R3213" s="11">
        <f>Table1[[#This Row],[pledged]]/Table1[[#This Row],[backers_count]]</f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>(((I3214/60)/60)/24)+DATE(1970,1,1)+(-5/24)</f>
        <v>41859.587395833332</v>
      </c>
      <c r="K3214">
        <v>1404932751</v>
      </c>
      <c r="L3214" s="13">
        <f>(((K3214/60)/60)/24)+DATE(1970,1,1)+(-5/24)</f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>(E3214/D3214)*100</f>
        <v>126.25</v>
      </c>
      <c r="R3214" s="11">
        <f>Table1[[#This Row],[pledged]]/Table1[[#This Row],[backers_count]]</f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>(((I3215/60)/60)/24)+DATE(1970,1,1)+(-5/24)</f>
        <v>42211.555081018516</v>
      </c>
      <c r="K3215">
        <v>1434478759</v>
      </c>
      <c r="L3215" s="13">
        <f>(((K3215/60)/60)/24)+DATE(1970,1,1)+(-5/24)</f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>(E3215/D3215)*100</f>
        <v>100.11666666666667</v>
      </c>
      <c r="R3215" s="11">
        <f>Table1[[#This Row],[pledged]]/Table1[[#This Row],[backers_count]]</f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>(((I3216/60)/60)/24)+DATE(1970,1,1)+(-5/24)</f>
        <v>42374.788194444445</v>
      </c>
      <c r="K3216">
        <v>1448823673</v>
      </c>
      <c r="L3216" s="13">
        <f>(((K3216/60)/60)/24)+DATE(1970,1,1)+(-5/24)</f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>(E3216/D3216)*100</f>
        <v>102.13333333333334</v>
      </c>
      <c r="R3216" s="11">
        <f>Table1[[#This Row],[pledged]]/Table1[[#This Row],[backers_count]]</f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>(((I3217/60)/60)/24)+DATE(1970,1,1)+(-5/24)</f>
        <v>42256.957638888889</v>
      </c>
      <c r="K3217">
        <v>1438617471</v>
      </c>
      <c r="L3217" s="13">
        <f>(((K3217/60)/60)/24)+DATE(1970,1,1)+(-5/24)</f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>(E3217/D3217)*100</f>
        <v>100.35142857142858</v>
      </c>
      <c r="R3217" s="11">
        <f>Table1[[#This Row],[pledged]]/Table1[[#This Row],[backers_count]]</f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>(((I3218/60)/60)/24)+DATE(1970,1,1)+(-5/24)</f>
        <v>42196.395833333336</v>
      </c>
      <c r="K3218">
        <v>1433934371</v>
      </c>
      <c r="L3218" s="13">
        <f>(((K3218/60)/60)/24)+DATE(1970,1,1)+(-5/24)</f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>(E3218/D3218)*100</f>
        <v>100.05</v>
      </c>
      <c r="R3218" s="11">
        <f>Table1[[#This Row],[pledged]]/Table1[[#This Row],[backers_count]]</f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>(((I3219/60)/60)/24)+DATE(1970,1,1)+(-5/24)</f>
        <v>42678.337777777771</v>
      </c>
      <c r="K3219">
        <v>1475672784</v>
      </c>
      <c r="L3219" s="13">
        <f>(((K3219/60)/60)/24)+DATE(1970,1,1)+(-5/24)</f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>(E3219/D3219)*100</f>
        <v>116.02222222222223</v>
      </c>
      <c r="R3219" s="11">
        <f>Table1[[#This Row],[pledged]]/Table1[[#This Row],[backers_count]]</f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>(((I3220/60)/60)/24)+DATE(1970,1,1)+(-5/24)</f>
        <v>42003.791666666664</v>
      </c>
      <c r="K3220">
        <v>1417132986</v>
      </c>
      <c r="L3220" s="13">
        <f>(((K3220/60)/60)/24)+DATE(1970,1,1)+(-5/24)</f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>(E3220/D3220)*100</f>
        <v>102.1</v>
      </c>
      <c r="R3220" s="11">
        <f>Table1[[#This Row],[pledged]]/Table1[[#This Row],[backers_count]]</f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>(((I3221/60)/60)/24)+DATE(1970,1,1)+(-5/24)</f>
        <v>42085.733182870368</v>
      </c>
      <c r="K3221">
        <v>1424043347</v>
      </c>
      <c r="L3221" s="13">
        <f>(((K3221/60)/60)/24)+DATE(1970,1,1)+(-5/24)</f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>(E3221/D3221)*100</f>
        <v>100.11000000000001</v>
      </c>
      <c r="R3221" s="11">
        <f>Table1[[#This Row],[pledged]]/Table1[[#This Row],[backers_count]]</f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>(((I3222/60)/60)/24)+DATE(1970,1,1)+(-5/24)</f>
        <v>42806.666666666664</v>
      </c>
      <c r="K3222">
        <v>1486411204</v>
      </c>
      <c r="L3222" s="13">
        <f>(((K3222/60)/60)/24)+DATE(1970,1,1)+(-5/24)</f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>(E3222/D3222)*100</f>
        <v>100.84</v>
      </c>
      <c r="R3222" s="11">
        <f>Table1[[#This Row],[pledged]]/Table1[[#This Row],[backers_count]]</f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>(((I3223/60)/60)/24)+DATE(1970,1,1)+(-5/24)</f>
        <v>42190.488460648143</v>
      </c>
      <c r="K3223">
        <v>1433090603</v>
      </c>
      <c r="L3223" s="13">
        <f>(((K3223/60)/60)/24)+DATE(1970,1,1)+(-5/24)</f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>(E3223/D3223)*100</f>
        <v>103.42499999999998</v>
      </c>
      <c r="R3223" s="11">
        <f>Table1[[#This Row],[pledged]]/Table1[[#This Row],[backers_count]]</f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>(((I3224/60)/60)/24)+DATE(1970,1,1)+(-5/24)</f>
        <v>42301.686805555553</v>
      </c>
      <c r="K3224">
        <v>1443016697</v>
      </c>
      <c r="L3224" s="13">
        <f>(((K3224/60)/60)/24)+DATE(1970,1,1)+(-5/24)</f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>(E3224/D3224)*100</f>
        <v>124.8</v>
      </c>
      <c r="R3224" s="11">
        <f>Table1[[#This Row],[pledged]]/Table1[[#This Row],[backers_count]]</f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>(((I3225/60)/60)/24)+DATE(1970,1,1)+(-5/24)</f>
        <v>42236.62703703704</v>
      </c>
      <c r="K3225">
        <v>1437508976</v>
      </c>
      <c r="L3225" s="13">
        <f>(((K3225/60)/60)/24)+DATE(1970,1,1)+(-5/24)</f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>(E3225/D3225)*100</f>
        <v>109.51612903225806</v>
      </c>
      <c r="R3225" s="11">
        <f>Table1[[#This Row],[pledged]]/Table1[[#This Row],[backers_count]]</f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>(((I3226/60)/60)/24)+DATE(1970,1,1)+(-5/24)</f>
        <v>42744.999999999993</v>
      </c>
      <c r="K3226">
        <v>1479932713</v>
      </c>
      <c r="L3226" s="13">
        <f>(((K3226/60)/60)/24)+DATE(1970,1,1)+(-5/24)</f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>(E3226/D3226)*100</f>
        <v>102.03333333333333</v>
      </c>
      <c r="R3226" s="11">
        <f>Table1[[#This Row],[pledged]]/Table1[[#This Row],[backers_count]]</f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>(((I3227/60)/60)/24)+DATE(1970,1,1)+(-5/24)</f>
        <v>42524.666666666664</v>
      </c>
      <c r="K3227">
        <v>1463145938</v>
      </c>
      <c r="L3227" s="13">
        <f>(((K3227/60)/60)/24)+DATE(1970,1,1)+(-5/24)</f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>(E3227/D3227)*100</f>
        <v>102.35000000000001</v>
      </c>
      <c r="R3227" s="11">
        <f>Table1[[#This Row],[pledged]]/Table1[[#This Row],[backers_count]]</f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>(((I3228/60)/60)/24)+DATE(1970,1,1)+(-5/24)</f>
        <v>42307.375138888885</v>
      </c>
      <c r="K3228">
        <v>1443621612</v>
      </c>
      <c r="L3228" s="13">
        <f>(((K3228/60)/60)/24)+DATE(1970,1,1)+(-5/24)</f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>(E3228/D3228)*100</f>
        <v>104.16666666666667</v>
      </c>
      <c r="R3228" s="11">
        <f>Table1[[#This Row],[pledged]]/Table1[[#This Row],[backers_count]]</f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>(((I3229/60)/60)/24)+DATE(1970,1,1)+(-5/24)</f>
        <v>42752.674027777779</v>
      </c>
      <c r="K3229">
        <v>1482095436</v>
      </c>
      <c r="L3229" s="13">
        <f>(((K3229/60)/60)/24)+DATE(1970,1,1)+(-5/24)</f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>(E3229/D3229)*100</f>
        <v>125</v>
      </c>
      <c r="R3229" s="11">
        <f>Table1[[#This Row],[pledged]]/Table1[[#This Row],[backers_count]]</f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>(((I3230/60)/60)/24)+DATE(1970,1,1)+(-5/24)</f>
        <v>42354.999305555553</v>
      </c>
      <c r="K3230">
        <v>1447606884</v>
      </c>
      <c r="L3230" s="13">
        <f>(((K3230/60)/60)/24)+DATE(1970,1,1)+(-5/24)</f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>(E3230/D3230)*100</f>
        <v>102.34285714285714</v>
      </c>
      <c r="R3230" s="11">
        <f>Table1[[#This Row],[pledged]]/Table1[[#This Row],[backers_count]]</f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>(((I3231/60)/60)/24)+DATE(1970,1,1)+(-5/24)</f>
        <v>41963.124976851854</v>
      </c>
      <c r="K3231">
        <v>1413874798</v>
      </c>
      <c r="L3231" s="13">
        <f>(((K3231/60)/60)/24)+DATE(1970,1,1)+(-5/24)</f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>(E3231/D3231)*100</f>
        <v>107.86500000000001</v>
      </c>
      <c r="R3231" s="11">
        <f>Table1[[#This Row],[pledged]]/Table1[[#This Row],[backers_count]]</f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>(((I3232/60)/60)/24)+DATE(1970,1,1)+(-5/24)</f>
        <v>41912.957638888889</v>
      </c>
      <c r="K3232">
        <v>1410840126</v>
      </c>
      <c r="L3232" s="13">
        <f>(((K3232/60)/60)/24)+DATE(1970,1,1)+(-5/24)</f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>(E3232/D3232)*100</f>
        <v>109.88461538461539</v>
      </c>
      <c r="R3232" s="11">
        <f>Table1[[#This Row],[pledged]]/Table1[[#This Row],[backers_count]]</f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>(((I3233/60)/60)/24)+DATE(1970,1,1)+(-5/24)</f>
        <v>42476.735497685186</v>
      </c>
      <c r="K3233">
        <v>1458254347</v>
      </c>
      <c r="L3233" s="13">
        <f>(((K3233/60)/60)/24)+DATE(1970,1,1)+(-5/24)</f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>(E3233/D3233)*100</f>
        <v>161</v>
      </c>
      <c r="R3233" s="11">
        <f>Table1[[#This Row],[pledged]]/Table1[[#This Row],[backers_count]]</f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>(((I3234/60)/60)/24)+DATE(1970,1,1)+(-5/24)</f>
        <v>42493.957638888889</v>
      </c>
      <c r="K3234">
        <v>1459711917</v>
      </c>
      <c r="L3234" s="13">
        <f>(((K3234/60)/60)/24)+DATE(1970,1,1)+(-5/24)</f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>(E3234/D3234)*100</f>
        <v>131.20000000000002</v>
      </c>
      <c r="R3234" s="11">
        <f>Table1[[#This Row],[pledged]]/Table1[[#This Row],[backers_count]]</f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>(((I3235/60)/60)/24)+DATE(1970,1,1)+(-5/24)</f>
        <v>42796.596701388888</v>
      </c>
      <c r="K3235">
        <v>1485890355</v>
      </c>
      <c r="L3235" s="13">
        <f>(((K3235/60)/60)/24)+DATE(1970,1,1)+(-5/24)</f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>(E3235/D3235)*100</f>
        <v>118.8</v>
      </c>
      <c r="R3235" s="11">
        <f>Table1[[#This Row],[pledged]]/Table1[[#This Row],[backers_count]]</f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>(((I3236/60)/60)/24)+DATE(1970,1,1)+(-5/24)</f>
        <v>42767.771527777775</v>
      </c>
      <c r="K3236">
        <v>1483124208</v>
      </c>
      <c r="L3236" s="13">
        <f>(((K3236/60)/60)/24)+DATE(1970,1,1)+(-5/24)</f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>(E3236/D3236)*100</f>
        <v>100.39275000000001</v>
      </c>
      <c r="R3236" s="11">
        <f>Table1[[#This Row],[pledged]]/Table1[[#This Row],[backers_count]]</f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>(((I3237/60)/60)/24)+DATE(1970,1,1)+(-5/24)</f>
        <v>42552.139479166661</v>
      </c>
      <c r="K3237">
        <v>1464769251</v>
      </c>
      <c r="L3237" s="13">
        <f>(((K3237/60)/60)/24)+DATE(1970,1,1)+(-5/24)</f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>(E3237/D3237)*100</f>
        <v>103.20666666666666</v>
      </c>
      <c r="R3237" s="11">
        <f>Table1[[#This Row],[pledged]]/Table1[[#This Row],[backers_count]]</f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>(((I3238/60)/60)/24)+DATE(1970,1,1)+(-5/24)</f>
        <v>42732.708715277775</v>
      </c>
      <c r="K3238">
        <v>1480370433</v>
      </c>
      <c r="L3238" s="13">
        <f>(((K3238/60)/60)/24)+DATE(1970,1,1)+(-5/24)</f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>(E3238/D3238)*100</f>
        <v>100.6</v>
      </c>
      <c r="R3238" s="11">
        <f>Table1[[#This Row],[pledged]]/Table1[[#This Row],[backers_count]]</f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>(((I3239/60)/60)/24)+DATE(1970,1,1)+(-5/24)</f>
        <v>42275.957638888889</v>
      </c>
      <c r="K3239">
        <v>1441452184</v>
      </c>
      <c r="L3239" s="13">
        <f>(((K3239/60)/60)/24)+DATE(1970,1,1)+(-5/24)</f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>(E3239/D3239)*100</f>
        <v>100.78754285714287</v>
      </c>
      <c r="R3239" s="11">
        <f>Table1[[#This Row],[pledged]]/Table1[[#This Row],[backers_count]]</f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>(((I3240/60)/60)/24)+DATE(1970,1,1)+(-5/24)</f>
        <v>42186.302060185182</v>
      </c>
      <c r="K3240">
        <v>1433160898</v>
      </c>
      <c r="L3240" s="13">
        <f>(((K3240/60)/60)/24)+DATE(1970,1,1)+(-5/24)</f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>(E3240/D3240)*100</f>
        <v>112.32142857142857</v>
      </c>
      <c r="R3240" s="11">
        <f>Table1[[#This Row],[pledged]]/Table1[[#This Row],[backers_count]]</f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>(((I3241/60)/60)/24)+DATE(1970,1,1)+(-5/24)</f>
        <v>42302.790972222218</v>
      </c>
      <c r="K3241">
        <v>1443665293</v>
      </c>
      <c r="L3241" s="13">
        <f>(((K3241/60)/60)/24)+DATE(1970,1,1)+(-5/24)</f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>(E3241/D3241)*100</f>
        <v>105.91914022517912</v>
      </c>
      <c r="R3241" s="11">
        <f>Table1[[#This Row],[pledged]]/Table1[[#This Row],[backers_count]]</f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>(((I3242/60)/60)/24)+DATE(1970,1,1)+(-5/24)</f>
        <v>42782.749999999993</v>
      </c>
      <c r="K3242">
        <v>1484843948</v>
      </c>
      <c r="L3242" s="13">
        <f>(((K3242/60)/60)/24)+DATE(1970,1,1)+(-5/24)</f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>(E3242/D3242)*100</f>
        <v>100.56666666666668</v>
      </c>
      <c r="R3242" s="11">
        <f>Table1[[#This Row],[pledged]]/Table1[[#This Row],[backers_count]]</f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>(((I3243/60)/60)/24)+DATE(1970,1,1)+(-5/24)</f>
        <v>41926.082638888889</v>
      </c>
      <c r="K3243">
        <v>1410421670</v>
      </c>
      <c r="L3243" s="13">
        <f>(((K3243/60)/60)/24)+DATE(1970,1,1)+(-5/24)</f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>(E3243/D3243)*100</f>
        <v>115.30588235294117</v>
      </c>
      <c r="R3243" s="11">
        <f>Table1[[#This Row],[pledged]]/Table1[[#This Row],[backers_count]]</f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>(((I3244/60)/60)/24)+DATE(1970,1,1)+(-5/24)</f>
        <v>41901.547361111108</v>
      </c>
      <c r="K3244">
        <v>1408558092</v>
      </c>
      <c r="L3244" s="13">
        <f>(((K3244/60)/60)/24)+DATE(1970,1,1)+(-5/24)</f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>(E3244/D3244)*100</f>
        <v>127.30419999999999</v>
      </c>
      <c r="R3244" s="11">
        <f>Table1[[#This Row],[pledged]]/Table1[[#This Row],[backers_count]]</f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>(((I3245/60)/60)/24)+DATE(1970,1,1)+(-5/24)</f>
        <v>42285.791666666664</v>
      </c>
      <c r="K3245">
        <v>1442283562</v>
      </c>
      <c r="L3245" s="13">
        <f>(((K3245/60)/60)/24)+DATE(1970,1,1)+(-5/24)</f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>(E3245/D3245)*100</f>
        <v>102.83750000000001</v>
      </c>
      <c r="R3245" s="11">
        <f>Table1[[#This Row],[pledged]]/Table1[[#This Row],[backers_count]]</f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>(((I3246/60)/60)/24)+DATE(1970,1,1)+(-5/24)</f>
        <v>42705.527569444443</v>
      </c>
      <c r="K3246">
        <v>1478018382</v>
      </c>
      <c r="L3246" s="13">
        <f>(((K3246/60)/60)/24)+DATE(1970,1,1)+(-5/24)</f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>(E3246/D3246)*100</f>
        <v>102.9375</v>
      </c>
      <c r="R3246" s="11">
        <f>Table1[[#This Row],[pledged]]/Table1[[#This Row],[backers_count]]</f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>(((I3247/60)/60)/24)+DATE(1970,1,1)+(-5/24)</f>
        <v>42166.874999999993</v>
      </c>
      <c r="K3247">
        <v>1431354258</v>
      </c>
      <c r="L3247" s="13">
        <f>(((K3247/60)/60)/24)+DATE(1970,1,1)+(-5/24)</f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>(E3247/D3247)*100</f>
        <v>104.3047619047619</v>
      </c>
      <c r="R3247" s="11">
        <f>Table1[[#This Row],[pledged]]/Table1[[#This Row],[backers_count]]</f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>(((I3248/60)/60)/24)+DATE(1970,1,1)+(-5/24)</f>
        <v>42258.957638888889</v>
      </c>
      <c r="K3248">
        <v>1439551200</v>
      </c>
      <c r="L3248" s="13">
        <f>(((K3248/60)/60)/24)+DATE(1970,1,1)+(-5/24)</f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>(E3248/D3248)*100</f>
        <v>111.22000000000001</v>
      </c>
      <c r="R3248" s="11">
        <f>Table1[[#This Row],[pledged]]/Table1[[#This Row],[backers_count]]</f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>(((I3249/60)/60)/24)+DATE(1970,1,1)+(-5/24)</f>
        <v>42197.22583333333</v>
      </c>
      <c r="K3249">
        <v>1434104712</v>
      </c>
      <c r="L3249" s="13">
        <f>(((K3249/60)/60)/24)+DATE(1970,1,1)+(-5/24)</f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>(E3249/D3249)*100</f>
        <v>105.86</v>
      </c>
      <c r="R3249" s="11">
        <f>Table1[[#This Row],[pledged]]/Table1[[#This Row],[backers_count]]</f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>(((I3250/60)/60)/24)+DATE(1970,1,1)+(-5/24)</f>
        <v>42098.638391203705</v>
      </c>
      <c r="K3250">
        <v>1425590357</v>
      </c>
      <c r="L3250" s="13">
        <f>(((K3250/60)/60)/24)+DATE(1970,1,1)+(-5/24)</f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>(E3250/D3250)*100</f>
        <v>100.79166666666666</v>
      </c>
      <c r="R3250" s="11">
        <f>Table1[[#This Row],[pledged]]/Table1[[#This Row],[backers_count]]</f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>(((I3251/60)/60)/24)+DATE(1970,1,1)+(-5/24)</f>
        <v>42175.538356481477</v>
      </c>
      <c r="K3251">
        <v>1432230914</v>
      </c>
      <c r="L3251" s="13">
        <f>(((K3251/60)/60)/24)+DATE(1970,1,1)+(-5/24)</f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>(E3251/D3251)*100</f>
        <v>104.92727272727274</v>
      </c>
      <c r="R3251" s="11">
        <f>Table1[[#This Row],[pledged]]/Table1[[#This Row],[backers_count]]</f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>(((I3252/60)/60)/24)+DATE(1970,1,1)+(-5/24)</f>
        <v>41948.575509259259</v>
      </c>
      <c r="K3252">
        <v>1412617724</v>
      </c>
      <c r="L3252" s="13">
        <f>(((K3252/60)/60)/24)+DATE(1970,1,1)+(-5/24)</f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>(E3252/D3252)*100</f>
        <v>101.55199999999999</v>
      </c>
      <c r="R3252" s="11">
        <f>Table1[[#This Row],[pledged]]/Table1[[#This Row],[backers_count]]</f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>(((I3253/60)/60)/24)+DATE(1970,1,1)+(-5/24)</f>
        <v>42176.52275462963</v>
      </c>
      <c r="K3253">
        <v>1432315966</v>
      </c>
      <c r="L3253" s="13">
        <f>(((K3253/60)/60)/24)+DATE(1970,1,1)+(-5/24)</f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>(E3253/D3253)*100</f>
        <v>110.73333333333333</v>
      </c>
      <c r="R3253" s="11">
        <f>Table1[[#This Row],[pledged]]/Table1[[#This Row],[backers_count]]</f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>(((I3254/60)/60)/24)+DATE(1970,1,1)+(-5/24)</f>
        <v>42620.264351851853</v>
      </c>
      <c r="K3254">
        <v>1470655240</v>
      </c>
      <c r="L3254" s="13">
        <f>(((K3254/60)/60)/24)+DATE(1970,1,1)+(-5/24)</f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>(E3254/D3254)*100</f>
        <v>127.82222222222221</v>
      </c>
      <c r="R3254" s="11">
        <f>Table1[[#This Row],[pledged]]/Table1[[#This Row],[backers_count]]</f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>(((I3255/60)/60)/24)+DATE(1970,1,1)+(-5/24)</f>
        <v>42620.947916666664</v>
      </c>
      <c r="K3255">
        <v>1471701028</v>
      </c>
      <c r="L3255" s="13">
        <f>(((K3255/60)/60)/24)+DATE(1970,1,1)+(-5/24)</f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>(E3255/D3255)*100</f>
        <v>101.82500000000002</v>
      </c>
      <c r="R3255" s="11">
        <f>Table1[[#This Row],[pledged]]/Table1[[#This Row],[backers_count]]</f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>(((I3256/60)/60)/24)+DATE(1970,1,1)+(-5/24)</f>
        <v>42088.835752314808</v>
      </c>
      <c r="K3256">
        <v>1424743409</v>
      </c>
      <c r="L3256" s="13">
        <f>(((K3256/60)/60)/24)+DATE(1970,1,1)+(-5/24)</f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>(E3256/D3256)*100</f>
        <v>101.25769230769231</v>
      </c>
      <c r="R3256" s="11">
        <f>Table1[[#This Row],[pledged]]/Table1[[#This Row],[backers_count]]</f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>(((I3257/60)/60)/24)+DATE(1970,1,1)+(-5/24)</f>
        <v>41919.559895833328</v>
      </c>
      <c r="K3257">
        <v>1410114375</v>
      </c>
      <c r="L3257" s="13">
        <f>(((K3257/60)/60)/24)+DATE(1970,1,1)+(-5/24)</f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>(E3257/D3257)*100</f>
        <v>175</v>
      </c>
      <c r="R3257" s="11">
        <f>Table1[[#This Row],[pledged]]/Table1[[#This Row],[backers_count]]</f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>(((I3258/60)/60)/24)+DATE(1970,1,1)+(-5/24)</f>
        <v>42165.957638888889</v>
      </c>
      <c r="K3258">
        <v>1432129577</v>
      </c>
      <c r="L3258" s="13">
        <f>(((K3258/60)/60)/24)+DATE(1970,1,1)+(-5/24)</f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>(E3258/D3258)*100</f>
        <v>128.06</v>
      </c>
      <c r="R3258" s="11">
        <f>Table1[[#This Row],[pledged]]/Table1[[#This Row],[backers_count]]</f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>(((I3259/60)/60)/24)+DATE(1970,1,1)+(-5/24)</f>
        <v>42788.351296296292</v>
      </c>
      <c r="K3259">
        <v>1485177952</v>
      </c>
      <c r="L3259" s="13">
        <f>(((K3259/60)/60)/24)+DATE(1970,1,1)+(-5/24)</f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>(E3259/D3259)*100</f>
        <v>106.29949999999999</v>
      </c>
      <c r="R3259" s="11">
        <f>Table1[[#This Row],[pledged]]/Table1[[#This Row],[backers_count]]</f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>(((I3260/60)/60)/24)+DATE(1970,1,1)+(-5/24)</f>
        <v>42012.678946759253</v>
      </c>
      <c r="K3260">
        <v>1418159861</v>
      </c>
      <c r="L3260" s="13">
        <f>(((K3260/60)/60)/24)+DATE(1970,1,1)+(-5/24)</f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>(E3260/D3260)*100</f>
        <v>105.21428571428571</v>
      </c>
      <c r="R3260" s="11">
        <f>Table1[[#This Row],[pledged]]/Table1[[#This Row],[backers_count]]</f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>(((I3261/60)/60)/24)+DATE(1970,1,1)+(-5/24)</f>
        <v>42643.957638888889</v>
      </c>
      <c r="K3261">
        <v>1472753745</v>
      </c>
      <c r="L3261" s="13">
        <f>(((K3261/60)/60)/24)+DATE(1970,1,1)+(-5/24)</f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>(E3261/D3261)*100</f>
        <v>106.16782608695652</v>
      </c>
      <c r="R3261" s="11">
        <f>Table1[[#This Row],[pledged]]/Table1[[#This Row],[backers_count]]</f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>(((I3262/60)/60)/24)+DATE(1970,1,1)+(-5/24)</f>
        <v>42338.505995370368</v>
      </c>
      <c r="K3262">
        <v>1445875718</v>
      </c>
      <c r="L3262" s="13">
        <f>(((K3262/60)/60)/24)+DATE(1970,1,1)+(-5/24)</f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>(E3262/D3262)*100</f>
        <v>109.24000000000001</v>
      </c>
      <c r="R3262" s="11">
        <f>Table1[[#This Row],[pledged]]/Table1[[#This Row],[backers_count]]</f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>(((I3263/60)/60)/24)+DATE(1970,1,1)+(-5/24)</f>
        <v>42201.517083333332</v>
      </c>
      <c r="K3263">
        <v>1434475476</v>
      </c>
      <c r="L3263" s="13">
        <f>(((K3263/60)/60)/24)+DATE(1970,1,1)+(-5/24)</f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>(E3263/D3263)*100</f>
        <v>100.45454545454547</v>
      </c>
      <c r="R3263" s="11">
        <f>Table1[[#This Row],[pledged]]/Table1[[#This Row],[backers_count]]</f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>(((I3264/60)/60)/24)+DATE(1970,1,1)+(-5/24)</f>
        <v>41994.958333333336</v>
      </c>
      <c r="K3264">
        <v>1416555262</v>
      </c>
      <c r="L3264" s="13">
        <f>(((K3264/60)/60)/24)+DATE(1970,1,1)+(-5/24)</f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>(E3264/D3264)*100</f>
        <v>103.04098360655738</v>
      </c>
      <c r="R3264" s="11">
        <f>Table1[[#This Row],[pledged]]/Table1[[#This Row],[backers_count]]</f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>(((I3265/60)/60)/24)+DATE(1970,1,1)+(-5/24)</f>
        <v>42307.666666666664</v>
      </c>
      <c r="K3265">
        <v>1444220588</v>
      </c>
      <c r="L3265" s="13">
        <f>(((K3265/60)/60)/24)+DATE(1970,1,1)+(-5/24)</f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>(E3265/D3265)*100</f>
        <v>112.1664</v>
      </c>
      <c r="R3265" s="11">
        <f>Table1[[#This Row],[pledged]]/Table1[[#This Row],[backers_count]]</f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>(((I3266/60)/60)/24)+DATE(1970,1,1)+(-5/24)</f>
        <v>42032.708333333336</v>
      </c>
      <c r="K3266">
        <v>1421089938</v>
      </c>
      <c r="L3266" s="13">
        <f>(((K3266/60)/60)/24)+DATE(1970,1,1)+(-5/24)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>(E3266/D3266)*100</f>
        <v>103</v>
      </c>
      <c r="R3266" s="11">
        <f>Table1[[#This Row],[pledged]]/Table1[[#This Row],[backers_count]]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>(((I3267/60)/60)/24)+DATE(1970,1,1)+(-5/24)</f>
        <v>42341.499999999993</v>
      </c>
      <c r="K3267">
        <v>1446570315</v>
      </c>
      <c r="L3267" s="13">
        <f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>(E3267/D3267)*100</f>
        <v>164</v>
      </c>
      <c r="R3267" s="11">
        <f>Table1[[#This Row],[pledged]]/Table1[[#This Row],[backers_count]]</f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>(((I3268/60)/60)/24)+DATE(1970,1,1)+(-5/24)</f>
        <v>42167.666666666664</v>
      </c>
      <c r="K3268">
        <v>1431435122</v>
      </c>
      <c r="L3268" s="13">
        <f>(((K3268/60)/60)/24)+DATE(1970,1,1)+(-5/24)</f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>(E3268/D3268)*100</f>
        <v>131.28333333333333</v>
      </c>
      <c r="R3268" s="11">
        <f>Table1[[#This Row],[pledged]]/Table1[[#This Row],[backers_count]]</f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>(((I3269/60)/60)/24)+DATE(1970,1,1)+(-5/24)</f>
        <v>42202.549305555549</v>
      </c>
      <c r="K3269">
        <v>1434564660</v>
      </c>
      <c r="L3269" s="13">
        <f>(((K3269/60)/60)/24)+DATE(1970,1,1)+(-5/24)</f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>(E3269/D3269)*100</f>
        <v>102.1</v>
      </c>
      <c r="R3269" s="11">
        <f>Table1[[#This Row],[pledged]]/Table1[[#This Row],[backers_count]]</f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>(((I3270/60)/60)/24)+DATE(1970,1,1)+(-5/24)</f>
        <v>42606.695925925924</v>
      </c>
      <c r="K3270">
        <v>1470692528</v>
      </c>
      <c r="L3270" s="13">
        <f>(((K3270/60)/60)/24)+DATE(1970,1,1)+(-5/24)</f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>(E3270/D3270)*100</f>
        <v>128</v>
      </c>
      <c r="R3270" s="11">
        <f>Table1[[#This Row],[pledged]]/Table1[[#This Row],[backers_count]]</f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>(((I3271/60)/60)/24)+DATE(1970,1,1)+(-5/24)</f>
        <v>42171.249999999993</v>
      </c>
      <c r="K3271">
        <v>1431509397</v>
      </c>
      <c r="L3271" s="13">
        <f>(((K3271/60)/60)/24)+DATE(1970,1,1)+(-5/24)</f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>(E3271/D3271)*100</f>
        <v>101.49999999999999</v>
      </c>
      <c r="R3271" s="11">
        <f>Table1[[#This Row],[pledged]]/Table1[[#This Row],[backers_count]]</f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>(((I3272/60)/60)/24)+DATE(1970,1,1)+(-5/24)</f>
        <v>42197.324826388889</v>
      </c>
      <c r="K3272">
        <v>1434113265</v>
      </c>
      <c r="L3272" s="13">
        <f>(((K3272/60)/60)/24)+DATE(1970,1,1)+(-5/24)</f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>(E3272/D3272)*100</f>
        <v>101.66666666666666</v>
      </c>
      <c r="R3272" s="11">
        <f>Table1[[#This Row],[pledged]]/Table1[[#This Row],[backers_count]]</f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>(((I3273/60)/60)/24)+DATE(1970,1,1)+(-5/24)</f>
        <v>41945.270543981482</v>
      </c>
      <c r="K3273">
        <v>1412332175</v>
      </c>
      <c r="L3273" s="13">
        <f>(((K3273/60)/60)/24)+DATE(1970,1,1)+(-5/24)</f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>(E3273/D3273)*100</f>
        <v>130</v>
      </c>
      <c r="R3273" s="11">
        <f>Table1[[#This Row],[pledged]]/Table1[[#This Row],[backers_count]]</f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>(((I3274/60)/60)/24)+DATE(1970,1,1)+(-5/24)</f>
        <v>42314.333437499998</v>
      </c>
      <c r="K3274">
        <v>1444219209</v>
      </c>
      <c r="L3274" s="13">
        <f>(((K3274/60)/60)/24)+DATE(1970,1,1)+(-5/24)</f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>(E3274/D3274)*100</f>
        <v>154.43</v>
      </c>
      <c r="R3274" s="11">
        <f>Table1[[#This Row],[pledged]]/Table1[[#This Row],[backers_count]]</f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>(((I3275/60)/60)/24)+DATE(1970,1,1)+(-5/24)</f>
        <v>42627.583333333336</v>
      </c>
      <c r="K3275">
        <v>1472498042</v>
      </c>
      <c r="L3275" s="13">
        <f>(((K3275/60)/60)/24)+DATE(1970,1,1)+(-5/24)</f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>(E3275/D3275)*100</f>
        <v>107.4</v>
      </c>
      <c r="R3275" s="11">
        <f>Table1[[#This Row],[pledged]]/Table1[[#This Row],[backers_count]]</f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>(((I3276/60)/60)/24)+DATE(1970,1,1)+(-5/24)</f>
        <v>42444.666666666664</v>
      </c>
      <c r="K3276">
        <v>1454259272</v>
      </c>
      <c r="L3276" s="13">
        <f>(((K3276/60)/60)/24)+DATE(1970,1,1)+(-5/24)</f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>(E3276/D3276)*100</f>
        <v>101.32258064516128</v>
      </c>
      <c r="R3276" s="11">
        <f>Table1[[#This Row],[pledged]]/Table1[[#This Row],[backers_count]]</f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>(((I3277/60)/60)/24)+DATE(1970,1,1)+(-5/24)</f>
        <v>42043.979166666664</v>
      </c>
      <c r="K3277">
        <v>1421183271</v>
      </c>
      <c r="L3277" s="13">
        <f>(((K3277/60)/60)/24)+DATE(1970,1,1)+(-5/24)</f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>(E3277/D3277)*100</f>
        <v>100.27777777777777</v>
      </c>
      <c r="R3277" s="11">
        <f>Table1[[#This Row],[pledged]]/Table1[[#This Row],[backers_count]]</f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>(((I3278/60)/60)/24)+DATE(1970,1,1)+(-5/24)</f>
        <v>42460.957638888889</v>
      </c>
      <c r="K3278">
        <v>1456526879</v>
      </c>
      <c r="L3278" s="13">
        <f>(((K3278/60)/60)/24)+DATE(1970,1,1)+(-5/24)</f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>(E3278/D3278)*100</f>
        <v>116.84444444444443</v>
      </c>
      <c r="R3278" s="11">
        <f>Table1[[#This Row],[pledged]]/Table1[[#This Row],[backers_count]]</f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>(((I3279/60)/60)/24)+DATE(1970,1,1)+(-5/24)</f>
        <v>41961.516273148147</v>
      </c>
      <c r="K3279">
        <v>1413735806</v>
      </c>
      <c r="L3279" s="13">
        <f>(((K3279/60)/60)/24)+DATE(1970,1,1)+(-5/24)</f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>(E3279/D3279)*100</f>
        <v>108.60000000000001</v>
      </c>
      <c r="R3279" s="11">
        <f>Table1[[#This Row],[pledged]]/Table1[[#This Row],[backers_count]]</f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>(((I3280/60)/60)/24)+DATE(1970,1,1)+(-5/24)</f>
        <v>42154.640081018515</v>
      </c>
      <c r="K3280">
        <v>1430425303</v>
      </c>
      <c r="L3280" s="13">
        <f>(((K3280/60)/60)/24)+DATE(1970,1,1)+(-5/24)</f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>(E3280/D3280)*100</f>
        <v>103.4</v>
      </c>
      <c r="R3280" s="11">
        <f>Table1[[#This Row],[pledged]]/Table1[[#This Row],[backers_count]]</f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>(((I3281/60)/60)/24)+DATE(1970,1,1)+(-5/24)</f>
        <v>42460.852534722224</v>
      </c>
      <c r="K3281">
        <v>1456885659</v>
      </c>
      <c r="L3281" s="13">
        <f>(((K3281/60)/60)/24)+DATE(1970,1,1)+(-5/24)</f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>(E3281/D3281)*100</f>
        <v>114.27586206896552</v>
      </c>
      <c r="R3281" s="11">
        <f>Table1[[#This Row],[pledged]]/Table1[[#This Row],[backers_count]]</f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>(((I3282/60)/60)/24)+DATE(1970,1,1)+(-5/24)</f>
        <v>42155.999999999993</v>
      </c>
      <c r="K3282">
        <v>1430158198</v>
      </c>
      <c r="L3282" s="13">
        <f>(((K3282/60)/60)/24)+DATE(1970,1,1)+(-5/24)</f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>(E3282/D3282)*100</f>
        <v>103</v>
      </c>
      <c r="R3282" s="11">
        <f>Table1[[#This Row],[pledged]]/Table1[[#This Row],[backers_count]]</f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>(((I3283/60)/60)/24)+DATE(1970,1,1)+(-5/24)</f>
        <v>42248.811400462961</v>
      </c>
      <c r="K3283">
        <v>1438561705</v>
      </c>
      <c r="L3283" s="13">
        <f>(((K3283/60)/60)/24)+DATE(1970,1,1)+(-5/24)</f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>(E3283/D3283)*100</f>
        <v>121.6</v>
      </c>
      <c r="R3283" s="11">
        <f>Table1[[#This Row],[pledged]]/Table1[[#This Row],[backers_count]]</f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>(((I3284/60)/60)/24)+DATE(1970,1,1)+(-5/24)</f>
        <v>42488.985972222225</v>
      </c>
      <c r="K3284">
        <v>1458103188</v>
      </c>
      <c r="L3284" s="13">
        <f>(((K3284/60)/60)/24)+DATE(1970,1,1)+(-5/24)</f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>(E3284/D3284)*100</f>
        <v>102.6467741935484</v>
      </c>
      <c r="R3284" s="11">
        <f>Table1[[#This Row],[pledged]]/Table1[[#This Row],[backers_count]]</f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>(((I3285/60)/60)/24)+DATE(1970,1,1)+(-5/24)</f>
        <v>42410.666666666664</v>
      </c>
      <c r="K3285">
        <v>1452448298</v>
      </c>
      <c r="L3285" s="13">
        <f>(((K3285/60)/60)/24)+DATE(1970,1,1)+(-5/24)</f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>(E3285/D3285)*100</f>
        <v>104.75000000000001</v>
      </c>
      <c r="R3285" s="11">
        <f>Table1[[#This Row],[pledged]]/Table1[[#This Row],[backers_count]]</f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>(((I3286/60)/60)/24)+DATE(1970,1,1)+(-5/24)</f>
        <v>42398.040972222218</v>
      </c>
      <c r="K3286">
        <v>1452546853</v>
      </c>
      <c r="L3286" s="13">
        <f>(((K3286/60)/60)/24)+DATE(1970,1,1)+(-5/24)</f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>(E3286/D3286)*100</f>
        <v>101.6</v>
      </c>
      <c r="R3286" s="11">
        <f>Table1[[#This Row],[pledged]]/Table1[[#This Row],[backers_count]]</f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>(((I3287/60)/60)/24)+DATE(1970,1,1)+(-5/24)</f>
        <v>42793.999999999993</v>
      </c>
      <c r="K3287">
        <v>1485556626</v>
      </c>
      <c r="L3287" s="13">
        <f>(((K3287/60)/60)/24)+DATE(1970,1,1)+(-5/24)</f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>(E3287/D3287)*100</f>
        <v>112.10242048409683</v>
      </c>
      <c r="R3287" s="11">
        <f>Table1[[#This Row],[pledged]]/Table1[[#This Row],[backers_count]]</f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>(((I3288/60)/60)/24)+DATE(1970,1,1)+(-5/24)</f>
        <v>42597.631736111107</v>
      </c>
      <c r="K3288">
        <v>1468699782</v>
      </c>
      <c r="L3288" s="13">
        <f>(((K3288/60)/60)/24)+DATE(1970,1,1)+(-5/24)</f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>(E3288/D3288)*100</f>
        <v>101.76666666666667</v>
      </c>
      <c r="R3288" s="11">
        <f>Table1[[#This Row],[pledged]]/Table1[[#This Row],[backers_count]]</f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>(((I3289/60)/60)/24)+DATE(1970,1,1)+(-5/24)</f>
        <v>42336.541990740741</v>
      </c>
      <c r="K3289">
        <v>1446573628</v>
      </c>
      <c r="L3289" s="13">
        <f>(((K3289/60)/60)/24)+DATE(1970,1,1)+(-5/24)</f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>(E3289/D3289)*100</f>
        <v>100</v>
      </c>
      <c r="R3289" s="11">
        <f>Table1[[#This Row],[pledged]]/Table1[[#This Row],[backers_count]]</f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>(((I3290/60)/60)/24)+DATE(1970,1,1)+(-5/24)</f>
        <v>42541.749999999993</v>
      </c>
      <c r="K3290">
        <v>1463337315</v>
      </c>
      <c r="L3290" s="13">
        <f>(((K3290/60)/60)/24)+DATE(1970,1,1)+(-5/24)</f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>(E3290/D3290)*100</f>
        <v>100.26489999999998</v>
      </c>
      <c r="R3290" s="11">
        <f>Table1[[#This Row],[pledged]]/Table1[[#This Row],[backers_count]]</f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>(((I3291/60)/60)/24)+DATE(1970,1,1)+(-5/24)</f>
        <v>42786.159745370365</v>
      </c>
      <c r="K3291">
        <v>1485161402</v>
      </c>
      <c r="L3291" s="13">
        <f>(((K3291/60)/60)/24)+DATE(1970,1,1)+(-5/24)</f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>(E3291/D3291)*100</f>
        <v>133.04200000000003</v>
      </c>
      <c r="R3291" s="11">
        <f>Table1[[#This Row],[pledged]]/Table1[[#This Row],[backers_count]]</f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>(((I3292/60)/60)/24)+DATE(1970,1,1)+(-5/24)</f>
        <v>42805.306608796294</v>
      </c>
      <c r="K3292">
        <v>1486642891</v>
      </c>
      <c r="L3292" s="13">
        <f>(((K3292/60)/60)/24)+DATE(1970,1,1)+(-5/24)</f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>(E3292/D3292)*100</f>
        <v>121.2</v>
      </c>
      <c r="R3292" s="11">
        <f>Table1[[#This Row],[pledged]]/Table1[[#This Row],[backers_count]]</f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>(((I3293/60)/60)/24)+DATE(1970,1,1)+(-5/24)</f>
        <v>42263.957638888889</v>
      </c>
      <c r="K3293">
        <v>1439743900</v>
      </c>
      <c r="L3293" s="13">
        <f>(((K3293/60)/60)/24)+DATE(1970,1,1)+(-5/24)</f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>(E3293/D3293)*100</f>
        <v>113.99999999999999</v>
      </c>
      <c r="R3293" s="11">
        <f>Table1[[#This Row],[pledged]]/Table1[[#This Row],[backers_count]]</f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>(((I3294/60)/60)/24)+DATE(1970,1,1)+(-5/24)</f>
        <v>42342.603564814817</v>
      </c>
      <c r="K3294">
        <v>1444069748</v>
      </c>
      <c r="L3294" s="13">
        <f>(((K3294/60)/60)/24)+DATE(1970,1,1)+(-5/24)</f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>(E3294/D3294)*100</f>
        <v>286.13861386138615</v>
      </c>
      <c r="R3294" s="11">
        <f>Table1[[#This Row],[pledged]]/Table1[[#This Row],[backers_count]]</f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>(((I3295/60)/60)/24)+DATE(1970,1,1)+(-5/24)</f>
        <v>42798.217037037037</v>
      </c>
      <c r="K3295">
        <v>1486030352</v>
      </c>
      <c r="L3295" s="13">
        <f>(((K3295/60)/60)/24)+DATE(1970,1,1)+(-5/24)</f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>(E3295/D3295)*100</f>
        <v>170.44444444444446</v>
      </c>
      <c r="R3295" s="11">
        <f>Table1[[#This Row],[pledged]]/Table1[[#This Row],[backers_count]]</f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>(((I3296/60)/60)/24)+DATE(1970,1,1)+(-5/24)</f>
        <v>42171.33280092592</v>
      </c>
      <c r="K3296">
        <v>1431867554</v>
      </c>
      <c r="L3296" s="13">
        <f>(((K3296/60)/60)/24)+DATE(1970,1,1)+(-5/24)</f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>(E3296/D3296)*100</f>
        <v>118.33333333333333</v>
      </c>
      <c r="R3296" s="11">
        <f>Table1[[#This Row],[pledged]]/Table1[[#This Row],[backers_count]]</f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>(((I3297/60)/60)/24)+DATE(1970,1,1)+(-5/24)</f>
        <v>42639.234131944446</v>
      </c>
      <c r="K3297">
        <v>1472294229</v>
      </c>
      <c r="L3297" s="13">
        <f>(((K3297/60)/60)/24)+DATE(1970,1,1)+(-5/24)</f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>(E3297/D3297)*100</f>
        <v>102.85857142857142</v>
      </c>
      <c r="R3297" s="11">
        <f>Table1[[#This Row],[pledged]]/Table1[[#This Row],[backers_count]]</f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>(((I3298/60)/60)/24)+DATE(1970,1,1)+(-5/24)</f>
        <v>42330.708333333336</v>
      </c>
      <c r="K3298">
        <v>1446401372</v>
      </c>
      <c r="L3298" s="13">
        <f>(((K3298/60)/60)/24)+DATE(1970,1,1)+(-5/24)</f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>(E3298/D3298)*100</f>
        <v>144.06666666666666</v>
      </c>
      <c r="R3298" s="11">
        <f>Table1[[#This Row],[pledged]]/Table1[[#This Row],[backers_count]]</f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>(((I3299/60)/60)/24)+DATE(1970,1,1)+(-5/24)</f>
        <v>42212.749305555553</v>
      </c>
      <c r="K3299">
        <v>1436380256</v>
      </c>
      <c r="L3299" s="13">
        <f>(((K3299/60)/60)/24)+DATE(1970,1,1)+(-5/24)</f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>(E3299/D3299)*100</f>
        <v>100.07272727272726</v>
      </c>
      <c r="R3299" s="11">
        <f>Table1[[#This Row],[pledged]]/Table1[[#This Row],[backers_count]]</f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>(((I3300/60)/60)/24)+DATE(1970,1,1)+(-5/24)</f>
        <v>42259.791666666664</v>
      </c>
      <c r="K3300">
        <v>1440370768</v>
      </c>
      <c r="L3300" s="13">
        <f>(((K3300/60)/60)/24)+DATE(1970,1,1)+(-5/24)</f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>(E3300/D3300)*100</f>
        <v>101.73</v>
      </c>
      <c r="R3300" s="11">
        <f>Table1[[#This Row],[pledged]]/Table1[[#This Row],[backers_count]]</f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>(((I3301/60)/60)/24)+DATE(1970,1,1)+(-5/24)</f>
        <v>42291.709062499998</v>
      </c>
      <c r="K3301">
        <v>1442268063</v>
      </c>
      <c r="L3301" s="13">
        <f>(((K3301/60)/60)/24)+DATE(1970,1,1)+(-5/24)</f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>(E3301/D3301)*100</f>
        <v>116.19999999999999</v>
      </c>
      <c r="R3301" s="11">
        <f>Table1[[#This Row],[pledged]]/Table1[[#This Row],[backers_count]]</f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>(((I3302/60)/60)/24)+DATE(1970,1,1)+(-5/24)</f>
        <v>42123.535439814812</v>
      </c>
      <c r="K3302">
        <v>1428515462</v>
      </c>
      <c r="L3302" s="13">
        <f>(((K3302/60)/60)/24)+DATE(1970,1,1)+(-5/24)</f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>(E3302/D3302)*100</f>
        <v>136.16666666666666</v>
      </c>
      <c r="R3302" s="11">
        <f>Table1[[#This Row],[pledged]]/Table1[[#This Row],[backers_count]]</f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>(((I3303/60)/60)/24)+DATE(1970,1,1)+(-5/24)</f>
        <v>42583.082638888889</v>
      </c>
      <c r="K3303">
        <v>1466185176</v>
      </c>
      <c r="L3303" s="13">
        <f>(((K3303/60)/60)/24)+DATE(1970,1,1)+(-5/24)</f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>(E3303/D3303)*100</f>
        <v>133.46666666666667</v>
      </c>
      <c r="R3303" s="11">
        <f>Table1[[#This Row],[pledged]]/Table1[[#This Row],[backers_count]]</f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>(((I3304/60)/60)/24)+DATE(1970,1,1)+(-5/24)</f>
        <v>42711.143240740734</v>
      </c>
      <c r="K3304">
        <v>1478507176</v>
      </c>
      <c r="L3304" s="13">
        <f>(((K3304/60)/60)/24)+DATE(1970,1,1)+(-5/24)</f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>(E3304/D3304)*100</f>
        <v>103.39285714285715</v>
      </c>
      <c r="R3304" s="11">
        <f>Table1[[#This Row],[pledged]]/Table1[[#This Row],[backers_count]]</f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>(((I3305/60)/60)/24)+DATE(1970,1,1)+(-5/24)</f>
        <v>42091.401435185187</v>
      </c>
      <c r="K3305">
        <v>1424533084</v>
      </c>
      <c r="L3305" s="13">
        <f>(((K3305/60)/60)/24)+DATE(1970,1,1)+(-5/24)</f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>(E3305/D3305)*100</f>
        <v>115.88888888888889</v>
      </c>
      <c r="R3305" s="11">
        <f>Table1[[#This Row],[pledged]]/Table1[[#This Row],[backers_count]]</f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>(((I3306/60)/60)/24)+DATE(1970,1,1)+(-5/24)</f>
        <v>42726.41611111111</v>
      </c>
      <c r="K3306">
        <v>1479826752</v>
      </c>
      <c r="L3306" s="13">
        <f>(((K3306/60)/60)/24)+DATE(1970,1,1)+(-5/24)</f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>(E3306/D3306)*100</f>
        <v>104.51666666666665</v>
      </c>
      <c r="R3306" s="11">
        <f>Table1[[#This Row],[pledged]]/Table1[[#This Row],[backers_count]]</f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>(((I3307/60)/60)/24)+DATE(1970,1,1)+(-5/24)</f>
        <v>42216.647546296292</v>
      </c>
      <c r="K3307">
        <v>1435782748</v>
      </c>
      <c r="L3307" s="13">
        <f>(((K3307/60)/60)/24)+DATE(1970,1,1)+(-5/24)</f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>(E3307/D3307)*100</f>
        <v>102.02500000000001</v>
      </c>
      <c r="R3307" s="11">
        <f>Table1[[#This Row],[pledged]]/Table1[[#This Row],[backers_count]]</f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>(((I3308/60)/60)/24)+DATE(1970,1,1)+(-5/24)</f>
        <v>42530.916666666664</v>
      </c>
      <c r="K3308">
        <v>1462252542</v>
      </c>
      <c r="L3308" s="13">
        <f>(((K3308/60)/60)/24)+DATE(1970,1,1)+(-5/24)</f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>(E3308/D3308)*100</f>
        <v>175.33333333333334</v>
      </c>
      <c r="R3308" s="11">
        <f>Table1[[#This Row],[pledged]]/Table1[[#This Row],[backers_count]]</f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>(((I3309/60)/60)/24)+DATE(1970,1,1)+(-5/24)</f>
        <v>42504.848831018513</v>
      </c>
      <c r="K3309">
        <v>1460683339</v>
      </c>
      <c r="L3309" s="13">
        <f>(((K3309/60)/60)/24)+DATE(1970,1,1)+(-5/24)</f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>(E3309/D3309)*100</f>
        <v>106.67999999999999</v>
      </c>
      <c r="R3309" s="11">
        <f>Table1[[#This Row],[pledged]]/Table1[[#This Row],[backers_count]]</f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>(((I3310/60)/60)/24)+DATE(1970,1,1)+(-5/24)</f>
        <v>42473.668576388889</v>
      </c>
      <c r="K3310">
        <v>1458766965</v>
      </c>
      <c r="L3310" s="13">
        <f>(((K3310/60)/60)/24)+DATE(1970,1,1)+(-5/24)</f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>(E3310/D3310)*100</f>
        <v>122.28571428571429</v>
      </c>
      <c r="R3310" s="11">
        <f>Table1[[#This Row],[pledged]]/Table1[[#This Row],[backers_count]]</f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>(((I3311/60)/60)/24)+DATE(1970,1,1)+(-5/24)</f>
        <v>42659.441874999997</v>
      </c>
      <c r="K3311">
        <v>1473953778</v>
      </c>
      <c r="L3311" s="13">
        <f>(((K3311/60)/60)/24)+DATE(1970,1,1)+(-5/24)</f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>(E3311/D3311)*100</f>
        <v>159.42857142857144</v>
      </c>
      <c r="R3311" s="11">
        <f>Table1[[#This Row],[pledged]]/Table1[[#This Row],[backers_count]]</f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>(((I3312/60)/60)/24)+DATE(1970,1,1)+(-5/24)</f>
        <v>42283.720196759255</v>
      </c>
      <c r="K3312">
        <v>1441577825</v>
      </c>
      <c r="L3312" s="13">
        <f>(((K3312/60)/60)/24)+DATE(1970,1,1)+(-5/24)</f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>(E3312/D3312)*100</f>
        <v>100.07692307692308</v>
      </c>
      <c r="R3312" s="11">
        <f>Table1[[#This Row],[pledged]]/Table1[[#This Row],[backers_count]]</f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>(((I3313/60)/60)/24)+DATE(1970,1,1)+(-5/24)</f>
        <v>42294.083449074074</v>
      </c>
      <c r="K3313">
        <v>1442473210</v>
      </c>
      <c r="L3313" s="13">
        <f>(((K3313/60)/60)/24)+DATE(1970,1,1)+(-5/24)</f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>(E3313/D3313)*100</f>
        <v>109.84</v>
      </c>
      <c r="R3313" s="11">
        <f>Table1[[#This Row],[pledged]]/Table1[[#This Row],[backers_count]]</f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>(((I3314/60)/60)/24)+DATE(1970,1,1)+(-5/24)</f>
        <v>42685.708333333336</v>
      </c>
      <c r="K3314">
        <v>1477077946</v>
      </c>
      <c r="L3314" s="13">
        <f>(((K3314/60)/60)/24)+DATE(1970,1,1)+(-5/24)</f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>(E3314/D3314)*100</f>
        <v>100.03999999999999</v>
      </c>
      <c r="R3314" s="11">
        <f>Table1[[#This Row],[pledged]]/Table1[[#This Row],[backers_count]]</f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>(((I3315/60)/60)/24)+DATE(1970,1,1)+(-5/24)</f>
        <v>42395.833333333336</v>
      </c>
      <c r="K3315">
        <v>1452664317</v>
      </c>
      <c r="L3315" s="13">
        <f>(((K3315/60)/60)/24)+DATE(1970,1,1)+(-5/24)</f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>(E3315/D3315)*100</f>
        <v>116.05000000000001</v>
      </c>
      <c r="R3315" s="11">
        <f>Table1[[#This Row],[pledged]]/Table1[[#This Row],[backers_count]]</f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>(((I3316/60)/60)/24)+DATE(1970,1,1)+(-5/24)</f>
        <v>42132.628472222219</v>
      </c>
      <c r="K3316">
        <v>1428733511</v>
      </c>
      <c r="L3316" s="13">
        <f>(((K3316/60)/60)/24)+DATE(1970,1,1)+(-5/24)</f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>(E3316/D3316)*100</f>
        <v>210.75</v>
      </c>
      <c r="R3316" s="11">
        <f>Table1[[#This Row],[pledged]]/Table1[[#This Row],[backers_count]]</f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>(((I3317/60)/60)/24)+DATE(1970,1,1)+(-5/24)</f>
        <v>42496.095381944448</v>
      </c>
      <c r="K3317">
        <v>1459927041</v>
      </c>
      <c r="L3317" s="13">
        <f>(((K3317/60)/60)/24)+DATE(1970,1,1)+(-5/24)</f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>(E3317/D3317)*100</f>
        <v>110.00000000000001</v>
      </c>
      <c r="R3317" s="11">
        <f>Table1[[#This Row],[pledged]]/Table1[[#This Row],[backers_count]]</f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>(((I3318/60)/60)/24)+DATE(1970,1,1)+(-5/24)</f>
        <v>41859.370833333334</v>
      </c>
      <c r="K3318">
        <v>1404680075</v>
      </c>
      <c r="L3318" s="13">
        <f>(((K3318/60)/60)/24)+DATE(1970,1,1)+(-5/24)</f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>(E3318/D3318)*100</f>
        <v>100.08673425918037</v>
      </c>
      <c r="R3318" s="11">
        <f>Table1[[#This Row],[pledged]]/Table1[[#This Row],[backers_count]]</f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>(((I3319/60)/60)/24)+DATE(1970,1,1)+(-5/24)</f>
        <v>42528.831296296288</v>
      </c>
      <c r="K3319">
        <v>1462755424</v>
      </c>
      <c r="L3319" s="13">
        <f>(((K3319/60)/60)/24)+DATE(1970,1,1)+(-5/24)</f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>(E3319/D3319)*100</f>
        <v>106.19047619047619</v>
      </c>
      <c r="R3319" s="11">
        <f>Table1[[#This Row],[pledged]]/Table1[[#This Row],[backers_count]]</f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>(((I3320/60)/60)/24)+DATE(1970,1,1)+(-5/24)</f>
        <v>42470.895833333336</v>
      </c>
      <c r="K3320">
        <v>1456902893</v>
      </c>
      <c r="L3320" s="13">
        <f>(((K3320/60)/60)/24)+DATE(1970,1,1)+(-5/24)</f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>(E3320/D3320)*100</f>
        <v>125.6</v>
      </c>
      <c r="R3320" s="11">
        <f>Table1[[#This Row],[pledged]]/Table1[[#This Row],[backers_count]]</f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>(((I3321/60)/60)/24)+DATE(1970,1,1)+(-5/24)</f>
        <v>42035.377152777779</v>
      </c>
      <c r="K3321">
        <v>1418824986</v>
      </c>
      <c r="L3321" s="13">
        <f>(((K3321/60)/60)/24)+DATE(1970,1,1)+(-5/24)</f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>(E3321/D3321)*100</f>
        <v>108</v>
      </c>
      <c r="R3321" s="11">
        <f>Table1[[#This Row],[pledged]]/Table1[[#This Row],[backers_count]]</f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>(((I3322/60)/60)/24)+DATE(1970,1,1)+(-5/24)</f>
        <v>42542.837465277778</v>
      </c>
      <c r="K3322">
        <v>1463965557</v>
      </c>
      <c r="L3322" s="13">
        <f>(((K3322/60)/60)/24)+DATE(1970,1,1)+(-5/24)</f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>(E3322/D3322)*100</f>
        <v>101</v>
      </c>
      <c r="R3322" s="11">
        <f>Table1[[#This Row],[pledged]]/Table1[[#This Row],[backers_count]]</f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>(((I3323/60)/60)/24)+DATE(1970,1,1)+(-5/24)</f>
        <v>41927.957638888889</v>
      </c>
      <c r="K3323">
        <v>1412216665</v>
      </c>
      <c r="L3323" s="13">
        <f>(((K3323/60)/60)/24)+DATE(1970,1,1)+(-5/24)</f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>(E3323/D3323)*100</f>
        <v>107.4</v>
      </c>
      <c r="R3323" s="11">
        <f>Table1[[#This Row],[pledged]]/Table1[[#This Row],[backers_count]]</f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>(((I3324/60)/60)/24)+DATE(1970,1,1)+(-5/24)</f>
        <v>42542.954861111109</v>
      </c>
      <c r="K3324">
        <v>1464653696</v>
      </c>
      <c r="L3324" s="13">
        <f>(((K3324/60)/60)/24)+DATE(1970,1,1)+(-5/24)</f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>(E3324/D3324)*100</f>
        <v>101.51515151515152</v>
      </c>
      <c r="R3324" s="11">
        <f>Table1[[#This Row],[pledged]]/Table1[[#This Row],[backers_count]]</f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>(((I3325/60)/60)/24)+DATE(1970,1,1)+(-5/24)</f>
        <v>42638.157499999994</v>
      </c>
      <c r="K3325">
        <v>1472201208</v>
      </c>
      <c r="L3325" s="13">
        <f>(((K3325/60)/60)/24)+DATE(1970,1,1)+(-5/24)</f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>(E3325/D3325)*100</f>
        <v>125.89999999999999</v>
      </c>
      <c r="R3325" s="11">
        <f>Table1[[#This Row],[pledged]]/Table1[[#This Row],[backers_count]]</f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>(((I3326/60)/60)/24)+DATE(1970,1,1)+(-5/24)</f>
        <v>42526.374884259254</v>
      </c>
      <c r="K3326">
        <v>1463925590</v>
      </c>
      <c r="L3326" s="13">
        <f>(((K3326/60)/60)/24)+DATE(1970,1,1)+(-5/24)</f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>(E3326/D3326)*100</f>
        <v>101.66666666666666</v>
      </c>
      <c r="R3326" s="11">
        <f>Table1[[#This Row],[pledged]]/Table1[[#This Row],[backers_count]]</f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>(((I3327/60)/60)/24)+DATE(1970,1,1)+(-5/24)</f>
        <v>42099.535613425927</v>
      </c>
      <c r="K3327">
        <v>1425235877</v>
      </c>
      <c r="L3327" s="13">
        <f>(((K3327/60)/60)/24)+DATE(1970,1,1)+(-5/24)</f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>(E3327/D3327)*100</f>
        <v>112.5</v>
      </c>
      <c r="R3327" s="11">
        <f>Table1[[#This Row],[pledged]]/Table1[[#This Row],[backers_count]]</f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>(((I3328/60)/60)/24)+DATE(1970,1,1)+(-5/24)</f>
        <v>42071.464178240734</v>
      </c>
      <c r="K3328">
        <v>1423242505</v>
      </c>
      <c r="L3328" s="13">
        <f>(((K3328/60)/60)/24)+DATE(1970,1,1)+(-5/24)</f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>(E3328/D3328)*100</f>
        <v>101.375</v>
      </c>
      <c r="R3328" s="11">
        <f>Table1[[#This Row],[pledged]]/Table1[[#This Row],[backers_count]]</f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>(((I3329/60)/60)/24)+DATE(1970,1,1)+(-5/24)</f>
        <v>42498.166273148141</v>
      </c>
      <c r="K3329">
        <v>1460105966</v>
      </c>
      <c r="L3329" s="13">
        <f>(((K3329/60)/60)/24)+DATE(1970,1,1)+(-5/24)</f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>(E3329/D3329)*100</f>
        <v>101.25</v>
      </c>
      <c r="R3329" s="11">
        <f>Table1[[#This Row],[pledged]]/Table1[[#This Row],[backers_count]]</f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>(((I3330/60)/60)/24)+DATE(1970,1,1)+(-5/24)</f>
        <v>41824.833333333328</v>
      </c>
      <c r="K3330">
        <v>1404308883</v>
      </c>
      <c r="L3330" s="13">
        <f>(((K3330/60)/60)/24)+DATE(1970,1,1)+(-5/24)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>(E3330/D3330)*100</f>
        <v>146.38888888888889</v>
      </c>
      <c r="R3330" s="11">
        <f>Table1[[#This Row],[pledged]]/Table1[[#This Row],[backers_count]]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>(((I3331/60)/60)/24)+DATE(1970,1,1)+(-5/24)</f>
        <v>41847.75</v>
      </c>
      <c r="K3331">
        <v>1405583108</v>
      </c>
      <c r="L3331" s="13">
        <f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>(E3331/D3331)*100</f>
        <v>116.8</v>
      </c>
      <c r="R3331" s="11">
        <f>Table1[[#This Row],[pledged]]/Table1[[#This Row],[backers_count]]</f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>(((I3332/60)/60)/24)+DATE(1970,1,1)+(-5/24)</f>
        <v>42095.637361111112</v>
      </c>
      <c r="K3332">
        <v>1425331068</v>
      </c>
      <c r="L3332" s="13">
        <f>(((K3332/60)/60)/24)+DATE(1970,1,1)+(-5/24)</f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>(E3332/D3332)*100</f>
        <v>106.26666666666667</v>
      </c>
      <c r="R3332" s="11">
        <f>Table1[[#This Row],[pledged]]/Table1[[#This Row],[backers_count]]</f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>(((I3333/60)/60)/24)+DATE(1970,1,1)+(-5/24)</f>
        <v>42283.48942129629</v>
      </c>
      <c r="K3333">
        <v>1441125886</v>
      </c>
      <c r="L3333" s="13">
        <f>(((K3333/60)/60)/24)+DATE(1970,1,1)+(-5/24)</f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>(E3333/D3333)*100</f>
        <v>104.52</v>
      </c>
      <c r="R3333" s="11">
        <f>Table1[[#This Row],[pledged]]/Table1[[#This Row],[backers_count]]</f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>(((I3334/60)/60)/24)+DATE(1970,1,1)+(-5/24)</f>
        <v>41839.651967592588</v>
      </c>
      <c r="K3334">
        <v>1403210330</v>
      </c>
      <c r="L3334" s="13">
        <f>(((K3334/60)/60)/24)+DATE(1970,1,1)+(-5/24)</f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>(E3334/D3334)*100</f>
        <v>100</v>
      </c>
      <c r="R3334" s="11">
        <f>Table1[[#This Row],[pledged]]/Table1[[#This Row],[backers_count]]</f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>(((I3335/60)/60)/24)+DATE(1970,1,1)+(-5/24)</f>
        <v>42170.468518518515</v>
      </c>
      <c r="K3335">
        <v>1432484080</v>
      </c>
      <c r="L3335" s="13">
        <f>(((K3335/60)/60)/24)+DATE(1970,1,1)+(-5/24)</f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>(E3335/D3335)*100</f>
        <v>104.57142857142858</v>
      </c>
      <c r="R3335" s="11">
        <f>Table1[[#This Row],[pledged]]/Table1[[#This Row],[backers_count]]</f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>(((I3336/60)/60)/24)+DATE(1970,1,1)+(-5/24)</f>
        <v>42215.312754629624</v>
      </c>
      <c r="K3336">
        <v>1435667422</v>
      </c>
      <c r="L3336" s="13">
        <f>(((K3336/60)/60)/24)+DATE(1970,1,1)+(-5/24)</f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>(E3336/D3336)*100</f>
        <v>138.62051149573753</v>
      </c>
      <c r="R3336" s="11">
        <f>Table1[[#This Row],[pledged]]/Table1[[#This Row],[backers_count]]</f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>(((I3337/60)/60)/24)+DATE(1970,1,1)+(-5/24)</f>
        <v>41854.75</v>
      </c>
      <c r="K3337">
        <v>1404749446</v>
      </c>
      <c r="L3337" s="13">
        <f>(((K3337/60)/60)/24)+DATE(1970,1,1)+(-5/24)</f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>(E3337/D3337)*100</f>
        <v>100.32000000000001</v>
      </c>
      <c r="R3337" s="11">
        <f>Table1[[#This Row],[pledged]]/Table1[[#This Row],[backers_count]]</f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>(((I3338/60)/60)/24)+DATE(1970,1,1)+(-5/24)</f>
        <v>42465.148680555554</v>
      </c>
      <c r="K3338">
        <v>1457429646</v>
      </c>
      <c r="L3338" s="13">
        <f>(((K3338/60)/60)/24)+DATE(1970,1,1)+(-5/24)</f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>(E3338/D3338)*100</f>
        <v>100</v>
      </c>
      <c r="R3338" s="11">
        <f>Table1[[#This Row],[pledged]]/Table1[[#This Row],[backers_count]]</f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>(((I3339/60)/60)/24)+DATE(1970,1,1)+(-5/24)</f>
        <v>41922.666666666664</v>
      </c>
      <c r="K3339">
        <v>1411109167</v>
      </c>
      <c r="L3339" s="13">
        <f>(((K3339/60)/60)/24)+DATE(1970,1,1)+(-5/24)</f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>(E3339/D3339)*100</f>
        <v>110.2</v>
      </c>
      <c r="R3339" s="11">
        <f>Table1[[#This Row],[pledged]]/Table1[[#This Row],[backers_count]]</f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>(((I3340/60)/60)/24)+DATE(1970,1,1)+(-5/24)</f>
        <v>42790.366666666661</v>
      </c>
      <c r="K3340">
        <v>1486129680</v>
      </c>
      <c r="L3340" s="13">
        <f>(((K3340/60)/60)/24)+DATE(1970,1,1)+(-5/24)</f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>(E3340/D3340)*100</f>
        <v>102.18</v>
      </c>
      <c r="R3340" s="11">
        <f>Table1[[#This Row],[pledged]]/Table1[[#This Row],[backers_count]]</f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>(((I3341/60)/60)/24)+DATE(1970,1,1)+(-5/24)</f>
        <v>42579.457384259258</v>
      </c>
      <c r="K3341">
        <v>1467129518</v>
      </c>
      <c r="L3341" s="13">
        <f>(((K3341/60)/60)/24)+DATE(1970,1,1)+(-5/24)</f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>(E3341/D3341)*100</f>
        <v>104.35000000000001</v>
      </c>
      <c r="R3341" s="11">
        <f>Table1[[#This Row],[pledged]]/Table1[[#This Row],[backers_count]]</f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>(((I3342/60)/60)/24)+DATE(1970,1,1)+(-5/24)</f>
        <v>42710.765671296293</v>
      </c>
      <c r="K3342">
        <v>1478906554</v>
      </c>
      <c r="L3342" s="13">
        <f>(((K3342/60)/60)/24)+DATE(1970,1,1)+(-5/24)</f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>(E3342/D3342)*100</f>
        <v>138.16666666666666</v>
      </c>
      <c r="R3342" s="11">
        <f>Table1[[#This Row],[pledged]]/Table1[[#This Row],[backers_count]]</f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>(((I3343/60)/60)/24)+DATE(1970,1,1)+(-5/24)</f>
        <v>42533.499999999993</v>
      </c>
      <c r="K3343">
        <v>1463771421</v>
      </c>
      <c r="L3343" s="13">
        <f>(((K3343/60)/60)/24)+DATE(1970,1,1)+(-5/24)</f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>(E3343/D3343)*100</f>
        <v>100</v>
      </c>
      <c r="R3343" s="11">
        <f>Table1[[#This Row],[pledged]]/Table1[[#This Row],[backers_count]]</f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>(((I3344/60)/60)/24)+DATE(1970,1,1)+(-5/24)</f>
        <v>42094.999305555553</v>
      </c>
      <c r="K3344">
        <v>1425020810</v>
      </c>
      <c r="L3344" s="13">
        <f>(((K3344/60)/60)/24)+DATE(1970,1,1)+(-5/24)</f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>(E3344/D3344)*100</f>
        <v>101.66666666666666</v>
      </c>
      <c r="R3344" s="11">
        <f>Table1[[#This Row],[pledged]]/Table1[[#This Row],[backers_count]]</f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>(((I3345/60)/60)/24)+DATE(1970,1,1)+(-5/24)</f>
        <v>42473.345833333333</v>
      </c>
      <c r="K3345">
        <v>1458770384</v>
      </c>
      <c r="L3345" s="13">
        <f>(((K3345/60)/60)/24)+DATE(1970,1,1)+(-5/24)</f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>(E3345/D3345)*100</f>
        <v>171.42857142857142</v>
      </c>
      <c r="R3345" s="11">
        <f>Table1[[#This Row],[pledged]]/Table1[[#This Row],[backers_count]]</f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>(((I3346/60)/60)/24)+DATE(1970,1,1)+(-5/24)</f>
        <v>41880.991817129623</v>
      </c>
      <c r="K3346">
        <v>1406782093</v>
      </c>
      <c r="L3346" s="13">
        <f>(((K3346/60)/60)/24)+DATE(1970,1,1)+(-5/24)</f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>(E3346/D3346)*100</f>
        <v>101.44444444444444</v>
      </c>
      <c r="R3346" s="11">
        <f>Table1[[#This Row],[pledged]]/Table1[[#This Row],[backers_count]]</f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>(((I3347/60)/60)/24)+DATE(1970,1,1)+(-5/24)</f>
        <v>42111.817361111105</v>
      </c>
      <c r="K3347">
        <v>1424226768</v>
      </c>
      <c r="L3347" s="13">
        <f>(((K3347/60)/60)/24)+DATE(1970,1,1)+(-5/24)</f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>(E3347/D3347)*100</f>
        <v>130</v>
      </c>
      <c r="R3347" s="11">
        <f>Table1[[#This Row],[pledged]]/Table1[[#This Row],[backers_count]]</f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>(((I3348/60)/60)/24)+DATE(1970,1,1)+(-5/24)</f>
        <v>42060.816087962965</v>
      </c>
      <c r="K3348">
        <v>1424306110</v>
      </c>
      <c r="L3348" s="13">
        <f>(((K3348/60)/60)/24)+DATE(1970,1,1)+(-5/24)</f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>(E3348/D3348)*100</f>
        <v>110.00000000000001</v>
      </c>
      <c r="R3348" s="11">
        <f>Table1[[#This Row],[pledged]]/Table1[[#This Row],[backers_count]]</f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>(((I3349/60)/60)/24)+DATE(1970,1,1)+(-5/24)</f>
        <v>42498.666666666664</v>
      </c>
      <c r="K3349">
        <v>1461503654</v>
      </c>
      <c r="L3349" s="13">
        <f>(((K3349/60)/60)/24)+DATE(1970,1,1)+(-5/24)</f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>(E3349/D3349)*100</f>
        <v>119.44999999999999</v>
      </c>
      <c r="R3349" s="11">
        <f>Table1[[#This Row],[pledged]]/Table1[[#This Row],[backers_count]]</f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>(((I3350/60)/60)/24)+DATE(1970,1,1)+(-5/24)</f>
        <v>42489.957638888889</v>
      </c>
      <c r="K3350">
        <v>1459949080</v>
      </c>
      <c r="L3350" s="13">
        <f>(((K3350/60)/60)/24)+DATE(1970,1,1)+(-5/24)</f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>(E3350/D3350)*100</f>
        <v>100.2909090909091</v>
      </c>
      <c r="R3350" s="11">
        <f>Table1[[#This Row],[pledged]]/Table1[[#This Row],[backers_count]]</f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>(((I3351/60)/60)/24)+DATE(1970,1,1)+(-5/24)</f>
        <v>42534.499999999993</v>
      </c>
      <c r="K3351">
        <v>1463971172</v>
      </c>
      <c r="L3351" s="13">
        <f>(((K3351/60)/60)/24)+DATE(1970,1,1)+(-5/24)</f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>(E3351/D3351)*100</f>
        <v>153.4</v>
      </c>
      <c r="R3351" s="11">
        <f>Table1[[#This Row],[pledged]]/Table1[[#This Row],[backers_count]]</f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>(((I3352/60)/60)/24)+DATE(1970,1,1)+(-5/24)</f>
        <v>42337.749999999993</v>
      </c>
      <c r="K3352">
        <v>1445791811</v>
      </c>
      <c r="L3352" s="13">
        <f>(((K3352/60)/60)/24)+DATE(1970,1,1)+(-5/24)</f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>(E3352/D3352)*100</f>
        <v>104.42857142857143</v>
      </c>
      <c r="R3352" s="11">
        <f>Table1[[#This Row],[pledged]]/Table1[[#This Row],[backers_count]]</f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>(((I3353/60)/60)/24)+DATE(1970,1,1)+(-5/24)</f>
        <v>41843.25</v>
      </c>
      <c r="K3353">
        <v>1402910965</v>
      </c>
      <c r="L3353" s="13">
        <f>(((K3353/60)/60)/24)+DATE(1970,1,1)+(-5/24)</f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>(E3353/D3353)*100</f>
        <v>101.1</v>
      </c>
      <c r="R3353" s="11">
        <f>Table1[[#This Row],[pledged]]/Table1[[#This Row],[backers_count]]</f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>(((I3354/60)/60)/24)+DATE(1970,1,1)+(-5/24)</f>
        <v>42552.749999999993</v>
      </c>
      <c r="K3354">
        <v>1462492178</v>
      </c>
      <c r="L3354" s="13">
        <f>(((K3354/60)/60)/24)+DATE(1970,1,1)+(-5/24)</f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>(E3354/D3354)*100</f>
        <v>107.52</v>
      </c>
      <c r="R3354" s="11">
        <f>Table1[[#This Row],[pledged]]/Table1[[#This Row],[backers_count]]</f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>(((I3355/60)/60)/24)+DATE(1970,1,1)+(-5/24)</f>
        <v>42492.749999999993</v>
      </c>
      <c r="K3355">
        <v>1461061350</v>
      </c>
      <c r="L3355" s="13">
        <f>(((K3355/60)/60)/24)+DATE(1970,1,1)+(-5/24)</f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>(E3355/D3355)*100</f>
        <v>315</v>
      </c>
      <c r="R3355" s="11">
        <f>Table1[[#This Row],[pledged]]/Table1[[#This Row],[backers_count]]</f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>(((I3356/60)/60)/24)+DATE(1970,1,1)+(-5/24)</f>
        <v>42305.959027777775</v>
      </c>
      <c r="K3356">
        <v>1443029206</v>
      </c>
      <c r="L3356" s="13">
        <f>(((K3356/60)/60)/24)+DATE(1970,1,1)+(-5/24)</f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>(E3356/D3356)*100</f>
        <v>101.93333333333334</v>
      </c>
      <c r="R3356" s="11">
        <f>Table1[[#This Row],[pledged]]/Table1[[#This Row],[backers_count]]</f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>(((I3357/60)/60)/24)+DATE(1970,1,1)+(-5/24)</f>
        <v>42500.261805555558</v>
      </c>
      <c r="K3357">
        <v>1461941527</v>
      </c>
      <c r="L3357" s="13">
        <f>(((K3357/60)/60)/24)+DATE(1970,1,1)+(-5/24)</f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>(E3357/D3357)*100</f>
        <v>126.28571428571429</v>
      </c>
      <c r="R3357" s="11">
        <f>Table1[[#This Row],[pledged]]/Table1[[#This Row],[backers_count]]</f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>(((I3358/60)/60)/24)+DATE(1970,1,1)+(-5/24)</f>
        <v>42566.607314814813</v>
      </c>
      <c r="K3358">
        <v>1466019272</v>
      </c>
      <c r="L3358" s="13">
        <f>(((K3358/60)/60)/24)+DATE(1970,1,1)+(-5/24)</f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>(E3358/D3358)*100</f>
        <v>101.4</v>
      </c>
      <c r="R3358" s="11">
        <f>Table1[[#This Row],[pledged]]/Table1[[#This Row],[backers_count]]</f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>(((I3359/60)/60)/24)+DATE(1970,1,1)+(-5/24)</f>
        <v>41852.209606481476</v>
      </c>
      <c r="K3359">
        <v>1404295310</v>
      </c>
      <c r="L3359" s="13">
        <f>(((K3359/60)/60)/24)+DATE(1970,1,1)+(-5/24)</f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>(E3359/D3359)*100</f>
        <v>101</v>
      </c>
      <c r="R3359" s="11">
        <f>Table1[[#This Row],[pledged]]/Table1[[#This Row],[backers_count]]</f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>(((I3360/60)/60)/24)+DATE(1970,1,1)+(-5/24)</f>
        <v>41962.144432870373</v>
      </c>
      <c r="K3360">
        <v>1413790079</v>
      </c>
      <c r="L3360" s="13">
        <f>(((K3360/60)/60)/24)+DATE(1970,1,1)+(-5/24)</f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>(E3360/D3360)*100</f>
        <v>102.99000000000001</v>
      </c>
      <c r="R3360" s="11">
        <f>Table1[[#This Row],[pledged]]/Table1[[#This Row],[backers_count]]</f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>(((I3361/60)/60)/24)+DATE(1970,1,1)+(-5/24)</f>
        <v>42790.848773148151</v>
      </c>
      <c r="K3361">
        <v>1484097734</v>
      </c>
      <c r="L3361" s="13">
        <f>(((K3361/60)/60)/24)+DATE(1970,1,1)+(-5/24)</f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>(E3361/D3361)*100</f>
        <v>106.25</v>
      </c>
      <c r="R3361" s="11">
        <f>Table1[[#This Row],[pledged]]/Table1[[#This Row],[backers_count]]</f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>(((I3362/60)/60)/24)+DATE(1970,1,1)+(-5/24)</f>
        <v>42718.457638888889</v>
      </c>
      <c r="K3362">
        <v>1479866343</v>
      </c>
      <c r="L3362" s="13">
        <f>(((K3362/60)/60)/24)+DATE(1970,1,1)+(-5/24)</f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>(E3362/D3362)*100</f>
        <v>101.37777777777779</v>
      </c>
      <c r="R3362" s="11">
        <f>Table1[[#This Row],[pledged]]/Table1[[#This Row],[backers_count]]</f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>(((I3363/60)/60)/24)+DATE(1970,1,1)+(-5/24)</f>
        <v>41883.457638888889</v>
      </c>
      <c r="K3363">
        <v>1408062990</v>
      </c>
      <c r="L3363" s="13">
        <f>(((K3363/60)/60)/24)+DATE(1970,1,1)+(-5/24)</f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>(E3363/D3363)*100</f>
        <v>113.46000000000001</v>
      </c>
      <c r="R3363" s="11">
        <f>Table1[[#This Row],[pledged]]/Table1[[#This Row],[backers_count]]</f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>(((I3364/60)/60)/24)+DATE(1970,1,1)+(-5/24)</f>
        <v>42069.996527777774</v>
      </c>
      <c r="K3364">
        <v>1424484717</v>
      </c>
      <c r="L3364" s="13">
        <f>(((K3364/60)/60)/24)+DATE(1970,1,1)+(-5/24)</f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>(E3364/D3364)*100</f>
        <v>218.00000000000003</v>
      </c>
      <c r="R3364" s="11">
        <f>Table1[[#This Row],[pledged]]/Table1[[#This Row],[backers_count]]</f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>(((I3365/60)/60)/24)+DATE(1970,1,1)+(-5/24)</f>
        <v>41870.458333333328</v>
      </c>
      <c r="K3365">
        <v>1406831445</v>
      </c>
      <c r="L3365" s="13">
        <f>(((K3365/60)/60)/24)+DATE(1970,1,1)+(-5/24)</f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>(E3365/D3365)*100</f>
        <v>101.41935483870968</v>
      </c>
      <c r="R3365" s="11">
        <f>Table1[[#This Row],[pledged]]/Table1[[#This Row],[backers_count]]</f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>(((I3366/60)/60)/24)+DATE(1970,1,1)+(-5/24)</f>
        <v>42444.666666666664</v>
      </c>
      <c r="K3366">
        <v>1456183649</v>
      </c>
      <c r="L3366" s="13">
        <f>(((K3366/60)/60)/24)+DATE(1970,1,1)+(-5/24)</f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>(E3366/D3366)*100</f>
        <v>105.93333333333332</v>
      </c>
      <c r="R3366" s="11">
        <f>Table1[[#This Row],[pledged]]/Table1[[#This Row],[backers_count]]</f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>(((I3367/60)/60)/24)+DATE(1970,1,1)+(-5/24)</f>
        <v>42350.893425925926</v>
      </c>
      <c r="K3367">
        <v>1447381592</v>
      </c>
      <c r="L3367" s="13">
        <f>(((K3367/60)/60)/24)+DATE(1970,1,1)+(-5/24)</f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>(E3367/D3367)*100</f>
        <v>104</v>
      </c>
      <c r="R3367" s="11">
        <f>Table1[[#This Row],[pledged]]/Table1[[#This Row],[backers_count]]</f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>(((I3368/60)/60)/24)+DATE(1970,1,1)+(-5/24)</f>
        <v>42136.859224537031</v>
      </c>
      <c r="K3368">
        <v>1428889037</v>
      </c>
      <c r="L3368" s="13">
        <f>(((K3368/60)/60)/24)+DATE(1970,1,1)+(-5/24)</f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>(E3368/D3368)*100</f>
        <v>221</v>
      </c>
      <c r="R3368" s="11">
        <f>Table1[[#This Row],[pledged]]/Table1[[#This Row],[backers_count]]</f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>(((I3369/60)/60)/24)+DATE(1970,1,1)+(-5/24)</f>
        <v>42217.725624999999</v>
      </c>
      <c r="K3369">
        <v>1436307894</v>
      </c>
      <c r="L3369" s="13">
        <f>(((K3369/60)/60)/24)+DATE(1970,1,1)+(-5/24)</f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>(E3369/D3369)*100</f>
        <v>118.66666666666667</v>
      </c>
      <c r="R3369" s="11">
        <f>Table1[[#This Row],[pledged]]/Table1[[#This Row],[backers_count]]</f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>(((I3370/60)/60)/24)+DATE(1970,1,1)+(-5/24)</f>
        <v>42004.999999999993</v>
      </c>
      <c r="K3370">
        <v>1416977259</v>
      </c>
      <c r="L3370" s="13">
        <f>(((K3370/60)/60)/24)+DATE(1970,1,1)+(-5/24)</f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>(E3370/D3370)*100</f>
        <v>104.60000000000001</v>
      </c>
      <c r="R3370" s="11">
        <f>Table1[[#This Row],[pledged]]/Table1[[#This Row],[backers_count]]</f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>(((I3371/60)/60)/24)+DATE(1970,1,1)+(-5/24)</f>
        <v>42749.833101851851</v>
      </c>
      <c r="K3371">
        <v>1479257980</v>
      </c>
      <c r="L3371" s="13">
        <f>(((K3371/60)/60)/24)+DATE(1970,1,1)+(-5/24)</f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>(E3371/D3371)*100</f>
        <v>103.89999999999999</v>
      </c>
      <c r="R3371" s="11">
        <f>Table1[[#This Row],[pledged]]/Table1[[#This Row],[backers_count]]</f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>(((I3372/60)/60)/24)+DATE(1970,1,1)+(-5/24)</f>
        <v>42721.124999999993</v>
      </c>
      <c r="K3372">
        <v>1479283285</v>
      </c>
      <c r="L3372" s="13">
        <f>(((K3372/60)/60)/24)+DATE(1970,1,1)+(-5/24)</f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>(E3372/D3372)*100</f>
        <v>117.73333333333333</v>
      </c>
      <c r="R3372" s="11">
        <f>Table1[[#This Row],[pledged]]/Table1[[#This Row],[backers_count]]</f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>(((I3373/60)/60)/24)+DATE(1970,1,1)+(-5/24)</f>
        <v>42340.666261574072</v>
      </c>
      <c r="K3373">
        <v>1446670765</v>
      </c>
      <c r="L3373" s="13">
        <f>(((K3373/60)/60)/24)+DATE(1970,1,1)+(-5/24)</f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>(E3373/D3373)*100</f>
        <v>138.5</v>
      </c>
      <c r="R3373" s="11">
        <f>Table1[[#This Row],[pledged]]/Table1[[#This Row],[backers_count]]</f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>(((I3374/60)/60)/24)+DATE(1970,1,1)+(-5/24)</f>
        <v>41875.999305555553</v>
      </c>
      <c r="K3374">
        <v>1407157756</v>
      </c>
      <c r="L3374" s="13">
        <f>(((K3374/60)/60)/24)+DATE(1970,1,1)+(-5/24)</f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>(E3374/D3374)*100</f>
        <v>103.49999999999999</v>
      </c>
      <c r="R3374" s="11">
        <f>Table1[[#This Row],[pledged]]/Table1[[#This Row],[backers_count]]</f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>(((I3375/60)/60)/24)+DATE(1970,1,1)+(-5/24)</f>
        <v>42203.458333333336</v>
      </c>
      <c r="K3375">
        <v>1435177840</v>
      </c>
      <c r="L3375" s="13">
        <f>(((K3375/60)/60)/24)+DATE(1970,1,1)+(-5/24)</f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>(E3375/D3375)*100</f>
        <v>100.25</v>
      </c>
      <c r="R3375" s="11">
        <f>Table1[[#This Row],[pledged]]/Table1[[#This Row],[backers_count]]</f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>(((I3376/60)/60)/24)+DATE(1970,1,1)+(-5/24)</f>
        <v>42305.523333333331</v>
      </c>
      <c r="K3376">
        <v>1443461616</v>
      </c>
      <c r="L3376" s="13">
        <f>(((K3376/60)/60)/24)+DATE(1970,1,1)+(-5/24)</f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>(E3376/D3376)*100</f>
        <v>106.57142857142856</v>
      </c>
      <c r="R3376" s="11">
        <f>Table1[[#This Row],[pledged]]/Table1[[#This Row],[backers_count]]</f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>(((I3377/60)/60)/24)+DATE(1970,1,1)+(-5/24)</f>
        <v>41777.402465277773</v>
      </c>
      <c r="K3377">
        <v>1399387173</v>
      </c>
      <c r="L3377" s="13">
        <f>(((K3377/60)/60)/24)+DATE(1970,1,1)+(-5/24)</f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>(E3377/D3377)*100</f>
        <v>100</v>
      </c>
      <c r="R3377" s="11">
        <f>Table1[[#This Row],[pledged]]/Table1[[#This Row],[backers_count]]</f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>(((I3378/60)/60)/24)+DATE(1970,1,1)+(-5/24)</f>
        <v>42119.451319444437</v>
      </c>
      <c r="K3378">
        <v>1424796594</v>
      </c>
      <c r="L3378" s="13">
        <f>(((K3378/60)/60)/24)+DATE(1970,1,1)+(-5/24)</f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>(E3378/D3378)*100</f>
        <v>100.01249999999999</v>
      </c>
      <c r="R3378" s="11">
        <f>Table1[[#This Row],[pledged]]/Table1[[#This Row],[backers_count]]</f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>(((I3379/60)/60)/24)+DATE(1970,1,1)+(-5/24)</f>
        <v>42083.49722222222</v>
      </c>
      <c r="K3379">
        <v>1424280899</v>
      </c>
      <c r="L3379" s="13">
        <f>(((K3379/60)/60)/24)+DATE(1970,1,1)+(-5/24)</f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>(E3379/D3379)*100</f>
        <v>101.05</v>
      </c>
      <c r="R3379" s="11">
        <f>Table1[[#This Row],[pledged]]/Table1[[#This Row],[backers_count]]</f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>(((I3380/60)/60)/24)+DATE(1970,1,1)+(-5/24)</f>
        <v>41882.338888888888</v>
      </c>
      <c r="K3380">
        <v>1407400306</v>
      </c>
      <c r="L3380" s="13">
        <f>(((K3380/60)/60)/24)+DATE(1970,1,1)+(-5/24)</f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>(E3380/D3380)*100</f>
        <v>107.63636363636364</v>
      </c>
      <c r="R3380" s="11">
        <f>Table1[[#This Row],[pledged]]/Table1[[#This Row],[backers_count]]</f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>(((I3381/60)/60)/24)+DATE(1970,1,1)+(-5/24)</f>
        <v>42242.749999999993</v>
      </c>
      <c r="K3381">
        <v>1439122800</v>
      </c>
      <c r="L3381" s="13">
        <f>(((K3381/60)/60)/24)+DATE(1970,1,1)+(-5/24)</f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>(E3381/D3381)*100</f>
        <v>103.64999999999999</v>
      </c>
      <c r="R3381" s="11">
        <f>Table1[[#This Row],[pledged]]/Table1[[#This Row],[backers_count]]</f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>(((I3382/60)/60)/24)+DATE(1970,1,1)+(-5/24)</f>
        <v>41972.786782407398</v>
      </c>
      <c r="K3382">
        <v>1414277578</v>
      </c>
      <c r="L3382" s="13">
        <f>(((K3382/60)/60)/24)+DATE(1970,1,1)+(-5/24)</f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>(E3382/D3382)*100</f>
        <v>104.43333333333334</v>
      </c>
      <c r="R3382" s="11">
        <f>Table1[[#This Row],[pledged]]/Table1[[#This Row],[backers_count]]</f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>(((I3383/60)/60)/24)+DATE(1970,1,1)+(-5/24)</f>
        <v>42073.934988425921</v>
      </c>
      <c r="K3383">
        <v>1423455983</v>
      </c>
      <c r="L3383" s="13">
        <f>(((K3383/60)/60)/24)+DATE(1970,1,1)+(-5/24)</f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>(E3383/D3383)*100</f>
        <v>102.25</v>
      </c>
      <c r="R3383" s="11">
        <f>Table1[[#This Row],[pledged]]/Table1[[#This Row],[backers_count]]</f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>(((I3384/60)/60)/24)+DATE(1970,1,1)+(-5/24)</f>
        <v>42583.749305555553</v>
      </c>
      <c r="K3384">
        <v>1467973256</v>
      </c>
      <c r="L3384" s="13">
        <f>(((K3384/60)/60)/24)+DATE(1970,1,1)+(-5/24)</f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>(E3384/D3384)*100</f>
        <v>100.74285714285713</v>
      </c>
      <c r="R3384" s="11">
        <f>Table1[[#This Row],[pledged]]/Table1[[#This Row],[backers_count]]</f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>(((I3385/60)/60)/24)+DATE(1970,1,1)+(-5/24)</f>
        <v>42544.574305555558</v>
      </c>
      <c r="K3385">
        <v>1464979620</v>
      </c>
      <c r="L3385" s="13">
        <f>(((K3385/60)/60)/24)+DATE(1970,1,1)+(-5/24)</f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>(E3385/D3385)*100</f>
        <v>111.71428571428572</v>
      </c>
      <c r="R3385" s="11">
        <f>Table1[[#This Row],[pledged]]/Table1[[#This Row],[backers_count]]</f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>(((I3386/60)/60)/24)+DATE(1970,1,1)+(-5/24)</f>
        <v>42328.916666666664</v>
      </c>
      <c r="K3386">
        <v>1444874768</v>
      </c>
      <c r="L3386" s="13">
        <f>(((K3386/60)/60)/24)+DATE(1970,1,1)+(-5/24)</f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>(E3386/D3386)*100</f>
        <v>100.01100000000001</v>
      </c>
      <c r="R3386" s="11">
        <f>Table1[[#This Row],[pledged]]/Table1[[#This Row],[backers_count]]</f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>(((I3387/60)/60)/24)+DATE(1970,1,1)+(-5/24)</f>
        <v>41983.659166666665</v>
      </c>
      <c r="K3387">
        <v>1415652552</v>
      </c>
      <c r="L3387" s="13">
        <f>(((K3387/60)/60)/24)+DATE(1970,1,1)+(-5/24)</f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>(E3387/D3387)*100</f>
        <v>100</v>
      </c>
      <c r="R3387" s="11">
        <f>Table1[[#This Row],[pledged]]/Table1[[#This Row],[backers_count]]</f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>(((I3388/60)/60)/24)+DATE(1970,1,1)+(-5/24)</f>
        <v>41976.436412037037</v>
      </c>
      <c r="K3388">
        <v>1415028506</v>
      </c>
      <c r="L3388" s="13">
        <f>(((K3388/60)/60)/24)+DATE(1970,1,1)+(-5/24)</f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>(E3388/D3388)*100</f>
        <v>105</v>
      </c>
      <c r="R3388" s="11">
        <f>Table1[[#This Row],[pledged]]/Table1[[#This Row],[backers_count]]</f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>(((I3389/60)/60)/24)+DATE(1970,1,1)+(-5/24)</f>
        <v>41987.554259259261</v>
      </c>
      <c r="K3389">
        <v>1415125088</v>
      </c>
      <c r="L3389" s="13">
        <f>(((K3389/60)/60)/24)+DATE(1970,1,1)+(-5/24)</f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>(E3389/D3389)*100</f>
        <v>116.86666666666667</v>
      </c>
      <c r="R3389" s="11">
        <f>Table1[[#This Row],[pledged]]/Table1[[#This Row],[backers_count]]</f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>(((I3390/60)/60)/24)+DATE(1970,1,1)+(-5/24)</f>
        <v>42173.252789351849</v>
      </c>
      <c r="K3390">
        <v>1432033441</v>
      </c>
      <c r="L3390" s="13">
        <f>(((K3390/60)/60)/24)+DATE(1970,1,1)+(-5/24)</f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>(E3390/D3390)*100</f>
        <v>103.8</v>
      </c>
      <c r="R3390" s="11">
        <f>Table1[[#This Row],[pledged]]/Table1[[#This Row],[backers_count]]</f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>(((I3391/60)/60)/24)+DATE(1970,1,1)+(-5/24)</f>
        <v>42524.355115740742</v>
      </c>
      <c r="K3391">
        <v>1462368682</v>
      </c>
      <c r="L3391" s="13">
        <f>(((K3391/60)/60)/24)+DATE(1970,1,1)+(-5/24)</f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>(E3391/D3391)*100</f>
        <v>114.5</v>
      </c>
      <c r="R3391" s="11">
        <f>Table1[[#This Row],[pledged]]/Table1[[#This Row],[backers_count]]</f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>(((I3392/60)/60)/24)+DATE(1970,1,1)+(-5/24)</f>
        <v>41830.56649305555</v>
      </c>
      <c r="K3392">
        <v>1403721345</v>
      </c>
      <c r="L3392" s="13">
        <f>(((K3392/60)/60)/24)+DATE(1970,1,1)+(-5/24)</f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>(E3392/D3392)*100</f>
        <v>102.4</v>
      </c>
      <c r="R3392" s="11">
        <f>Table1[[#This Row],[pledged]]/Table1[[#This Row],[backers_count]]</f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>(((I3393/60)/60)/24)+DATE(1970,1,1)+(-5/24)</f>
        <v>41859.727777777778</v>
      </c>
      <c r="K3393">
        <v>1404997548</v>
      </c>
      <c r="L3393" s="13">
        <f>(((K3393/60)/60)/24)+DATE(1970,1,1)+(-5/24)</f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>(E3393/D3393)*100</f>
        <v>223</v>
      </c>
      <c r="R3393" s="11">
        <f>Table1[[#This Row],[pledged]]/Table1[[#This Row],[backers_count]]</f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>(((I3394/60)/60)/24)+DATE(1970,1,1)+(-5/24)</f>
        <v>42496.63721064815</v>
      </c>
      <c r="K3394">
        <v>1458245855</v>
      </c>
      <c r="L3394" s="13">
        <f>(((K3394/60)/60)/24)+DATE(1970,1,1)+(-5/24)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>(E3394/D3394)*100</f>
        <v>100</v>
      </c>
      <c r="R3394" s="11">
        <f>Table1[[#This Row],[pledged]]/Table1[[#This Row],[backers_count]]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>(((I3395/60)/60)/24)+DATE(1970,1,1)+(-5/24)</f>
        <v>41948.823611111111</v>
      </c>
      <c r="K3395">
        <v>1413065230</v>
      </c>
      <c r="L3395" s="13">
        <f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>(E3395/D3395)*100</f>
        <v>105.80000000000001</v>
      </c>
      <c r="R3395" s="11">
        <f>Table1[[#This Row],[pledged]]/Table1[[#This Row],[backers_count]]</f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>(((I3396/60)/60)/24)+DATE(1970,1,1)+(-5/24)</f>
        <v>41847.387094907404</v>
      </c>
      <c r="K3396">
        <v>1403878645</v>
      </c>
      <c r="L3396" s="13">
        <f>(((K3396/60)/60)/24)+DATE(1970,1,1)+(-5/24)</f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>(E3396/D3396)*100</f>
        <v>142.36363636363635</v>
      </c>
      <c r="R3396" s="11">
        <f>Table1[[#This Row],[pledged]]/Table1[[#This Row],[backers_count]]</f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>(((I3397/60)/60)/24)+DATE(1970,1,1)+(-5/24)</f>
        <v>42154.548611111109</v>
      </c>
      <c r="K3397">
        <v>1431795944</v>
      </c>
      <c r="L3397" s="13">
        <f>(((K3397/60)/60)/24)+DATE(1970,1,1)+(-5/24)</f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>(E3397/D3397)*100</f>
        <v>184</v>
      </c>
      <c r="R3397" s="11">
        <f>Table1[[#This Row],[pledged]]/Table1[[#This Row],[backers_count]]</f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>(((I3398/60)/60)/24)+DATE(1970,1,1)+(-5/24)</f>
        <v>41790.957638888889</v>
      </c>
      <c r="K3398">
        <v>1399286589</v>
      </c>
      <c r="L3398" s="13">
        <f>(((K3398/60)/60)/24)+DATE(1970,1,1)+(-5/24)</f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>(E3398/D3398)*100</f>
        <v>104.33333333333333</v>
      </c>
      <c r="R3398" s="11">
        <f>Table1[[#This Row],[pledged]]/Table1[[#This Row],[backers_count]]</f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>(((I3399/60)/60)/24)+DATE(1970,1,1)+(-5/24)</f>
        <v>42418.708333333336</v>
      </c>
      <c r="K3399">
        <v>1452338929</v>
      </c>
      <c r="L3399" s="13">
        <f>(((K3399/60)/60)/24)+DATE(1970,1,1)+(-5/24)</f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>(E3399/D3399)*100</f>
        <v>112.00000000000001</v>
      </c>
      <c r="R3399" s="11">
        <f>Table1[[#This Row],[pledged]]/Table1[[#This Row],[backers_count]]</f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>(((I3400/60)/60)/24)+DATE(1970,1,1)+(-5/24)</f>
        <v>41964.499999999993</v>
      </c>
      <c r="K3400">
        <v>1414605776</v>
      </c>
      <c r="L3400" s="13">
        <f>(((K3400/60)/60)/24)+DATE(1970,1,1)+(-5/24)</f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>(E3400/D3400)*100</f>
        <v>111.07499999999999</v>
      </c>
      <c r="R3400" s="11">
        <f>Table1[[#This Row],[pledged]]/Table1[[#This Row],[backers_count]]</f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>(((I3401/60)/60)/24)+DATE(1970,1,1)+(-5/24)</f>
        <v>42056.712094907409</v>
      </c>
      <c r="K3401">
        <v>1421964325</v>
      </c>
      <c r="L3401" s="13">
        <f>(((K3401/60)/60)/24)+DATE(1970,1,1)+(-5/24)</f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>(E3401/D3401)*100</f>
        <v>103.75000000000001</v>
      </c>
      <c r="R3401" s="11">
        <f>Table1[[#This Row],[pledged]]/Table1[[#This Row],[backers_count]]</f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>(((I3402/60)/60)/24)+DATE(1970,1,1)+(-5/24)</f>
        <v>41879.745532407404</v>
      </c>
      <c r="K3402">
        <v>1405378414</v>
      </c>
      <c r="L3402" s="13">
        <f>(((K3402/60)/60)/24)+DATE(1970,1,1)+(-5/24)</f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>(E3402/D3402)*100</f>
        <v>100.41</v>
      </c>
      <c r="R3402" s="11">
        <f>Table1[[#This Row],[pledged]]/Table1[[#This Row],[backers_count]]</f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>(((I3403/60)/60)/24)+DATE(1970,1,1)+(-5/24)</f>
        <v>42223.5155787037</v>
      </c>
      <c r="K3403">
        <v>1436376146</v>
      </c>
      <c r="L3403" s="13">
        <f>(((K3403/60)/60)/24)+DATE(1970,1,1)+(-5/24)</f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>(E3403/D3403)*100</f>
        <v>101.86206896551724</v>
      </c>
      <c r="R3403" s="11">
        <f>Table1[[#This Row],[pledged]]/Table1[[#This Row],[backers_count]]</f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>(((I3404/60)/60)/24)+DATE(1970,1,1)+(-5/24)</f>
        <v>42319.896527777775</v>
      </c>
      <c r="K3404">
        <v>1444747843</v>
      </c>
      <c r="L3404" s="13">
        <f>(((K3404/60)/60)/24)+DATE(1970,1,1)+(-5/24)</f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>(E3404/D3404)*100</f>
        <v>109.76666666666665</v>
      </c>
      <c r="R3404" s="11">
        <f>Table1[[#This Row],[pledged]]/Table1[[#This Row],[backers_count]]</f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>(((I3405/60)/60)/24)+DATE(1970,1,1)+(-5/24)</f>
        <v>42180.253749999996</v>
      </c>
      <c r="K3405">
        <v>1432638324</v>
      </c>
      <c r="L3405" s="13">
        <f>(((K3405/60)/60)/24)+DATE(1970,1,1)+(-5/24)</f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>(E3405/D3405)*100</f>
        <v>100</v>
      </c>
      <c r="R3405" s="11">
        <f>Table1[[#This Row],[pledged]]/Table1[[#This Row],[backers_count]]</f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>(((I3406/60)/60)/24)+DATE(1970,1,1)+(-5/24)</f>
        <v>42172.295162037037</v>
      </c>
      <c r="K3406">
        <v>1432814702</v>
      </c>
      <c r="L3406" s="13">
        <f>(((K3406/60)/60)/24)+DATE(1970,1,1)+(-5/24)</f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>(E3406/D3406)*100</f>
        <v>122</v>
      </c>
      <c r="R3406" s="11">
        <f>Table1[[#This Row],[pledged]]/Table1[[#This Row],[backers_count]]</f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>(((I3407/60)/60)/24)+DATE(1970,1,1)+(-5/24)</f>
        <v>42430.790972222218</v>
      </c>
      <c r="K3407">
        <v>1455063886</v>
      </c>
      <c r="L3407" s="13">
        <f>(((K3407/60)/60)/24)+DATE(1970,1,1)+(-5/24)</f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>(E3407/D3407)*100</f>
        <v>137.57142857142856</v>
      </c>
      <c r="R3407" s="11">
        <f>Table1[[#This Row],[pledged]]/Table1[[#This Row],[backers_count]]</f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>(((I3408/60)/60)/24)+DATE(1970,1,1)+(-5/24)</f>
        <v>41836.284444444442</v>
      </c>
      <c r="K3408">
        <v>1401623376</v>
      </c>
      <c r="L3408" s="13">
        <f>(((K3408/60)/60)/24)+DATE(1970,1,1)+(-5/24)</f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>(E3408/D3408)*100</f>
        <v>100.31000000000002</v>
      </c>
      <c r="R3408" s="11">
        <f>Table1[[#This Row],[pledged]]/Table1[[#This Row],[backers_count]]</f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>(((I3409/60)/60)/24)+DATE(1970,1,1)+(-5/24)</f>
        <v>41826.21399305555</v>
      </c>
      <c r="K3409">
        <v>1402049289</v>
      </c>
      <c r="L3409" s="13">
        <f>(((K3409/60)/60)/24)+DATE(1970,1,1)+(-5/24)</f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>(E3409/D3409)*100</f>
        <v>107.1</v>
      </c>
      <c r="R3409" s="11">
        <f>Table1[[#This Row],[pledged]]/Table1[[#This Row],[backers_count]]</f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>(((I3410/60)/60)/24)+DATE(1970,1,1)+(-5/24)</f>
        <v>41838.78361111111</v>
      </c>
      <c r="K3410">
        <v>1403135304</v>
      </c>
      <c r="L3410" s="13">
        <f>(((K3410/60)/60)/24)+DATE(1970,1,1)+(-5/24)</f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>(E3410/D3410)*100</f>
        <v>211</v>
      </c>
      <c r="R3410" s="11">
        <f>Table1[[#This Row],[pledged]]/Table1[[#This Row],[backers_count]]</f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>(((I3411/60)/60)/24)+DATE(1970,1,1)+(-5/24)</f>
        <v>42582.665277777771</v>
      </c>
      <c r="K3411">
        <v>1466710358</v>
      </c>
      <c r="L3411" s="13">
        <f>(((K3411/60)/60)/24)+DATE(1970,1,1)+(-5/24)</f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>(E3411/D3411)*100</f>
        <v>123.6</v>
      </c>
      <c r="R3411" s="11">
        <f>Table1[[#This Row],[pledged]]/Table1[[#This Row],[backers_count]]</f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>(((I3412/60)/60)/24)+DATE(1970,1,1)+(-5/24)</f>
        <v>42527.083333333336</v>
      </c>
      <c r="K3412">
        <v>1462841990</v>
      </c>
      <c r="L3412" s="13">
        <f>(((K3412/60)/60)/24)+DATE(1970,1,1)+(-5/24)</f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>(E3412/D3412)*100</f>
        <v>108.5</v>
      </c>
      <c r="R3412" s="11">
        <f>Table1[[#This Row],[pledged]]/Table1[[#This Row],[backers_count]]</f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>(((I3413/60)/60)/24)+DATE(1970,1,1)+(-5/24)</f>
        <v>42284.814490740733</v>
      </c>
      <c r="K3413">
        <v>1442536372</v>
      </c>
      <c r="L3413" s="13">
        <f>(((K3413/60)/60)/24)+DATE(1970,1,1)+(-5/24)</f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>(E3413/D3413)*100</f>
        <v>103.56666666666668</v>
      </c>
      <c r="R3413" s="11">
        <f>Table1[[#This Row],[pledged]]/Table1[[#This Row],[backers_count]]</f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>(((I3414/60)/60)/24)+DATE(1970,1,1)+(-5/24)</f>
        <v>41909.750717592593</v>
      </c>
      <c r="K3414">
        <v>1409266862</v>
      </c>
      <c r="L3414" s="13">
        <f>(((K3414/60)/60)/24)+DATE(1970,1,1)+(-5/24)</f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>(E3414/D3414)*100</f>
        <v>100</v>
      </c>
      <c r="R3414" s="11">
        <f>Table1[[#This Row],[pledged]]/Table1[[#This Row],[backers_count]]</f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>(((I3415/60)/60)/24)+DATE(1970,1,1)+(-5/24)</f>
        <v>42062.999305555553</v>
      </c>
      <c r="K3415">
        <v>1424280938</v>
      </c>
      <c r="L3415" s="13">
        <f>(((K3415/60)/60)/24)+DATE(1970,1,1)+(-5/24)</f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>(E3415/D3415)*100</f>
        <v>130</v>
      </c>
      <c r="R3415" s="11">
        <f>Table1[[#This Row],[pledged]]/Table1[[#This Row],[backers_count]]</f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>(((I3416/60)/60)/24)+DATE(1970,1,1)+(-5/24)</f>
        <v>42705.124305555553</v>
      </c>
      <c r="K3416">
        <v>1478030325</v>
      </c>
      <c r="L3416" s="13">
        <f>(((K3416/60)/60)/24)+DATE(1970,1,1)+(-5/24)</f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>(E3416/D3416)*100</f>
        <v>103.49999999999999</v>
      </c>
      <c r="R3416" s="11">
        <f>Table1[[#This Row],[pledged]]/Table1[[#This Row],[backers_count]]</f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>(((I3417/60)/60)/24)+DATE(1970,1,1)+(-5/24)</f>
        <v>42477.770833333336</v>
      </c>
      <c r="K3417">
        <v>1459999656</v>
      </c>
      <c r="L3417" s="13">
        <f>(((K3417/60)/60)/24)+DATE(1970,1,1)+(-5/24)</f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>(E3417/D3417)*100</f>
        <v>100</v>
      </c>
      <c r="R3417" s="11">
        <f>Table1[[#This Row],[pledged]]/Table1[[#This Row],[backers_count]]</f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>(((I3418/60)/60)/24)+DATE(1970,1,1)+(-5/24)</f>
        <v>42117.562499999993</v>
      </c>
      <c r="K3418">
        <v>1427363645</v>
      </c>
      <c r="L3418" s="13">
        <f>(((K3418/60)/60)/24)+DATE(1970,1,1)+(-5/24)</f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>(E3418/D3418)*100</f>
        <v>119.6</v>
      </c>
      <c r="R3418" s="11">
        <f>Table1[[#This Row],[pledged]]/Table1[[#This Row],[backers_count]]</f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>(((I3419/60)/60)/24)+DATE(1970,1,1)+(-5/24)</f>
        <v>41937.821527777778</v>
      </c>
      <c r="K3419">
        <v>1410558948</v>
      </c>
      <c r="L3419" s="13">
        <f>(((K3419/60)/60)/24)+DATE(1970,1,1)+(-5/24)</f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>(E3419/D3419)*100</f>
        <v>100.00058823529412</v>
      </c>
      <c r="R3419" s="11">
        <f>Table1[[#This Row],[pledged]]/Table1[[#This Row],[backers_count]]</f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>(((I3420/60)/60)/24)+DATE(1970,1,1)+(-5/24)</f>
        <v>41782.626238425924</v>
      </c>
      <c r="K3420">
        <v>1398283307</v>
      </c>
      <c r="L3420" s="13">
        <f>(((K3420/60)/60)/24)+DATE(1970,1,1)+(-5/24)</f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>(E3420/D3420)*100</f>
        <v>100.875</v>
      </c>
      <c r="R3420" s="11">
        <f>Table1[[#This Row],[pledged]]/Table1[[#This Row],[backers_count]]</f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>(((I3421/60)/60)/24)+DATE(1970,1,1)+(-5/24)</f>
        <v>42466.687499999993</v>
      </c>
      <c r="K3421">
        <v>1458416585</v>
      </c>
      <c r="L3421" s="13">
        <f>(((K3421/60)/60)/24)+DATE(1970,1,1)+(-5/24)</f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>(E3421/D3421)*100</f>
        <v>106.54545454545455</v>
      </c>
      <c r="R3421" s="11">
        <f>Table1[[#This Row],[pledged]]/Table1[[#This Row],[backers_count]]</f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>(((I3422/60)/60)/24)+DATE(1970,1,1)+(-5/24)</f>
        <v>42413.791666666664</v>
      </c>
      <c r="K3422">
        <v>1454638202</v>
      </c>
      <c r="L3422" s="13">
        <f>(((K3422/60)/60)/24)+DATE(1970,1,1)+(-5/24)</f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>(E3422/D3422)*100</f>
        <v>138</v>
      </c>
      <c r="R3422" s="11">
        <f>Table1[[#This Row],[pledged]]/Table1[[#This Row],[backers_count]]</f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>(((I3423/60)/60)/24)+DATE(1970,1,1)+(-5/24)</f>
        <v>42067.582905092589</v>
      </c>
      <c r="K3423">
        <v>1422903563</v>
      </c>
      <c r="L3423" s="13">
        <f>(((K3423/60)/60)/24)+DATE(1970,1,1)+(-5/24)</f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>(E3423/D3423)*100</f>
        <v>101.15</v>
      </c>
      <c r="R3423" s="11">
        <f>Table1[[#This Row],[pledged]]/Table1[[#This Row],[backers_count]]</f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>(((I3424/60)/60)/24)+DATE(1970,1,1)+(-5/24)</f>
        <v>42351.791666666664</v>
      </c>
      <c r="K3424">
        <v>1447594176</v>
      </c>
      <c r="L3424" s="13">
        <f>(((K3424/60)/60)/24)+DATE(1970,1,1)+(-5/24)</f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>(E3424/D3424)*100</f>
        <v>109.1</v>
      </c>
      <c r="R3424" s="11">
        <f>Table1[[#This Row],[pledged]]/Table1[[#This Row],[backers_count]]</f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>(((I3425/60)/60)/24)+DATE(1970,1,1)+(-5/24)</f>
        <v>42118.703020833331</v>
      </c>
      <c r="K3425">
        <v>1427320341</v>
      </c>
      <c r="L3425" s="13">
        <f>(((K3425/60)/60)/24)+DATE(1970,1,1)+(-5/24)</f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>(E3425/D3425)*100</f>
        <v>140</v>
      </c>
      <c r="R3425" s="11">
        <f>Table1[[#This Row],[pledged]]/Table1[[#This Row],[backers_count]]</f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>(((I3426/60)/60)/24)+DATE(1970,1,1)+(-5/24)</f>
        <v>42040.082638888889</v>
      </c>
      <c r="K3426">
        <v>1421252084</v>
      </c>
      <c r="L3426" s="13">
        <f>(((K3426/60)/60)/24)+DATE(1970,1,1)+(-5/24)</f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>(E3426/D3426)*100</f>
        <v>103.58333333333334</v>
      </c>
      <c r="R3426" s="11">
        <f>Table1[[#This Row],[pledged]]/Table1[[#This Row],[backers_count]]</f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>(((I3427/60)/60)/24)+DATE(1970,1,1)+(-5/24)</f>
        <v>41916.40898148148</v>
      </c>
      <c r="K3427">
        <v>1409669336</v>
      </c>
      <c r="L3427" s="13">
        <f>(((K3427/60)/60)/24)+DATE(1970,1,1)+(-5/24)</f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>(E3427/D3427)*100</f>
        <v>102.97033333333331</v>
      </c>
      <c r="R3427" s="11">
        <f>Table1[[#This Row],[pledged]]/Table1[[#This Row],[backers_count]]</f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>(((I3428/60)/60)/24)+DATE(1970,1,1)+(-5/24)</f>
        <v>41902.875</v>
      </c>
      <c r="K3428">
        <v>1409620903</v>
      </c>
      <c r="L3428" s="13">
        <f>(((K3428/60)/60)/24)+DATE(1970,1,1)+(-5/24)</f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>(E3428/D3428)*100</f>
        <v>108.13333333333333</v>
      </c>
      <c r="R3428" s="11">
        <f>Table1[[#This Row],[pledged]]/Table1[[#This Row],[backers_count]]</f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>(((I3429/60)/60)/24)+DATE(1970,1,1)+(-5/24)</f>
        <v>41822.436944444438</v>
      </c>
      <c r="K3429">
        <v>1401722952</v>
      </c>
      <c r="L3429" s="13">
        <f>(((K3429/60)/60)/24)+DATE(1970,1,1)+(-5/24)</f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>(E3429/D3429)*100</f>
        <v>100</v>
      </c>
      <c r="R3429" s="11">
        <f>Table1[[#This Row],[pledged]]/Table1[[#This Row],[backers_count]]</f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>(((I3430/60)/60)/24)+DATE(1970,1,1)+(-5/24)</f>
        <v>42063.499999999993</v>
      </c>
      <c r="K3430">
        <v>1422983847</v>
      </c>
      <c r="L3430" s="13">
        <f>(((K3430/60)/60)/24)+DATE(1970,1,1)+(-5/24)</f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>(E3430/D3430)*100</f>
        <v>102.75000000000001</v>
      </c>
      <c r="R3430" s="11">
        <f>Table1[[#This Row],[pledged]]/Table1[[#This Row],[backers_count]]</f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>(((I3431/60)/60)/24)+DATE(1970,1,1)+(-5/24)</f>
        <v>42675.813206018516</v>
      </c>
      <c r="K3431">
        <v>1476837061</v>
      </c>
      <c r="L3431" s="13">
        <f>(((K3431/60)/60)/24)+DATE(1970,1,1)+(-5/24)</f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>(E3431/D3431)*100</f>
        <v>130</v>
      </c>
      <c r="R3431" s="11">
        <f>Table1[[#This Row],[pledged]]/Table1[[#This Row],[backers_count]]</f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>(((I3432/60)/60)/24)+DATE(1970,1,1)+(-5/24)</f>
        <v>41850.737280092588</v>
      </c>
      <c r="K3432">
        <v>1404168101</v>
      </c>
      <c r="L3432" s="13">
        <f>(((K3432/60)/60)/24)+DATE(1970,1,1)+(-5/24)</f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>(E3432/D3432)*100</f>
        <v>108.54949999999999</v>
      </c>
      <c r="R3432" s="11">
        <f>Table1[[#This Row],[pledged]]/Table1[[#This Row],[backers_count]]</f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>(((I3433/60)/60)/24)+DATE(1970,1,1)+(-5/24)</f>
        <v>41869.522604166668</v>
      </c>
      <c r="K3433">
        <v>1405791153</v>
      </c>
      <c r="L3433" s="13">
        <f>(((K3433/60)/60)/24)+DATE(1970,1,1)+(-5/24)</f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>(E3433/D3433)*100</f>
        <v>100</v>
      </c>
      <c r="R3433" s="11">
        <f>Table1[[#This Row],[pledged]]/Table1[[#This Row],[backers_count]]</f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>(((I3434/60)/60)/24)+DATE(1970,1,1)+(-5/24)</f>
        <v>42405.708333333336</v>
      </c>
      <c r="K3434">
        <v>1452520614</v>
      </c>
      <c r="L3434" s="13">
        <f>(((K3434/60)/60)/24)+DATE(1970,1,1)+(-5/24)</f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>(E3434/D3434)*100</f>
        <v>109.65</v>
      </c>
      <c r="R3434" s="11">
        <f>Table1[[#This Row],[pledged]]/Table1[[#This Row],[backers_count]]</f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>(((I3435/60)/60)/24)+DATE(1970,1,1)+(-5/24)</f>
        <v>41806.916666666664</v>
      </c>
      <c r="K3435">
        <v>1400290255</v>
      </c>
      <c r="L3435" s="13">
        <f>(((K3435/60)/60)/24)+DATE(1970,1,1)+(-5/24)</f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>(E3435/D3435)*100</f>
        <v>100.26315789473684</v>
      </c>
      <c r="R3435" s="11">
        <f>Table1[[#This Row],[pledged]]/Table1[[#This Row],[backers_count]]</f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>(((I3436/60)/60)/24)+DATE(1970,1,1)+(-5/24)</f>
        <v>41830.172094907408</v>
      </c>
      <c r="K3436">
        <v>1402391269</v>
      </c>
      <c r="L3436" s="13">
        <f>(((K3436/60)/60)/24)+DATE(1970,1,1)+(-5/24)</f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>(E3436/D3436)*100</f>
        <v>105.55000000000001</v>
      </c>
      <c r="R3436" s="11">
        <f>Table1[[#This Row],[pledged]]/Table1[[#This Row],[backers_count]]</f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>(((I3437/60)/60)/24)+DATE(1970,1,1)+(-5/24)</f>
        <v>42588.916666666664</v>
      </c>
      <c r="K3437">
        <v>1469112493</v>
      </c>
      <c r="L3437" s="13">
        <f>(((K3437/60)/60)/24)+DATE(1970,1,1)+(-5/24)</f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>(E3437/D3437)*100</f>
        <v>112.00000000000001</v>
      </c>
      <c r="R3437" s="11">
        <f>Table1[[#This Row],[pledged]]/Table1[[#This Row],[backers_count]]</f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>(((I3438/60)/60)/24)+DATE(1970,1,1)+(-5/24)</f>
        <v>41872.477777777778</v>
      </c>
      <c r="K3438">
        <v>1406811593</v>
      </c>
      <c r="L3438" s="13">
        <f>(((K3438/60)/60)/24)+DATE(1970,1,1)+(-5/24)</f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>(E3438/D3438)*100</f>
        <v>105.89999999999999</v>
      </c>
      <c r="R3438" s="11">
        <f>Table1[[#This Row],[pledged]]/Table1[[#This Row],[backers_count]]</f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>(((I3439/60)/60)/24)+DATE(1970,1,1)+(-5/24)</f>
        <v>42235.502546296295</v>
      </c>
      <c r="K3439">
        <v>1437411820</v>
      </c>
      <c r="L3439" s="13">
        <f>(((K3439/60)/60)/24)+DATE(1970,1,1)+(-5/24)</f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>(E3439/D3439)*100</f>
        <v>101</v>
      </c>
      <c r="R3439" s="11">
        <f>Table1[[#This Row],[pledged]]/Table1[[#This Row],[backers_count]]</f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>(((I3440/60)/60)/24)+DATE(1970,1,1)+(-5/24)</f>
        <v>42126.666666666664</v>
      </c>
      <c r="K3440">
        <v>1428358567</v>
      </c>
      <c r="L3440" s="13">
        <f>(((K3440/60)/60)/24)+DATE(1970,1,1)+(-5/24)</f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>(E3440/D3440)*100</f>
        <v>104.2</v>
      </c>
      <c r="R3440" s="11">
        <f>Table1[[#This Row],[pledged]]/Table1[[#This Row],[backers_count]]</f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>(((I3441/60)/60)/24)+DATE(1970,1,1)+(-5/24)</f>
        <v>42387.999305555553</v>
      </c>
      <c r="K3441">
        <v>1452030730</v>
      </c>
      <c r="L3441" s="13">
        <f>(((K3441/60)/60)/24)+DATE(1970,1,1)+(-5/24)</f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>(E3441/D3441)*100</f>
        <v>134.67833333333334</v>
      </c>
      <c r="R3441" s="11">
        <f>Table1[[#This Row],[pledged]]/Table1[[#This Row],[backers_count]]</f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>(((I3442/60)/60)/24)+DATE(1970,1,1)+(-5/24)</f>
        <v>41831.46875</v>
      </c>
      <c r="K3442">
        <v>1403146628</v>
      </c>
      <c r="L3442" s="13">
        <f>(((K3442/60)/60)/24)+DATE(1970,1,1)+(-5/24)</f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>(E3442/D3442)*100</f>
        <v>105.2184</v>
      </c>
      <c r="R3442" s="11">
        <f>Table1[[#This Row],[pledged]]/Table1[[#This Row],[backers_count]]</f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>(((I3443/60)/60)/24)+DATE(1970,1,1)+(-5/24)</f>
        <v>42321.636805555558</v>
      </c>
      <c r="K3443">
        <v>1445077121</v>
      </c>
      <c r="L3443" s="13">
        <f>(((K3443/60)/60)/24)+DATE(1970,1,1)+(-5/24)</f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>(E3443/D3443)*100</f>
        <v>102.60000000000001</v>
      </c>
      <c r="R3443" s="11">
        <f>Table1[[#This Row],[pledged]]/Table1[[#This Row],[backers_count]]</f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>(((I3444/60)/60)/24)+DATE(1970,1,1)+(-5/24)</f>
        <v>42154.63277777777</v>
      </c>
      <c r="K3444">
        <v>1430424672</v>
      </c>
      <c r="L3444" s="13">
        <f>(((K3444/60)/60)/24)+DATE(1970,1,1)+(-5/24)</f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>(E3444/D3444)*100</f>
        <v>100</v>
      </c>
      <c r="R3444" s="11">
        <f>Table1[[#This Row],[pledged]]/Table1[[#This Row],[backers_count]]</f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>(((I3445/60)/60)/24)+DATE(1970,1,1)+(-5/24)</f>
        <v>41891.316504629627</v>
      </c>
      <c r="K3445">
        <v>1407674146</v>
      </c>
      <c r="L3445" s="13">
        <f>(((K3445/60)/60)/24)+DATE(1970,1,1)+(-5/24)</f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>(E3445/D3445)*100</f>
        <v>185.5</v>
      </c>
      <c r="R3445" s="11">
        <f>Table1[[#This Row],[pledged]]/Table1[[#This Row],[backers_count]]</f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>(((I3446/60)/60)/24)+DATE(1970,1,1)+(-5/24)</f>
        <v>42529.374305555553</v>
      </c>
      <c r="K3446">
        <v>1464677986</v>
      </c>
      <c r="L3446" s="13">
        <f>(((K3446/60)/60)/24)+DATE(1970,1,1)+(-5/24)</f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>(E3446/D3446)*100</f>
        <v>289</v>
      </c>
      <c r="R3446" s="11">
        <f>Table1[[#This Row],[pledged]]/Table1[[#This Row],[backers_count]]</f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>(((I3447/60)/60)/24)+DATE(1970,1,1)+(-5/24)</f>
        <v>42300.322175925925</v>
      </c>
      <c r="K3447">
        <v>1443185036</v>
      </c>
      <c r="L3447" s="13">
        <f>(((K3447/60)/60)/24)+DATE(1970,1,1)+(-5/24)</f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>(E3447/D3447)*100</f>
        <v>100</v>
      </c>
      <c r="R3447" s="11">
        <f>Table1[[#This Row],[pledged]]/Table1[[#This Row],[backers_count]]</f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>(((I3448/60)/60)/24)+DATE(1970,1,1)+(-5/24)</f>
        <v>42040.305555555555</v>
      </c>
      <c r="K3448">
        <v>1421092725</v>
      </c>
      <c r="L3448" s="13">
        <f>(((K3448/60)/60)/24)+DATE(1970,1,1)+(-5/24)</f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>(E3448/D3448)*100</f>
        <v>108.2</v>
      </c>
      <c r="R3448" s="11">
        <f>Table1[[#This Row],[pledged]]/Table1[[#This Row],[backers_count]]</f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>(((I3449/60)/60)/24)+DATE(1970,1,1)+(-5/24)</f>
        <v>42447.639027777775</v>
      </c>
      <c r="K3449">
        <v>1454448012</v>
      </c>
      <c r="L3449" s="13">
        <f>(((K3449/60)/60)/24)+DATE(1970,1,1)+(-5/24)</f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>(E3449/D3449)*100</f>
        <v>107.80000000000001</v>
      </c>
      <c r="R3449" s="11">
        <f>Table1[[#This Row],[pledged]]/Table1[[#This Row],[backers_count]]</f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>(((I3450/60)/60)/24)+DATE(1970,1,1)+(-5/24)</f>
        <v>41989.910752314812</v>
      </c>
      <c r="K3450">
        <v>1416192689</v>
      </c>
      <c r="L3450" s="13">
        <f>(((K3450/60)/60)/24)+DATE(1970,1,1)+(-5/24)</f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>(E3450/D3450)*100</f>
        <v>109.76190476190477</v>
      </c>
      <c r="R3450" s="11">
        <f>Table1[[#This Row],[pledged]]/Table1[[#This Row],[backers_count]]</f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>(((I3451/60)/60)/24)+DATE(1970,1,1)+(-5/24)</f>
        <v>42559.958333333336</v>
      </c>
      <c r="K3451">
        <v>1465607738</v>
      </c>
      <c r="L3451" s="13">
        <f>(((K3451/60)/60)/24)+DATE(1970,1,1)+(-5/24)</f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>(E3451/D3451)*100</f>
        <v>170.625</v>
      </c>
      <c r="R3451" s="11">
        <f>Table1[[#This Row],[pledged]]/Table1[[#This Row],[backers_count]]</f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>(((I3452/60)/60)/24)+DATE(1970,1,1)+(-5/24)</f>
        <v>42096.454525462956</v>
      </c>
      <c r="K3452">
        <v>1422809671</v>
      </c>
      <c r="L3452" s="13">
        <f>(((K3452/60)/60)/24)+DATE(1970,1,1)+(-5/24)</f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>(E3452/D3452)*100</f>
        <v>152</v>
      </c>
      <c r="R3452" s="11">
        <f>Table1[[#This Row],[pledged]]/Table1[[#This Row],[backers_count]]</f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>(((I3453/60)/60)/24)+DATE(1970,1,1)+(-5/24)</f>
        <v>42115.515358796292</v>
      </c>
      <c r="K3453">
        <v>1427304127</v>
      </c>
      <c r="L3453" s="13">
        <f>(((K3453/60)/60)/24)+DATE(1970,1,1)+(-5/24)</f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>(E3453/D3453)*100</f>
        <v>101.23076923076924</v>
      </c>
      <c r="R3453" s="11">
        <f>Table1[[#This Row],[pledged]]/Table1[[#This Row],[backers_count]]</f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>(((I3454/60)/60)/24)+DATE(1970,1,1)+(-5/24)</f>
        <v>41842.957638888889</v>
      </c>
      <c r="K3454">
        <v>1404141626</v>
      </c>
      <c r="L3454" s="13">
        <f>(((K3454/60)/60)/24)+DATE(1970,1,1)+(-5/24)</f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>(E3454/D3454)*100</f>
        <v>153.19999999999999</v>
      </c>
      <c r="R3454" s="11">
        <f>Table1[[#This Row],[pledged]]/Table1[[#This Row],[backers_count]]</f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>(((I3455/60)/60)/24)+DATE(1970,1,1)+(-5/24)</f>
        <v>42595.770324074074</v>
      </c>
      <c r="K3455">
        <v>1465946956</v>
      </c>
      <c r="L3455" s="13">
        <f>(((K3455/60)/60)/24)+DATE(1970,1,1)+(-5/24)</f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>(E3455/D3455)*100</f>
        <v>128.33333333333334</v>
      </c>
      <c r="R3455" s="11">
        <f>Table1[[#This Row],[pledged]]/Table1[[#This Row],[backers_count]]</f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>(((I3456/60)/60)/24)+DATE(1970,1,1)+(-5/24)</f>
        <v>41851.490266203698</v>
      </c>
      <c r="K3456">
        <v>1404233159</v>
      </c>
      <c r="L3456" s="13">
        <f>(((K3456/60)/60)/24)+DATE(1970,1,1)+(-5/24)</f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>(E3456/D3456)*100</f>
        <v>100.71428571428571</v>
      </c>
      <c r="R3456" s="11">
        <f>Table1[[#This Row],[pledged]]/Table1[[#This Row],[backers_count]]</f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>(((I3457/60)/60)/24)+DATE(1970,1,1)+(-5/24)</f>
        <v>42656.541979166665</v>
      </c>
      <c r="K3457">
        <v>1473789627</v>
      </c>
      <c r="L3457" s="13">
        <f>(((K3457/60)/60)/24)+DATE(1970,1,1)+(-5/24)</f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>(E3457/D3457)*100</f>
        <v>100.64999999999999</v>
      </c>
      <c r="R3457" s="11">
        <f>Table1[[#This Row],[pledged]]/Table1[[#This Row],[backers_count]]</f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>(((I3458/60)/60)/24)+DATE(1970,1,1)+(-5/24)</f>
        <v>41852.082638888889</v>
      </c>
      <c r="K3458">
        <v>1404190567</v>
      </c>
      <c r="L3458" s="13">
        <f>(((K3458/60)/60)/24)+DATE(1970,1,1)+(-5/24)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>(E3458/D3458)*100</f>
        <v>191.3</v>
      </c>
      <c r="R3458" s="11">
        <f>Table1[[#This Row],[pledged]]/Table1[[#This Row],[backers_count]]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>(((I3459/60)/60)/24)+DATE(1970,1,1)+(-5/24)</f>
        <v>42047.040972222218</v>
      </c>
      <c r="K3459">
        <v>1421081857</v>
      </c>
      <c r="L3459" s="13">
        <f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>(E3459/D3459)*100</f>
        <v>140.19999999999999</v>
      </c>
      <c r="R3459" s="11">
        <f>Table1[[#This Row],[pledged]]/Table1[[#This Row],[backers_count]]</f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>(((I3460/60)/60)/24)+DATE(1970,1,1)+(-5/24)</f>
        <v>42037.977083333331</v>
      </c>
      <c r="K3460">
        <v>1420606303</v>
      </c>
      <c r="L3460" s="13">
        <f>(((K3460/60)/60)/24)+DATE(1970,1,1)+(-5/24)</f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>(E3460/D3460)*100</f>
        <v>124.33537832310839</v>
      </c>
      <c r="R3460" s="11">
        <f>Table1[[#This Row],[pledged]]/Table1[[#This Row],[backers_count]]</f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>(((I3461/60)/60)/24)+DATE(1970,1,1)+(-5/24)</f>
        <v>42510.271527777775</v>
      </c>
      <c r="K3461">
        <v>1461151860</v>
      </c>
      <c r="L3461" s="13">
        <f>(((K3461/60)/60)/24)+DATE(1970,1,1)+(-5/24)</f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>(E3461/D3461)*100</f>
        <v>126.2</v>
      </c>
      <c r="R3461" s="11">
        <f>Table1[[#This Row],[pledged]]/Table1[[#This Row],[backers_count]]</f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>(((I3462/60)/60)/24)+DATE(1970,1,1)+(-5/24)</f>
        <v>41866.318888888884</v>
      </c>
      <c r="K3462">
        <v>1406896752</v>
      </c>
      <c r="L3462" s="13">
        <f>(((K3462/60)/60)/24)+DATE(1970,1,1)+(-5/24)</f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>(E3462/D3462)*100</f>
        <v>190</v>
      </c>
      <c r="R3462" s="11">
        <f>Table1[[#This Row],[pledged]]/Table1[[#This Row],[backers_count]]</f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>(((I3463/60)/60)/24)+DATE(1970,1,1)+(-5/24)</f>
        <v>42671.916666666664</v>
      </c>
      <c r="K3463">
        <v>1475248279</v>
      </c>
      <c r="L3463" s="13">
        <f>(((K3463/60)/60)/24)+DATE(1970,1,1)+(-5/24)</f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>(E3463/D3463)*100</f>
        <v>139</v>
      </c>
      <c r="R3463" s="11">
        <f>Table1[[#This Row],[pledged]]/Table1[[#This Row],[backers_count]]</f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>(((I3464/60)/60)/24)+DATE(1970,1,1)+(-5/24)</f>
        <v>42195.541666666664</v>
      </c>
      <c r="K3464">
        <v>1435181628</v>
      </c>
      <c r="L3464" s="13">
        <f>(((K3464/60)/60)/24)+DATE(1970,1,1)+(-5/24)</f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>(E3464/D3464)*100</f>
        <v>202</v>
      </c>
      <c r="R3464" s="11">
        <f>Table1[[#This Row],[pledged]]/Table1[[#This Row],[backers_count]]</f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>(((I3465/60)/60)/24)+DATE(1970,1,1)+(-5/24)</f>
        <v>42653.957638888889</v>
      </c>
      <c r="K3465">
        <v>1472594585</v>
      </c>
      <c r="L3465" s="13">
        <f>(((K3465/60)/60)/24)+DATE(1970,1,1)+(-5/24)</f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>(E3465/D3465)*100</f>
        <v>103.38000000000001</v>
      </c>
      <c r="R3465" s="11">
        <f>Table1[[#This Row],[pledged]]/Table1[[#This Row],[backers_count]]</f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>(((I3466/60)/60)/24)+DATE(1970,1,1)+(-5/24)</f>
        <v>42604.921724537031</v>
      </c>
      <c r="K3466">
        <v>1469329637</v>
      </c>
      <c r="L3466" s="13">
        <f>(((K3466/60)/60)/24)+DATE(1970,1,1)+(-5/24)</f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>(E3466/D3466)*100</f>
        <v>102.3236</v>
      </c>
      <c r="R3466" s="11">
        <f>Table1[[#This Row],[pledged]]/Table1[[#This Row],[backers_count]]</f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>(((I3467/60)/60)/24)+DATE(1970,1,1)+(-5/24)</f>
        <v>42225.458333333336</v>
      </c>
      <c r="K3467">
        <v>1436972472</v>
      </c>
      <c r="L3467" s="13">
        <f>(((K3467/60)/60)/24)+DATE(1970,1,1)+(-5/24)</f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>(E3467/D3467)*100</f>
        <v>103</v>
      </c>
      <c r="R3467" s="11">
        <f>Table1[[#This Row],[pledged]]/Table1[[#This Row],[backers_count]]</f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>(((I3468/60)/60)/24)+DATE(1970,1,1)+(-5/24)</f>
        <v>42479.769097222219</v>
      </c>
      <c r="K3468">
        <v>1455928050</v>
      </c>
      <c r="L3468" s="13">
        <f>(((K3468/60)/60)/24)+DATE(1970,1,1)+(-5/24)</f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>(E3468/D3468)*100</f>
        <v>127.14285714285714</v>
      </c>
      <c r="R3468" s="11">
        <f>Table1[[#This Row],[pledged]]/Table1[[#This Row],[backers_count]]</f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>(((I3469/60)/60)/24)+DATE(1970,1,1)+(-5/24)</f>
        <v>42083.421666666669</v>
      </c>
      <c r="K3469">
        <v>1424275632</v>
      </c>
      <c r="L3469" s="13">
        <f>(((K3469/60)/60)/24)+DATE(1970,1,1)+(-5/24)</f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>(E3469/D3469)*100</f>
        <v>101</v>
      </c>
      <c r="R3469" s="11">
        <f>Table1[[#This Row],[pledged]]/Table1[[#This Row],[backers_count]]</f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>(((I3470/60)/60)/24)+DATE(1970,1,1)+(-5/24)</f>
        <v>42633.916666666664</v>
      </c>
      <c r="K3470">
        <v>1471976529</v>
      </c>
      <c r="L3470" s="13">
        <f>(((K3470/60)/60)/24)+DATE(1970,1,1)+(-5/24)</f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>(E3470/D3470)*100</f>
        <v>121.78</v>
      </c>
      <c r="R3470" s="11">
        <f>Table1[[#This Row],[pledged]]/Table1[[#This Row],[backers_count]]</f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>(((I3471/60)/60)/24)+DATE(1970,1,1)+(-5/24)</f>
        <v>42488.433391203704</v>
      </c>
      <c r="K3471">
        <v>1459265045</v>
      </c>
      <c r="L3471" s="13">
        <f>(((K3471/60)/60)/24)+DATE(1970,1,1)+(-5/24)</f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>(E3471/D3471)*100</f>
        <v>113.39285714285714</v>
      </c>
      <c r="R3471" s="11">
        <f>Table1[[#This Row],[pledged]]/Table1[[#This Row],[backers_count]]</f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>(((I3472/60)/60)/24)+DATE(1970,1,1)+(-5/24)</f>
        <v>42566.693055555552</v>
      </c>
      <c r="K3472">
        <v>1465345902</v>
      </c>
      <c r="L3472" s="13">
        <f>(((K3472/60)/60)/24)+DATE(1970,1,1)+(-5/24)</f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>(E3472/D3472)*100</f>
        <v>150</v>
      </c>
      <c r="R3472" s="11">
        <f>Table1[[#This Row],[pledged]]/Table1[[#This Row],[backers_count]]</f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>(((I3473/60)/60)/24)+DATE(1970,1,1)+(-5/24)</f>
        <v>41882.625</v>
      </c>
      <c r="K3473">
        <v>1405971690</v>
      </c>
      <c r="L3473" s="13">
        <f>(((K3473/60)/60)/24)+DATE(1970,1,1)+(-5/24)</f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>(E3473/D3473)*100</f>
        <v>214.6</v>
      </c>
      <c r="R3473" s="11">
        <f>Table1[[#This Row],[pledged]]/Table1[[#This Row],[backers_count]]</f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>(((I3474/60)/60)/24)+DATE(1970,1,1)+(-5/24)</f>
        <v>41949.040972222218</v>
      </c>
      <c r="K3474">
        <v>1413432331</v>
      </c>
      <c r="L3474" s="13">
        <f>(((K3474/60)/60)/24)+DATE(1970,1,1)+(-5/24)</f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>(E3474/D3474)*100</f>
        <v>102.05</v>
      </c>
      <c r="R3474" s="11">
        <f>Table1[[#This Row],[pledged]]/Table1[[#This Row],[backers_count]]</f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>(((I3475/60)/60)/24)+DATE(1970,1,1)+(-5/24)</f>
        <v>42083.643749999996</v>
      </c>
      <c r="K3475">
        <v>1425067296</v>
      </c>
      <c r="L3475" s="13">
        <f>(((K3475/60)/60)/24)+DATE(1970,1,1)+(-5/24)</f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>(E3475/D3475)*100</f>
        <v>100</v>
      </c>
      <c r="R3475" s="11">
        <f>Table1[[#This Row],[pledged]]/Table1[[#This Row],[backers_count]]</f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>(((I3476/60)/60)/24)+DATE(1970,1,1)+(-5/24)</f>
        <v>42571.293182870366</v>
      </c>
      <c r="K3476">
        <v>1466424131</v>
      </c>
      <c r="L3476" s="13">
        <f>(((K3476/60)/60)/24)+DATE(1970,1,1)+(-5/24)</f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>(E3476/D3476)*100</f>
        <v>101</v>
      </c>
      <c r="R3476" s="11">
        <f>Table1[[#This Row],[pledged]]/Table1[[#This Row],[backers_count]]</f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>(((I3477/60)/60)/24)+DATE(1970,1,1)+(-5/24)</f>
        <v>41945.791666666664</v>
      </c>
      <c r="K3477">
        <v>1412629704</v>
      </c>
      <c r="L3477" s="13">
        <f>(((K3477/60)/60)/24)+DATE(1970,1,1)+(-5/24)</f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>(E3477/D3477)*100</f>
        <v>113.33333333333333</v>
      </c>
      <c r="R3477" s="11">
        <f>Table1[[#This Row],[pledged]]/Table1[[#This Row],[backers_count]]</f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>(((I3478/60)/60)/24)+DATE(1970,1,1)+(-5/24)</f>
        <v>41938.916666666664</v>
      </c>
      <c r="K3478">
        <v>1412836990</v>
      </c>
      <c r="L3478" s="13">
        <f>(((K3478/60)/60)/24)+DATE(1970,1,1)+(-5/24)</f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>(E3478/D3478)*100</f>
        <v>104</v>
      </c>
      <c r="R3478" s="11">
        <f>Table1[[#This Row],[pledged]]/Table1[[#This Row],[backers_count]]</f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>(((I3479/60)/60)/24)+DATE(1970,1,1)+(-5/24)</f>
        <v>42140.916666666664</v>
      </c>
      <c r="K3479">
        <v>1430761243</v>
      </c>
      <c r="L3479" s="13">
        <f>(((K3479/60)/60)/24)+DATE(1970,1,1)+(-5/24)</f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>(E3479/D3479)*100</f>
        <v>115.33333333333333</v>
      </c>
      <c r="R3479" s="11">
        <f>Table1[[#This Row],[pledged]]/Table1[[#This Row],[backers_count]]</f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>(((I3480/60)/60)/24)+DATE(1970,1,1)+(-5/24)</f>
        <v>42079.666666666664</v>
      </c>
      <c r="K3480">
        <v>1424296822</v>
      </c>
      <c r="L3480" s="13">
        <f>(((K3480/60)/60)/24)+DATE(1970,1,1)+(-5/24)</f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>(E3480/D3480)*100</f>
        <v>112.85000000000001</v>
      </c>
      <c r="R3480" s="11">
        <f>Table1[[#This Row],[pledged]]/Table1[[#This Row],[backers_count]]</f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>(((I3481/60)/60)/24)+DATE(1970,1,1)+(-5/24)</f>
        <v>41811.646759259253</v>
      </c>
      <c r="K3481">
        <v>1400790680</v>
      </c>
      <c r="L3481" s="13">
        <f>(((K3481/60)/60)/24)+DATE(1970,1,1)+(-5/24)</f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>(E3481/D3481)*100</f>
        <v>127.86666666666666</v>
      </c>
      <c r="R3481" s="11">
        <f>Table1[[#This Row],[pledged]]/Table1[[#This Row],[backers_count]]</f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>(((I3482/60)/60)/24)+DATE(1970,1,1)+(-5/24)</f>
        <v>42195.666666666664</v>
      </c>
      <c r="K3482">
        <v>1434440227</v>
      </c>
      <c r="L3482" s="13">
        <f>(((K3482/60)/60)/24)+DATE(1970,1,1)+(-5/24)</f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>(E3482/D3482)*100</f>
        <v>142.66666666666669</v>
      </c>
      <c r="R3482" s="11">
        <f>Table1[[#This Row],[pledged]]/Table1[[#This Row],[backers_count]]</f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>(((I3483/60)/60)/24)+DATE(1970,1,1)+(-5/24)</f>
        <v>42006.039212962954</v>
      </c>
      <c r="K3483">
        <v>1418709388</v>
      </c>
      <c r="L3483" s="13">
        <f>(((K3483/60)/60)/24)+DATE(1970,1,1)+(-5/24)</f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>(E3483/D3483)*100</f>
        <v>118.8</v>
      </c>
      <c r="R3483" s="11">
        <f>Table1[[#This Row],[pledged]]/Table1[[#This Row],[backers_count]]</f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>(((I3484/60)/60)/24)+DATE(1970,1,1)+(-5/24)</f>
        <v>41826.563263888886</v>
      </c>
      <c r="K3484">
        <v>1402079466</v>
      </c>
      <c r="L3484" s="13">
        <f>(((K3484/60)/60)/24)+DATE(1970,1,1)+(-5/24)</f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>(E3484/D3484)*100</f>
        <v>138.33333333333334</v>
      </c>
      <c r="R3484" s="11">
        <f>Table1[[#This Row],[pledged]]/Table1[[#This Row],[backers_count]]</f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>(((I3485/60)/60)/24)+DATE(1970,1,1)+(-5/24)</f>
        <v>41823.460428240738</v>
      </c>
      <c r="K3485">
        <v>1401811381</v>
      </c>
      <c r="L3485" s="13">
        <f>(((K3485/60)/60)/24)+DATE(1970,1,1)+(-5/24)</f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>(E3485/D3485)*100</f>
        <v>159.9402985074627</v>
      </c>
      <c r="R3485" s="11">
        <f>Table1[[#This Row],[pledged]]/Table1[[#This Row],[backers_count]]</f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>(((I3486/60)/60)/24)+DATE(1970,1,1)+(-5/24)</f>
        <v>42536.552071759252</v>
      </c>
      <c r="K3486">
        <v>1463422499</v>
      </c>
      <c r="L3486" s="13">
        <f>(((K3486/60)/60)/24)+DATE(1970,1,1)+(-5/24)</f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>(E3486/D3486)*100</f>
        <v>114.24000000000001</v>
      </c>
      <c r="R3486" s="11">
        <f>Table1[[#This Row],[pledged]]/Table1[[#This Row],[backers_count]]</f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>(((I3487/60)/60)/24)+DATE(1970,1,1)+(-5/24)</f>
        <v>42402.484722222223</v>
      </c>
      <c r="K3487">
        <v>1451839080</v>
      </c>
      <c r="L3487" s="13">
        <f>(((K3487/60)/60)/24)+DATE(1970,1,1)+(-5/24)</f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>(E3487/D3487)*100</f>
        <v>100.60606060606061</v>
      </c>
      <c r="R3487" s="11">
        <f>Table1[[#This Row],[pledged]]/Table1[[#This Row],[backers_count]]</f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>(((I3488/60)/60)/24)+DATE(1970,1,1)+(-5/24)</f>
        <v>42158.082638888889</v>
      </c>
      <c r="K3488">
        <v>1430600401</v>
      </c>
      <c r="L3488" s="13">
        <f>(((K3488/60)/60)/24)+DATE(1970,1,1)+(-5/24)</f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>(E3488/D3488)*100</f>
        <v>155.20000000000002</v>
      </c>
      <c r="R3488" s="11">
        <f>Table1[[#This Row],[pledged]]/Table1[[#This Row],[backers_count]]</f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>(((I3489/60)/60)/24)+DATE(1970,1,1)+(-5/24)</f>
        <v>42179.732083333329</v>
      </c>
      <c r="K3489">
        <v>1432593252</v>
      </c>
      <c r="L3489" s="13">
        <f>(((K3489/60)/60)/24)+DATE(1970,1,1)+(-5/24)</f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>(E3489/D3489)*100</f>
        <v>127.75000000000001</v>
      </c>
      <c r="R3489" s="11">
        <f>Table1[[#This Row],[pledged]]/Table1[[#This Row],[backers_count]]</f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>(((I3490/60)/60)/24)+DATE(1970,1,1)+(-5/24)</f>
        <v>42111.458333333336</v>
      </c>
      <c r="K3490">
        <v>1427221560</v>
      </c>
      <c r="L3490" s="13">
        <f>(((K3490/60)/60)/24)+DATE(1970,1,1)+(-5/24)</f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>(E3490/D3490)*100</f>
        <v>121.2</v>
      </c>
      <c r="R3490" s="11">
        <f>Table1[[#This Row],[pledged]]/Table1[[#This Row],[backers_count]]</f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>(((I3491/60)/60)/24)+DATE(1970,1,1)+(-5/24)</f>
        <v>41783.666666666664</v>
      </c>
      <c r="K3491">
        <v>1398352531</v>
      </c>
      <c r="L3491" s="13">
        <f>(((K3491/60)/60)/24)+DATE(1970,1,1)+(-5/24)</f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>(E3491/D3491)*100</f>
        <v>112.7</v>
      </c>
      <c r="R3491" s="11">
        <f>Table1[[#This Row],[pledged]]/Table1[[#This Row],[backers_count]]</f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>(((I3492/60)/60)/24)+DATE(1970,1,1)+(-5/24)</f>
        <v>42473.594027777777</v>
      </c>
      <c r="K3492">
        <v>1457982924</v>
      </c>
      <c r="L3492" s="13">
        <f>(((K3492/60)/60)/24)+DATE(1970,1,1)+(-5/24)</f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>(E3492/D3492)*100</f>
        <v>127.49999999999999</v>
      </c>
      <c r="R3492" s="11">
        <f>Table1[[#This Row],[pledged]]/Table1[[#This Row],[backers_count]]</f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>(((I3493/60)/60)/24)+DATE(1970,1,1)+(-5/24)</f>
        <v>42142.041481481479</v>
      </c>
      <c r="K3493">
        <v>1430114384</v>
      </c>
      <c r="L3493" s="13">
        <f>(((K3493/60)/60)/24)+DATE(1970,1,1)+(-5/24)</f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>(E3493/D3493)*100</f>
        <v>158.20000000000002</v>
      </c>
      <c r="R3493" s="11">
        <f>Table1[[#This Row],[pledged]]/Table1[[#This Row],[backers_count]]</f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>(((I3494/60)/60)/24)+DATE(1970,1,1)+(-5/24)</f>
        <v>42302.800891203697</v>
      </c>
      <c r="K3494">
        <v>1442794397</v>
      </c>
      <c r="L3494" s="13">
        <f>(((K3494/60)/60)/24)+DATE(1970,1,1)+(-5/24)</f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>(E3494/D3494)*100</f>
        <v>105.26894736842105</v>
      </c>
      <c r="R3494" s="11">
        <f>Table1[[#This Row],[pledged]]/Table1[[#This Row],[backers_count]]</f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>(((I3495/60)/60)/24)+DATE(1970,1,1)+(-5/24)</f>
        <v>41868.007638888885</v>
      </c>
      <c r="K3495">
        <v>1406580436</v>
      </c>
      <c r="L3495" s="13">
        <f>(((K3495/60)/60)/24)+DATE(1970,1,1)+(-5/24)</f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>(E3495/D3495)*100</f>
        <v>100</v>
      </c>
      <c r="R3495" s="11">
        <f>Table1[[#This Row],[pledged]]/Table1[[#This Row],[backers_count]]</f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>(((I3496/60)/60)/24)+DATE(1970,1,1)+(-5/24)</f>
        <v>42700.041666666664</v>
      </c>
      <c r="K3496">
        <v>1479186575</v>
      </c>
      <c r="L3496" s="13">
        <f>(((K3496/60)/60)/24)+DATE(1970,1,1)+(-5/24)</f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>(E3496/D3496)*100</f>
        <v>100</v>
      </c>
      <c r="R3496" s="11">
        <f>Table1[[#This Row],[pledged]]/Table1[[#This Row],[backers_count]]</f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>(((I3497/60)/60)/24)+DATE(1970,1,1)+(-5/24)</f>
        <v>41944.512499999997</v>
      </c>
      <c r="K3497">
        <v>1412360309</v>
      </c>
      <c r="L3497" s="13">
        <f>(((K3497/60)/60)/24)+DATE(1970,1,1)+(-5/24)</f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>(E3497/D3497)*100</f>
        <v>106.86</v>
      </c>
      <c r="R3497" s="11">
        <f>Table1[[#This Row],[pledged]]/Table1[[#This Row],[backers_count]]</f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>(((I3498/60)/60)/24)+DATE(1970,1,1)+(-5/24)</f>
        <v>42624.638495370367</v>
      </c>
      <c r="K3498">
        <v>1470169166</v>
      </c>
      <c r="L3498" s="13">
        <f>(((K3498/60)/60)/24)+DATE(1970,1,1)+(-5/24)</f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>(E3498/D3498)*100</f>
        <v>124.4</v>
      </c>
      <c r="R3498" s="11">
        <f>Table1[[#This Row],[pledged]]/Table1[[#This Row],[backers_count]]</f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>(((I3499/60)/60)/24)+DATE(1970,1,1)+(-5/24)</f>
        <v>42523.708333333336</v>
      </c>
      <c r="K3499">
        <v>1463852904</v>
      </c>
      <c r="L3499" s="13">
        <f>(((K3499/60)/60)/24)+DATE(1970,1,1)+(-5/24)</f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>(E3499/D3499)*100</f>
        <v>108.70406189555126</v>
      </c>
      <c r="R3499" s="11">
        <f>Table1[[#This Row],[pledged]]/Table1[[#This Row],[backers_count]]</f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>(((I3500/60)/60)/24)+DATE(1970,1,1)+(-5/24)</f>
        <v>42518.697222222218</v>
      </c>
      <c r="K3500">
        <v>1459309704</v>
      </c>
      <c r="L3500" s="13">
        <f>(((K3500/60)/60)/24)+DATE(1970,1,1)+(-5/24)</f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>(E3500/D3500)*100</f>
        <v>102.42424242424242</v>
      </c>
      <c r="R3500" s="11">
        <f>Table1[[#This Row],[pledged]]/Table1[[#This Row],[backers_count]]</f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>(((I3501/60)/60)/24)+DATE(1970,1,1)+(-5/24)</f>
        <v>42186.082638888889</v>
      </c>
      <c r="K3501">
        <v>1431046325</v>
      </c>
      <c r="L3501" s="13">
        <f>(((K3501/60)/60)/24)+DATE(1970,1,1)+(-5/24)</f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>(E3501/D3501)*100</f>
        <v>105.5</v>
      </c>
      <c r="R3501" s="11">
        <f>Table1[[#This Row],[pledged]]/Table1[[#This Row],[backers_count]]</f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>(((I3502/60)/60)/24)+DATE(1970,1,1)+(-5/24)</f>
        <v>42435.999305555553</v>
      </c>
      <c r="K3502">
        <v>1455919438</v>
      </c>
      <c r="L3502" s="13">
        <f>(((K3502/60)/60)/24)+DATE(1970,1,1)+(-5/24)</f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>(E3502/D3502)*100</f>
        <v>106.3</v>
      </c>
      <c r="R3502" s="11">
        <f>Table1[[#This Row],[pledged]]/Table1[[#This Row],[backers_count]]</f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>(((I3503/60)/60)/24)+DATE(1970,1,1)+(-5/24)</f>
        <v>42258.555497685178</v>
      </c>
      <c r="K3503">
        <v>1439835595</v>
      </c>
      <c r="L3503" s="13">
        <f>(((K3503/60)/60)/24)+DATE(1970,1,1)+(-5/24)</f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>(E3503/D3503)*100</f>
        <v>100.66666666666666</v>
      </c>
      <c r="R3503" s="11">
        <f>Table1[[#This Row],[pledged]]/Table1[[#This Row],[backers_count]]</f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>(((I3504/60)/60)/24)+DATE(1970,1,1)+(-5/24)</f>
        <v>42444.957638888889</v>
      </c>
      <c r="K3504">
        <v>1456862924</v>
      </c>
      <c r="L3504" s="13">
        <f>(((K3504/60)/60)/24)+DATE(1970,1,1)+(-5/24)</f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>(E3504/D3504)*100</f>
        <v>105.4</v>
      </c>
      <c r="R3504" s="11">
        <f>Table1[[#This Row],[pledged]]/Table1[[#This Row],[backers_count]]</f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>(((I3505/60)/60)/24)+DATE(1970,1,1)+(-5/24)</f>
        <v>42575.27</v>
      </c>
      <c r="K3505">
        <v>1466767728</v>
      </c>
      <c r="L3505" s="13">
        <f>(((K3505/60)/60)/24)+DATE(1970,1,1)+(-5/24)</f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>(E3505/D3505)*100</f>
        <v>107.55999999999999</v>
      </c>
      <c r="R3505" s="11">
        <f>Table1[[#This Row],[pledged]]/Table1[[#This Row],[backers_count]]</f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>(((I3506/60)/60)/24)+DATE(1970,1,1)+(-5/24)</f>
        <v>42327.582071759258</v>
      </c>
      <c r="K3506">
        <v>1445363891</v>
      </c>
      <c r="L3506" s="13">
        <f>(((K3506/60)/60)/24)+DATE(1970,1,1)+(-5/24)</f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>(E3506/D3506)*100</f>
        <v>100</v>
      </c>
      <c r="R3506" s="11">
        <f>Table1[[#This Row],[pledged]]/Table1[[#This Row],[backers_count]]</f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>(((I3507/60)/60)/24)+DATE(1970,1,1)+(-5/24)</f>
        <v>41771.958333333328</v>
      </c>
      <c r="K3507">
        <v>1398983245</v>
      </c>
      <c r="L3507" s="13">
        <f>(((K3507/60)/60)/24)+DATE(1970,1,1)+(-5/24)</f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>(E3507/D3507)*100</f>
        <v>103.76</v>
      </c>
      <c r="R3507" s="11">
        <f>Table1[[#This Row],[pledged]]/Table1[[#This Row],[backers_count]]</f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>(((I3508/60)/60)/24)+DATE(1970,1,1)+(-5/24)</f>
        <v>41874.525925925926</v>
      </c>
      <c r="K3508">
        <v>1404927440</v>
      </c>
      <c r="L3508" s="13">
        <f>(((K3508/60)/60)/24)+DATE(1970,1,1)+(-5/24)</f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>(E3508/D3508)*100</f>
        <v>101.49999999999999</v>
      </c>
      <c r="R3508" s="11">
        <f>Table1[[#This Row],[pledged]]/Table1[[#This Row],[backers_count]]</f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>(((I3509/60)/60)/24)+DATE(1970,1,1)+(-5/24)</f>
        <v>42521.714548611104</v>
      </c>
      <c r="K3509">
        <v>1462140537</v>
      </c>
      <c r="L3509" s="13">
        <f>(((K3509/60)/60)/24)+DATE(1970,1,1)+(-5/24)</f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>(E3509/D3509)*100</f>
        <v>104.4</v>
      </c>
      <c r="R3509" s="11">
        <f>Table1[[#This Row],[pledged]]/Table1[[#This Row],[backers_count]]</f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>(((I3510/60)/60)/24)+DATE(1970,1,1)+(-5/24)</f>
        <v>42500.666666666664</v>
      </c>
      <c r="K3510">
        <v>1460914253</v>
      </c>
      <c r="L3510" s="13">
        <f>(((K3510/60)/60)/24)+DATE(1970,1,1)+(-5/24)</f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>(E3510/D3510)*100</f>
        <v>180</v>
      </c>
      <c r="R3510" s="11">
        <f>Table1[[#This Row],[pledged]]/Table1[[#This Row],[backers_count]]</f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>(((I3511/60)/60)/24)+DATE(1970,1,1)+(-5/24)</f>
        <v>41963.996527777774</v>
      </c>
      <c r="K3511">
        <v>1415392666</v>
      </c>
      <c r="L3511" s="13">
        <f>(((K3511/60)/60)/24)+DATE(1970,1,1)+(-5/24)</f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>(E3511/D3511)*100</f>
        <v>106.33333333333333</v>
      </c>
      <c r="R3511" s="11">
        <f>Table1[[#This Row],[pledged]]/Table1[[#This Row],[backers_count]]</f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>(((I3512/60)/60)/24)+DATE(1970,1,1)+(-5/24)</f>
        <v>41822.412569444445</v>
      </c>
      <c r="K3512">
        <v>1402584846</v>
      </c>
      <c r="L3512" s="13">
        <f>(((K3512/60)/60)/24)+DATE(1970,1,1)+(-5/24)</f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>(E3512/D3512)*100</f>
        <v>100.55555555555556</v>
      </c>
      <c r="R3512" s="11">
        <f>Table1[[#This Row],[pledged]]/Table1[[#This Row],[backers_count]]</f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>(((I3513/60)/60)/24)+DATE(1970,1,1)+(-5/24)</f>
        <v>41950.5625</v>
      </c>
      <c r="K3513">
        <v>1413406695</v>
      </c>
      <c r="L3513" s="13">
        <f>(((K3513/60)/60)/24)+DATE(1970,1,1)+(-5/24)</f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>(E3513/D3513)*100</f>
        <v>101.2</v>
      </c>
      <c r="R3513" s="11">
        <f>Table1[[#This Row],[pledged]]/Table1[[#This Row],[backers_count]]</f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>(((I3514/60)/60)/24)+DATE(1970,1,1)+(-5/24)</f>
        <v>42117.286944444444</v>
      </c>
      <c r="K3514">
        <v>1424609592</v>
      </c>
      <c r="L3514" s="13">
        <f>(((K3514/60)/60)/24)+DATE(1970,1,1)+(-5/24)</f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>(E3514/D3514)*100</f>
        <v>100</v>
      </c>
      <c r="R3514" s="11">
        <f>Table1[[#This Row],[pledged]]/Table1[[#This Row],[backers_count]]</f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>(((I3515/60)/60)/24)+DATE(1970,1,1)+(-5/24)</f>
        <v>41793.999305555553</v>
      </c>
      <c r="K3515">
        <v>1400725112</v>
      </c>
      <c r="L3515" s="13">
        <f>(((K3515/60)/60)/24)+DATE(1970,1,1)+(-5/24)</f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>(E3515/D3515)*100</f>
        <v>118.39285714285714</v>
      </c>
      <c r="R3515" s="11">
        <f>Table1[[#This Row],[pledged]]/Table1[[#This Row],[backers_count]]</f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>(((I3516/60)/60)/24)+DATE(1970,1,1)+(-5/24)</f>
        <v>42036.999305555553</v>
      </c>
      <c r="K3516">
        <v>1421439552</v>
      </c>
      <c r="L3516" s="13">
        <f>(((K3516/60)/60)/24)+DATE(1970,1,1)+(-5/24)</f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>(E3516/D3516)*100</f>
        <v>110.00000000000001</v>
      </c>
      <c r="R3516" s="11">
        <f>Table1[[#This Row],[pledged]]/Table1[[#This Row],[backers_count]]</f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>(((I3517/60)/60)/24)+DATE(1970,1,1)+(-5/24)</f>
        <v>42155.564479166664</v>
      </c>
      <c r="K3517">
        <v>1430505171</v>
      </c>
      <c r="L3517" s="13">
        <f>(((K3517/60)/60)/24)+DATE(1970,1,1)+(-5/24)</f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>(E3517/D3517)*100</f>
        <v>102.66666666666666</v>
      </c>
      <c r="R3517" s="11">
        <f>Table1[[#This Row],[pledged]]/Table1[[#This Row],[backers_count]]</f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>(((I3518/60)/60)/24)+DATE(1970,1,1)+(-5/24)</f>
        <v>41889.916666666664</v>
      </c>
      <c r="K3518">
        <v>1407197670</v>
      </c>
      <c r="L3518" s="13">
        <f>(((K3518/60)/60)/24)+DATE(1970,1,1)+(-5/24)</f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>(E3518/D3518)*100</f>
        <v>100</v>
      </c>
      <c r="R3518" s="11">
        <f>Table1[[#This Row],[pledged]]/Table1[[#This Row],[backers_count]]</f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>(((I3519/60)/60)/24)+DATE(1970,1,1)+(-5/24)</f>
        <v>41824.25</v>
      </c>
      <c r="K3519">
        <v>1401910634</v>
      </c>
      <c r="L3519" s="13">
        <f>(((K3519/60)/60)/24)+DATE(1970,1,1)+(-5/24)</f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>(E3519/D3519)*100</f>
        <v>100</v>
      </c>
      <c r="R3519" s="11">
        <f>Table1[[#This Row],[pledged]]/Table1[[#This Row],[backers_count]]</f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>(((I3520/60)/60)/24)+DATE(1970,1,1)+(-5/24)</f>
        <v>41914.38958333333</v>
      </c>
      <c r="K3520">
        <v>1410461299</v>
      </c>
      <c r="L3520" s="13">
        <f>(((K3520/60)/60)/24)+DATE(1970,1,1)+(-5/24)</f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>(E3520/D3520)*100</f>
        <v>110.04599999999999</v>
      </c>
      <c r="R3520" s="11">
        <f>Table1[[#This Row],[pledged]]/Table1[[#This Row],[backers_count]]</f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>(((I3521/60)/60)/24)+DATE(1970,1,1)+(-5/24)</f>
        <v>42067.390624999993</v>
      </c>
      <c r="K3521">
        <v>1422886950</v>
      </c>
      <c r="L3521" s="13">
        <f>(((K3521/60)/60)/24)+DATE(1970,1,1)+(-5/24)</f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>(E3521/D3521)*100</f>
        <v>101.35000000000001</v>
      </c>
      <c r="R3521" s="11">
        <f>Table1[[#This Row],[pledged]]/Table1[[#This Row],[backers_count]]</f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>(((I3522/60)/60)/24)+DATE(1970,1,1)+(-5/24)</f>
        <v>42253.365972222215</v>
      </c>
      <c r="K3522">
        <v>1439322412</v>
      </c>
      <c r="L3522" s="13">
        <f>(((K3522/60)/60)/24)+DATE(1970,1,1)+(-5/24)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>(E3522/D3522)*100</f>
        <v>100.75</v>
      </c>
      <c r="R3522" s="11">
        <f>Table1[[#This Row],[pledged]]/Table1[[#This Row],[backers_count]]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>(((I3523/60)/60)/24)+DATE(1970,1,1)+(-5/24)</f>
        <v>41911.153009259258</v>
      </c>
      <c r="K3523">
        <v>1409388020</v>
      </c>
      <c r="L3523" s="13">
        <f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>(E3523/D3523)*100</f>
        <v>169.42857142857144</v>
      </c>
      <c r="R3523" s="11">
        <f>Table1[[#This Row],[pledged]]/Table1[[#This Row],[backers_count]]</f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>(((I3524/60)/60)/24)+DATE(1970,1,1)+(-5/24)</f>
        <v>42262.212500000001</v>
      </c>
      <c r="K3524">
        <v>1439924246</v>
      </c>
      <c r="L3524" s="13">
        <f>(((K3524/60)/60)/24)+DATE(1970,1,1)+(-5/24)</f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>(E3524/D3524)*100</f>
        <v>100</v>
      </c>
      <c r="R3524" s="11">
        <f>Table1[[#This Row],[pledged]]/Table1[[#This Row],[backers_count]]</f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>(((I3525/60)/60)/24)+DATE(1970,1,1)+(-5/24)</f>
        <v>42638.749999999993</v>
      </c>
      <c r="K3525">
        <v>1469871148</v>
      </c>
      <c r="L3525" s="13">
        <f>(((K3525/60)/60)/24)+DATE(1970,1,1)+(-5/24)</f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>(E3525/D3525)*100</f>
        <v>113.65</v>
      </c>
      <c r="R3525" s="11">
        <f>Table1[[#This Row],[pledged]]/Table1[[#This Row],[backers_count]]</f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>(((I3526/60)/60)/24)+DATE(1970,1,1)+(-5/24)</f>
        <v>41894.958333333328</v>
      </c>
      <c r="K3526">
        <v>1409336373</v>
      </c>
      <c r="L3526" s="13">
        <f>(((K3526/60)/60)/24)+DATE(1970,1,1)+(-5/24)</f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>(E3526/D3526)*100</f>
        <v>101.56</v>
      </c>
      <c r="R3526" s="11">
        <f>Table1[[#This Row],[pledged]]/Table1[[#This Row],[backers_count]]</f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>(((I3527/60)/60)/24)+DATE(1970,1,1)+(-5/24)</f>
        <v>42225.458333333336</v>
      </c>
      <c r="K3527">
        <v>1438188106</v>
      </c>
      <c r="L3527" s="13">
        <f>(((K3527/60)/60)/24)+DATE(1970,1,1)+(-5/24)</f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>(E3527/D3527)*100</f>
        <v>106</v>
      </c>
      <c r="R3527" s="11">
        <f>Table1[[#This Row],[pledged]]/Table1[[#This Row],[backers_count]]</f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>(((I3528/60)/60)/24)+DATE(1970,1,1)+(-5/24)</f>
        <v>42488.040972222218</v>
      </c>
      <c r="K3528">
        <v>1459411371</v>
      </c>
      <c r="L3528" s="13">
        <f>(((K3528/60)/60)/24)+DATE(1970,1,1)+(-5/24)</f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>(E3528/D3528)*100</f>
        <v>102</v>
      </c>
      <c r="R3528" s="11">
        <f>Table1[[#This Row],[pledged]]/Table1[[#This Row],[backers_count]]</f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>(((I3529/60)/60)/24)+DATE(1970,1,1)+(-5/24)</f>
        <v>42195.957638888889</v>
      </c>
      <c r="K3529">
        <v>1434069205</v>
      </c>
      <c r="L3529" s="13">
        <f>(((K3529/60)/60)/24)+DATE(1970,1,1)+(-5/24)</f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>(E3529/D3529)*100</f>
        <v>116.91666666666667</v>
      </c>
      <c r="R3529" s="11">
        <f>Table1[[#This Row],[pledged]]/Table1[[#This Row],[backers_count]]</f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>(((I3530/60)/60)/24)+DATE(1970,1,1)+(-5/24)</f>
        <v>42753.293032407404</v>
      </c>
      <c r="K3530">
        <v>1483012918</v>
      </c>
      <c r="L3530" s="13">
        <f>(((K3530/60)/60)/24)+DATE(1970,1,1)+(-5/24)</f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>(E3530/D3530)*100</f>
        <v>101.15151515151514</v>
      </c>
      <c r="R3530" s="11">
        <f>Table1[[#This Row],[pledged]]/Table1[[#This Row],[backers_count]]</f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>(((I3531/60)/60)/24)+DATE(1970,1,1)+(-5/24)</f>
        <v>42197.833333333336</v>
      </c>
      <c r="K3531">
        <v>1434997018</v>
      </c>
      <c r="L3531" s="13">
        <f>(((K3531/60)/60)/24)+DATE(1970,1,1)+(-5/24)</f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>(E3531/D3531)*100</f>
        <v>132</v>
      </c>
      <c r="R3531" s="11">
        <f>Table1[[#This Row],[pledged]]/Table1[[#This Row],[backers_count]]</f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>(((I3532/60)/60)/24)+DATE(1970,1,1)+(-5/24)</f>
        <v>42470.624999999993</v>
      </c>
      <c r="K3532">
        <v>1457881057</v>
      </c>
      <c r="L3532" s="13">
        <f>(((K3532/60)/60)/24)+DATE(1970,1,1)+(-5/24)</f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>(E3532/D3532)*100</f>
        <v>100</v>
      </c>
      <c r="R3532" s="11">
        <f>Table1[[#This Row],[pledged]]/Table1[[#This Row],[backers_count]]</f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>(((I3533/60)/60)/24)+DATE(1970,1,1)+(-5/24)</f>
        <v>42551.44599537037</v>
      </c>
      <c r="K3533">
        <v>1464709334</v>
      </c>
      <c r="L3533" s="13">
        <f>(((K3533/60)/60)/24)+DATE(1970,1,1)+(-5/24)</f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>(E3533/D3533)*100</f>
        <v>128</v>
      </c>
      <c r="R3533" s="11">
        <f>Table1[[#This Row],[pledged]]/Table1[[#This Row],[backers_count]]</f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>(((I3534/60)/60)/24)+DATE(1970,1,1)+(-5/24)</f>
        <v>41899.957638888889</v>
      </c>
      <c r="K3534">
        <v>1409667827</v>
      </c>
      <c r="L3534" s="13">
        <f>(((K3534/60)/60)/24)+DATE(1970,1,1)+(-5/24)</f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>(E3534/D3534)*100</f>
        <v>118.95833333333334</v>
      </c>
      <c r="R3534" s="11">
        <f>Table1[[#This Row],[pledged]]/Table1[[#This Row],[backers_count]]</f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>(((I3535/60)/60)/24)+DATE(1970,1,1)+(-5/24)</f>
        <v>42319.594525462955</v>
      </c>
      <c r="K3535">
        <v>1444673767</v>
      </c>
      <c r="L3535" s="13">
        <f>(((K3535/60)/60)/24)+DATE(1970,1,1)+(-5/24)</f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>(E3535/D3535)*100</f>
        <v>126.2</v>
      </c>
      <c r="R3535" s="11">
        <f>Table1[[#This Row],[pledged]]/Table1[[#This Row],[backers_count]]</f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>(((I3536/60)/60)/24)+DATE(1970,1,1)+(-5/24)</f>
        <v>42278.416932870365</v>
      </c>
      <c r="K3536">
        <v>1440687623</v>
      </c>
      <c r="L3536" s="13">
        <f>(((K3536/60)/60)/24)+DATE(1970,1,1)+(-5/24)</f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>(E3536/D3536)*100</f>
        <v>156.20000000000002</v>
      </c>
      <c r="R3536" s="11">
        <f>Table1[[#This Row],[pledged]]/Table1[[#This Row],[backers_count]]</f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>(((I3537/60)/60)/24)+DATE(1970,1,1)+(-5/24)</f>
        <v>42279.541666666664</v>
      </c>
      <c r="K3537">
        <v>1441120910</v>
      </c>
      <c r="L3537" s="13">
        <f>(((K3537/60)/60)/24)+DATE(1970,1,1)+(-5/24)</f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>(E3537/D3537)*100</f>
        <v>103.15</v>
      </c>
      <c r="R3537" s="11">
        <f>Table1[[#This Row],[pledged]]/Table1[[#This Row],[backers_count]]</f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>(((I3538/60)/60)/24)+DATE(1970,1,1)+(-5/24)</f>
        <v>42358.290972222218</v>
      </c>
      <c r="K3538">
        <v>1448040425</v>
      </c>
      <c r="L3538" s="13">
        <f>(((K3538/60)/60)/24)+DATE(1970,1,1)+(-5/24)</f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>(E3538/D3538)*100</f>
        <v>153.33333333333334</v>
      </c>
      <c r="R3538" s="11">
        <f>Table1[[#This Row],[pledged]]/Table1[[#This Row],[backers_count]]</f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>(((I3539/60)/60)/24)+DATE(1970,1,1)+(-5/24)</f>
        <v>41960.124305555553</v>
      </c>
      <c r="K3539">
        <v>1413016216</v>
      </c>
      <c r="L3539" s="13">
        <f>(((K3539/60)/60)/24)+DATE(1970,1,1)+(-5/24)</f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>(E3539/D3539)*100</f>
        <v>180.44444444444446</v>
      </c>
      <c r="R3539" s="11">
        <f>Table1[[#This Row],[pledged]]/Table1[[#This Row],[backers_count]]</f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>(((I3540/60)/60)/24)+DATE(1970,1,1)+(-5/24)</f>
        <v>42599.212268518517</v>
      </c>
      <c r="K3540">
        <v>1469009140</v>
      </c>
      <c r="L3540" s="13">
        <f>(((K3540/60)/60)/24)+DATE(1970,1,1)+(-5/24)</f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>(E3540/D3540)*100</f>
        <v>128.44999999999999</v>
      </c>
      <c r="R3540" s="11">
        <f>Table1[[#This Row],[pledged]]/Table1[[#This Row],[backers_count]]</f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>(((I3541/60)/60)/24)+DATE(1970,1,1)+(-5/24)</f>
        <v>42621.547708333332</v>
      </c>
      <c r="K3541">
        <v>1471543722</v>
      </c>
      <c r="L3541" s="13">
        <f>(((K3541/60)/60)/24)+DATE(1970,1,1)+(-5/24)</f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>(E3541/D3541)*100</f>
        <v>119.66666666666667</v>
      </c>
      <c r="R3541" s="11">
        <f>Table1[[#This Row],[pledged]]/Table1[[#This Row],[backers_count]]</f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>(((I3542/60)/60)/24)+DATE(1970,1,1)+(-5/24)</f>
        <v>42546.795034722221</v>
      </c>
      <c r="K3542">
        <v>1464307491</v>
      </c>
      <c r="L3542" s="13">
        <f>(((K3542/60)/60)/24)+DATE(1970,1,1)+(-5/24)</f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>(E3542/D3542)*100</f>
        <v>123</v>
      </c>
      <c r="R3542" s="11">
        <f>Table1[[#This Row],[pledged]]/Table1[[#This Row],[backers_count]]</f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>(((I3543/60)/60)/24)+DATE(1970,1,1)+(-5/24)</f>
        <v>42247.521701388883</v>
      </c>
      <c r="K3543">
        <v>1438882275</v>
      </c>
      <c r="L3543" s="13">
        <f>(((K3543/60)/60)/24)+DATE(1970,1,1)+(-5/24)</f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>(E3543/D3543)*100</f>
        <v>105</v>
      </c>
      <c r="R3543" s="11">
        <f>Table1[[#This Row],[pledged]]/Table1[[#This Row],[backers_count]]</f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>(((I3544/60)/60)/24)+DATE(1970,1,1)+(-5/24)</f>
        <v>41889.391458333332</v>
      </c>
      <c r="K3544">
        <v>1404915822</v>
      </c>
      <c r="L3544" s="13">
        <f>(((K3544/60)/60)/24)+DATE(1970,1,1)+(-5/24)</f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>(E3544/D3544)*100</f>
        <v>102.23636363636363</v>
      </c>
      <c r="R3544" s="11">
        <f>Table1[[#This Row],[pledged]]/Table1[[#This Row],[backers_count]]</f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>(((I3545/60)/60)/24)+DATE(1970,1,1)+(-5/24)</f>
        <v>42180.546979166662</v>
      </c>
      <c r="K3545">
        <v>1432663659</v>
      </c>
      <c r="L3545" s="13">
        <f>(((K3545/60)/60)/24)+DATE(1970,1,1)+(-5/24)</f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>(E3545/D3545)*100</f>
        <v>104.66666666666666</v>
      </c>
      <c r="R3545" s="11">
        <f>Table1[[#This Row],[pledged]]/Table1[[#This Row],[backers_count]]</f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>(((I3546/60)/60)/24)+DATE(1970,1,1)+(-5/24)</f>
        <v>42070.623344907406</v>
      </c>
      <c r="K3546">
        <v>1423166257</v>
      </c>
      <c r="L3546" s="13">
        <f>(((K3546/60)/60)/24)+DATE(1970,1,1)+(-5/24)</f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>(E3546/D3546)*100</f>
        <v>100</v>
      </c>
      <c r="R3546" s="11">
        <f>Table1[[#This Row],[pledged]]/Table1[[#This Row],[backers_count]]</f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>(((I3547/60)/60)/24)+DATE(1970,1,1)+(-5/24)</f>
        <v>42105.599062499998</v>
      </c>
      <c r="K3547">
        <v>1426188159</v>
      </c>
      <c r="L3547" s="13">
        <f>(((K3547/60)/60)/24)+DATE(1970,1,1)+(-5/24)</f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>(E3547/D3547)*100</f>
        <v>100.4</v>
      </c>
      <c r="R3547" s="11">
        <f>Table1[[#This Row],[pledged]]/Table1[[#This Row],[backers_count]]</f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>(((I3548/60)/60)/24)+DATE(1970,1,1)+(-5/24)</f>
        <v>42094.957638888889</v>
      </c>
      <c r="K3548">
        <v>1426002684</v>
      </c>
      <c r="L3548" s="13">
        <f>(((K3548/60)/60)/24)+DATE(1970,1,1)+(-5/24)</f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>(E3548/D3548)*100</f>
        <v>102.27272727272727</v>
      </c>
      <c r="R3548" s="11">
        <f>Table1[[#This Row],[pledged]]/Table1[[#This Row],[backers_count]]</f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>(((I3549/60)/60)/24)+DATE(1970,1,1)+(-5/24)</f>
        <v>42503.957638888889</v>
      </c>
      <c r="K3549">
        <v>1461117201</v>
      </c>
      <c r="L3549" s="13">
        <f>(((K3549/60)/60)/24)+DATE(1970,1,1)+(-5/24)</f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>(E3549/D3549)*100</f>
        <v>114.40928571428573</v>
      </c>
      <c r="R3549" s="11">
        <f>Table1[[#This Row],[pledged]]/Table1[[#This Row],[backers_count]]</f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>(((I3550/60)/60)/24)+DATE(1970,1,1)+(-5/24)</f>
        <v>42433.833333333336</v>
      </c>
      <c r="K3550">
        <v>1455230214</v>
      </c>
      <c r="L3550" s="13">
        <f>(((K3550/60)/60)/24)+DATE(1970,1,1)+(-5/24)</f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>(E3550/D3550)*100</f>
        <v>101.9047619047619</v>
      </c>
      <c r="R3550" s="11">
        <f>Table1[[#This Row],[pledged]]/Table1[[#This Row],[backers_count]]</f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>(((I3551/60)/60)/24)+DATE(1970,1,1)+(-5/24)</f>
        <v>42251.186030092591</v>
      </c>
      <c r="K3551">
        <v>1438939673</v>
      </c>
      <c r="L3551" s="13">
        <f>(((K3551/60)/60)/24)+DATE(1970,1,1)+(-5/24)</f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>(E3551/D3551)*100</f>
        <v>102</v>
      </c>
      <c r="R3551" s="11">
        <f>Table1[[#This Row],[pledged]]/Table1[[#This Row],[backers_count]]</f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>(((I3552/60)/60)/24)+DATE(1970,1,1)+(-5/24)</f>
        <v>42492.685162037036</v>
      </c>
      <c r="K3552">
        <v>1459632398</v>
      </c>
      <c r="L3552" s="13">
        <f>(((K3552/60)/60)/24)+DATE(1970,1,1)+(-5/24)</f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>(E3552/D3552)*100</f>
        <v>104.80000000000001</v>
      </c>
      <c r="R3552" s="11">
        <f>Table1[[#This Row],[pledged]]/Table1[[#This Row],[backers_count]]</f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>(((I3553/60)/60)/24)+DATE(1970,1,1)+(-5/24)</f>
        <v>41781.713194444441</v>
      </c>
      <c r="K3553">
        <v>1398342170</v>
      </c>
      <c r="L3553" s="13">
        <f>(((K3553/60)/60)/24)+DATE(1970,1,1)+(-5/24)</f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>(E3553/D3553)*100</f>
        <v>101.83333333333333</v>
      </c>
      <c r="R3553" s="11">
        <f>Table1[[#This Row],[pledged]]/Table1[[#This Row],[backers_count]]</f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>(((I3554/60)/60)/24)+DATE(1970,1,1)+(-5/24)</f>
        <v>41818.378749999996</v>
      </c>
      <c r="K3554">
        <v>1401372324</v>
      </c>
      <c r="L3554" s="13">
        <f>(((K3554/60)/60)/24)+DATE(1970,1,1)+(-5/24)</f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>(E3554/D3554)*100</f>
        <v>100</v>
      </c>
      <c r="R3554" s="11">
        <f>Table1[[#This Row],[pledged]]/Table1[[#This Row],[backers_count]]</f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>(((I3555/60)/60)/24)+DATE(1970,1,1)+(-5/24)</f>
        <v>42227.791666666664</v>
      </c>
      <c r="K3555">
        <v>1436575280</v>
      </c>
      <c r="L3555" s="13">
        <f>(((K3555/60)/60)/24)+DATE(1970,1,1)+(-5/24)</f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>(E3555/D3555)*100</f>
        <v>106.27272727272728</v>
      </c>
      <c r="R3555" s="11">
        <f>Table1[[#This Row],[pledged]]/Table1[[#This Row],[backers_count]]</f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>(((I3556/60)/60)/24)+DATE(1970,1,1)+(-5/24)</f>
        <v>42046.499999999993</v>
      </c>
      <c r="K3556">
        <v>1421025159</v>
      </c>
      <c r="L3556" s="13">
        <f>(((K3556/60)/60)/24)+DATE(1970,1,1)+(-5/24)</f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>(E3556/D3556)*100</f>
        <v>113.42219999999999</v>
      </c>
      <c r="R3556" s="11">
        <f>Table1[[#This Row],[pledged]]/Table1[[#This Row],[backers_count]]</f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>(((I3557/60)/60)/24)+DATE(1970,1,1)+(-5/24)</f>
        <v>42691.27539351851</v>
      </c>
      <c r="K3557">
        <v>1476786994</v>
      </c>
      <c r="L3557" s="13">
        <f>(((K3557/60)/60)/24)+DATE(1970,1,1)+(-5/24)</f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>(E3557/D3557)*100</f>
        <v>100</v>
      </c>
      <c r="R3557" s="11">
        <f>Table1[[#This Row],[pledged]]/Table1[[#This Row],[backers_count]]</f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>(((I3558/60)/60)/24)+DATE(1970,1,1)+(-5/24)</f>
        <v>41868.441249999996</v>
      </c>
      <c r="K3558">
        <v>1403105724</v>
      </c>
      <c r="L3558" s="13">
        <f>(((K3558/60)/60)/24)+DATE(1970,1,1)+(-5/24)</f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>(E3558/D3558)*100</f>
        <v>100.45454545454547</v>
      </c>
      <c r="R3558" s="11">
        <f>Table1[[#This Row],[pledged]]/Table1[[#This Row],[backers_count]]</f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>(((I3559/60)/60)/24)+DATE(1970,1,1)+(-5/24)</f>
        <v>41764.068414351852</v>
      </c>
      <c r="K3559">
        <v>1396334311</v>
      </c>
      <c r="L3559" s="13">
        <f>(((K3559/60)/60)/24)+DATE(1970,1,1)+(-5/24)</f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>(E3559/D3559)*100</f>
        <v>100.03599999999999</v>
      </c>
      <c r="R3559" s="11">
        <f>Table1[[#This Row],[pledged]]/Table1[[#This Row],[backers_count]]</f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>(((I3560/60)/60)/24)+DATE(1970,1,1)+(-5/24)</f>
        <v>42181.666666666664</v>
      </c>
      <c r="K3560">
        <v>1431718575</v>
      </c>
      <c r="L3560" s="13">
        <f>(((K3560/60)/60)/24)+DATE(1970,1,1)+(-5/24)</f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>(E3560/D3560)*100</f>
        <v>144</v>
      </c>
      <c r="R3560" s="11">
        <f>Table1[[#This Row],[pledged]]/Table1[[#This Row],[backers_count]]</f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>(((I3561/60)/60)/24)+DATE(1970,1,1)+(-5/24)</f>
        <v>42216.165277777771</v>
      </c>
      <c r="K3561">
        <v>1436408308</v>
      </c>
      <c r="L3561" s="13">
        <f>(((K3561/60)/60)/24)+DATE(1970,1,1)+(-5/24)</f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>(E3561/D3561)*100</f>
        <v>103.49999999999999</v>
      </c>
      <c r="R3561" s="11">
        <f>Table1[[#This Row],[pledged]]/Table1[[#This Row],[backers_count]]</f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>(((I3562/60)/60)/24)+DATE(1970,1,1)+(-5/24)</f>
        <v>42150.906249999993</v>
      </c>
      <c r="K3562">
        <v>1429651266</v>
      </c>
      <c r="L3562" s="13">
        <f>(((K3562/60)/60)/24)+DATE(1970,1,1)+(-5/24)</f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>(E3562/D3562)*100</f>
        <v>108.43750000000001</v>
      </c>
      <c r="R3562" s="11">
        <f>Table1[[#This Row],[pledged]]/Table1[[#This Row],[backers_count]]</f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>(((I3563/60)/60)/24)+DATE(1970,1,1)+(-5/24)</f>
        <v>42221.566666666658</v>
      </c>
      <c r="K3563">
        <v>1437236378</v>
      </c>
      <c r="L3563" s="13">
        <f>(((K3563/60)/60)/24)+DATE(1970,1,1)+(-5/24)</f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>(E3563/D3563)*100</f>
        <v>102.4</v>
      </c>
      <c r="R3563" s="11">
        <f>Table1[[#This Row],[pledged]]/Table1[[#This Row],[backers_count]]</f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>(((I3564/60)/60)/24)+DATE(1970,1,1)+(-5/24)</f>
        <v>42442.708333333336</v>
      </c>
      <c r="K3564">
        <v>1457115427</v>
      </c>
      <c r="L3564" s="13">
        <f>(((K3564/60)/60)/24)+DATE(1970,1,1)+(-5/24)</f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>(E3564/D3564)*100</f>
        <v>148.88888888888889</v>
      </c>
      <c r="R3564" s="11">
        <f>Table1[[#This Row],[pledged]]/Table1[[#This Row],[backers_count]]</f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>(((I3565/60)/60)/24)+DATE(1970,1,1)+(-5/24)</f>
        <v>42583.583333333336</v>
      </c>
      <c r="K3565">
        <v>1467648456</v>
      </c>
      <c r="L3565" s="13">
        <f>(((K3565/60)/60)/24)+DATE(1970,1,1)+(-5/24)</f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>(E3565/D3565)*100</f>
        <v>105.49000000000002</v>
      </c>
      <c r="R3565" s="11">
        <f>Table1[[#This Row],[pledged]]/Table1[[#This Row],[backers_count]]</f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>(((I3566/60)/60)/24)+DATE(1970,1,1)+(-5/24)</f>
        <v>42282.458333333336</v>
      </c>
      <c r="K3566">
        <v>1440082649</v>
      </c>
      <c r="L3566" s="13">
        <f>(((K3566/60)/60)/24)+DATE(1970,1,1)+(-5/24)</f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>(E3566/D3566)*100</f>
        <v>100.49999999999999</v>
      </c>
      <c r="R3566" s="11">
        <f>Table1[[#This Row],[pledged]]/Table1[[#This Row],[backers_count]]</f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>(((I3567/60)/60)/24)+DATE(1970,1,1)+(-5/24)</f>
        <v>42004.534814814811</v>
      </c>
      <c r="K3567">
        <v>1417456208</v>
      </c>
      <c r="L3567" s="13">
        <f>(((K3567/60)/60)/24)+DATE(1970,1,1)+(-5/24)</f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>(E3567/D3567)*100</f>
        <v>130.55555555555557</v>
      </c>
      <c r="R3567" s="11">
        <f>Table1[[#This Row],[pledged]]/Table1[[#This Row],[backers_count]]</f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>(((I3568/60)/60)/24)+DATE(1970,1,1)+(-5/24)</f>
        <v>42027.299571759257</v>
      </c>
      <c r="K3568">
        <v>1419423083</v>
      </c>
      <c r="L3568" s="13">
        <f>(((K3568/60)/60)/24)+DATE(1970,1,1)+(-5/24)</f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>(E3568/D3568)*100</f>
        <v>104.75000000000001</v>
      </c>
      <c r="R3568" s="11">
        <f>Table1[[#This Row],[pledged]]/Table1[[#This Row],[backers_count]]</f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>(((I3569/60)/60)/24)+DATE(1970,1,1)+(-5/24)</f>
        <v>42165.602361111109</v>
      </c>
      <c r="K3569">
        <v>1431372444</v>
      </c>
      <c r="L3569" s="13">
        <f>(((K3569/60)/60)/24)+DATE(1970,1,1)+(-5/24)</f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>(E3569/D3569)*100</f>
        <v>108.80000000000001</v>
      </c>
      <c r="R3569" s="11">
        <f>Table1[[#This Row],[pledged]]/Table1[[#This Row],[backers_count]]</f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>(((I3570/60)/60)/24)+DATE(1970,1,1)+(-5/24)</f>
        <v>41899.532337962963</v>
      </c>
      <c r="K3570">
        <v>1408383994</v>
      </c>
      <c r="L3570" s="13">
        <f>(((K3570/60)/60)/24)+DATE(1970,1,1)+(-5/24)</f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>(E3570/D3570)*100</f>
        <v>111.00000000000001</v>
      </c>
      <c r="R3570" s="11">
        <f>Table1[[#This Row],[pledged]]/Table1[[#This Row],[backers_count]]</f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>(((I3571/60)/60)/24)+DATE(1970,1,1)+(-5/24)</f>
        <v>42012.480277777773</v>
      </c>
      <c r="K3571">
        <v>1418142696</v>
      </c>
      <c r="L3571" s="13">
        <f>(((K3571/60)/60)/24)+DATE(1970,1,1)+(-5/24)</f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>(E3571/D3571)*100</f>
        <v>100.47999999999999</v>
      </c>
      <c r="R3571" s="11">
        <f>Table1[[#This Row],[pledged]]/Table1[[#This Row],[backers_count]]</f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>(((I3572/60)/60)/24)+DATE(1970,1,1)+(-5/24)</f>
        <v>42004.083333333336</v>
      </c>
      <c r="K3572">
        <v>1417593483</v>
      </c>
      <c r="L3572" s="13">
        <f>(((K3572/60)/60)/24)+DATE(1970,1,1)+(-5/24)</f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>(E3572/D3572)*100</f>
        <v>114.35</v>
      </c>
      <c r="R3572" s="11">
        <f>Table1[[#This Row],[pledged]]/Table1[[#This Row],[backers_count]]</f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>(((I3573/60)/60)/24)+DATE(1970,1,1)+(-5/24)</f>
        <v>41942.650613425925</v>
      </c>
      <c r="K3573">
        <v>1412109413</v>
      </c>
      <c r="L3573" s="13">
        <f>(((K3573/60)/60)/24)+DATE(1970,1,1)+(-5/24)</f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>(E3573/D3573)*100</f>
        <v>122.06666666666666</v>
      </c>
      <c r="R3573" s="11">
        <f>Table1[[#This Row],[pledged]]/Table1[[#This Row],[backers_count]]</f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>(((I3574/60)/60)/24)+DATE(1970,1,1)+(-5/24)</f>
        <v>42176.36206018518</v>
      </c>
      <c r="K3574">
        <v>1432302082</v>
      </c>
      <c r="L3574" s="13">
        <f>(((K3574/60)/60)/24)+DATE(1970,1,1)+(-5/24)</f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>(E3574/D3574)*100</f>
        <v>100</v>
      </c>
      <c r="R3574" s="11">
        <f>Table1[[#This Row],[pledged]]/Table1[[#This Row],[backers_count]]</f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>(((I3575/60)/60)/24)+DATE(1970,1,1)+(-5/24)</f>
        <v>41951.208865740737</v>
      </c>
      <c r="K3575">
        <v>1412845246</v>
      </c>
      <c r="L3575" s="13">
        <f>(((K3575/60)/60)/24)+DATE(1970,1,1)+(-5/24)</f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>(E3575/D3575)*100</f>
        <v>102.8</v>
      </c>
      <c r="R3575" s="11">
        <f>Table1[[#This Row],[pledged]]/Table1[[#This Row],[backers_count]]</f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>(((I3576/60)/60)/24)+DATE(1970,1,1)+(-5/24)</f>
        <v>41956.776018518511</v>
      </c>
      <c r="K3576">
        <v>1413326248</v>
      </c>
      <c r="L3576" s="13">
        <f>(((K3576/60)/60)/24)+DATE(1970,1,1)+(-5/24)</f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>(E3576/D3576)*100</f>
        <v>106.12068965517241</v>
      </c>
      <c r="R3576" s="11">
        <f>Table1[[#This Row],[pledged]]/Table1[[#This Row],[backers_count]]</f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>(((I3577/60)/60)/24)+DATE(1970,1,1)+(-5/24)</f>
        <v>42592.957638888889</v>
      </c>
      <c r="K3577">
        <v>1468176527</v>
      </c>
      <c r="L3577" s="13">
        <f>(((K3577/60)/60)/24)+DATE(1970,1,1)+(-5/24)</f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>(E3577/D3577)*100</f>
        <v>101.33000000000001</v>
      </c>
      <c r="R3577" s="11">
        <f>Table1[[#This Row],[pledged]]/Table1[[#This Row],[backers_count]]</f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>(((I3578/60)/60)/24)+DATE(1970,1,1)+(-5/24)</f>
        <v>42709.382569444446</v>
      </c>
      <c r="K3578">
        <v>1475759454</v>
      </c>
      <c r="L3578" s="13">
        <f>(((K3578/60)/60)/24)+DATE(1970,1,1)+(-5/24)</f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>(E3578/D3578)*100</f>
        <v>100</v>
      </c>
      <c r="R3578" s="11">
        <f>Table1[[#This Row],[pledged]]/Table1[[#This Row],[backers_count]]</f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>(((I3579/60)/60)/24)+DATE(1970,1,1)+(-5/24)</f>
        <v>42120.061111111114</v>
      </c>
      <c r="K3579">
        <v>1427741583</v>
      </c>
      <c r="L3579" s="13">
        <f>(((K3579/60)/60)/24)+DATE(1970,1,1)+(-5/24)</f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>(E3579/D3579)*100</f>
        <v>130</v>
      </c>
      <c r="R3579" s="11">
        <f>Table1[[#This Row],[pledged]]/Table1[[#This Row],[backers_count]]</f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>(((I3580/60)/60)/24)+DATE(1970,1,1)+(-5/24)</f>
        <v>42490.525196759256</v>
      </c>
      <c r="K3580">
        <v>1459445777</v>
      </c>
      <c r="L3580" s="13">
        <f>(((K3580/60)/60)/24)+DATE(1970,1,1)+(-5/24)</f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>(E3580/D3580)*100</f>
        <v>100.01333333333334</v>
      </c>
      <c r="R3580" s="11">
        <f>Table1[[#This Row],[pledged]]/Table1[[#This Row],[backers_count]]</f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>(((I3581/60)/60)/24)+DATE(1970,1,1)+(-5/24)</f>
        <v>42460.51222222222</v>
      </c>
      <c r="K3581">
        <v>1456856256</v>
      </c>
      <c r="L3581" s="13">
        <f>(((K3581/60)/60)/24)+DATE(1970,1,1)+(-5/24)</f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>(E3581/D3581)*100</f>
        <v>100</v>
      </c>
      <c r="R3581" s="11">
        <f>Table1[[#This Row],[pledged]]/Table1[[#This Row],[backers_count]]</f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>(((I3582/60)/60)/24)+DATE(1970,1,1)+(-5/24)</f>
        <v>42063.999305555553</v>
      </c>
      <c r="K3582">
        <v>1421900022</v>
      </c>
      <c r="L3582" s="13">
        <f>(((K3582/60)/60)/24)+DATE(1970,1,1)+(-5/24)</f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>(E3582/D3582)*100</f>
        <v>113.88888888888889</v>
      </c>
      <c r="R3582" s="11">
        <f>Table1[[#This Row],[pledged]]/Table1[[#This Row],[backers_count]]</f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>(((I3583/60)/60)/24)+DATE(1970,1,1)+(-5/24)</f>
        <v>41850.26284722222</v>
      </c>
      <c r="K3583">
        <v>1405509510</v>
      </c>
      <c r="L3583" s="13">
        <f>(((K3583/60)/60)/24)+DATE(1970,1,1)+(-5/24)</f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>(E3583/D3583)*100</f>
        <v>100</v>
      </c>
      <c r="R3583" s="11">
        <f>Table1[[#This Row],[pledged]]/Table1[[#This Row],[backers_count]]</f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>(((I3584/60)/60)/24)+DATE(1970,1,1)+(-5/24)</f>
        <v>42464.887523148143</v>
      </c>
      <c r="K3584">
        <v>1458613082</v>
      </c>
      <c r="L3584" s="13">
        <f>(((K3584/60)/60)/24)+DATE(1970,1,1)+(-5/24)</f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>(E3584/D3584)*100</f>
        <v>287</v>
      </c>
      <c r="R3584" s="11">
        <f>Table1[[#This Row],[pledged]]/Table1[[#This Row],[backers_count]]</f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>(((I3585/60)/60)/24)+DATE(1970,1,1)+(-5/24)</f>
        <v>42478.175983796296</v>
      </c>
      <c r="K3585">
        <v>1455790405</v>
      </c>
      <c r="L3585" s="13">
        <f>(((K3585/60)/60)/24)+DATE(1970,1,1)+(-5/24)</f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>(E3585/D3585)*100</f>
        <v>108.5</v>
      </c>
      <c r="R3585" s="11">
        <f>Table1[[#This Row],[pledged]]/Table1[[#This Row],[backers_count]]</f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>(((I3586/60)/60)/24)+DATE(1970,1,1)+(-5/24)</f>
        <v>42198.108148148145</v>
      </c>
      <c r="K3586">
        <v>1434180944</v>
      </c>
      <c r="L3586" s="13">
        <f>(((K3586/60)/60)/24)+DATE(1970,1,1)+(-5/24)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>(E3586/D3586)*100</f>
        <v>115.5</v>
      </c>
      <c r="R3586" s="11">
        <f>Table1[[#This Row],[pledged]]/Table1[[#This Row],[backers_count]]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>(((I3587/60)/60)/24)+DATE(1970,1,1)+(-5/24)</f>
        <v>41994.507986111108</v>
      </c>
      <c r="K3587">
        <v>1416589890</v>
      </c>
      <c r="L3587" s="13">
        <f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>(E3587/D3587)*100</f>
        <v>119.11764705882352</v>
      </c>
      <c r="R3587" s="11">
        <f>Table1[[#This Row],[pledged]]/Table1[[#This Row],[backers_count]]</f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>(((I3588/60)/60)/24)+DATE(1970,1,1)+(-5/24)</f>
        <v>42636.489236111105</v>
      </c>
      <c r="K3588">
        <v>1469465070</v>
      </c>
      <c r="L3588" s="13">
        <f>(((K3588/60)/60)/24)+DATE(1970,1,1)+(-5/24)</f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>(E3588/D3588)*100</f>
        <v>109.42666666666668</v>
      </c>
      <c r="R3588" s="11">
        <f>Table1[[#This Row],[pledged]]/Table1[[#This Row],[backers_count]]</f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>(((I3589/60)/60)/24)+DATE(1970,1,1)+(-5/24)</f>
        <v>42548.583333333336</v>
      </c>
      <c r="K3589">
        <v>1463144254</v>
      </c>
      <c r="L3589" s="13">
        <f>(((K3589/60)/60)/24)+DATE(1970,1,1)+(-5/24)</f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>(E3589/D3589)*100</f>
        <v>126.6</v>
      </c>
      <c r="R3589" s="11">
        <f>Table1[[#This Row],[pledged]]/Table1[[#This Row],[backers_count]]</f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>(((I3590/60)/60)/24)+DATE(1970,1,1)+(-5/24)</f>
        <v>42123.749999999993</v>
      </c>
      <c r="K3590">
        <v>1428436410</v>
      </c>
      <c r="L3590" s="13">
        <f>(((K3590/60)/60)/24)+DATE(1970,1,1)+(-5/24)</f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>(E3590/D3590)*100</f>
        <v>100.49999999999999</v>
      </c>
      <c r="R3590" s="11">
        <f>Table1[[#This Row],[pledged]]/Table1[[#This Row],[backers_count]]</f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>(((I3591/60)/60)/24)+DATE(1970,1,1)+(-5/24)</f>
        <v>42150.439201388886</v>
      </c>
      <c r="K3591">
        <v>1430494347</v>
      </c>
      <c r="L3591" s="13">
        <f>(((K3591/60)/60)/24)+DATE(1970,1,1)+(-5/24)</f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>(E3591/D3591)*100</f>
        <v>127.49999999999999</v>
      </c>
      <c r="R3591" s="11">
        <f>Table1[[#This Row],[pledged]]/Table1[[#This Row],[backers_count]]</f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>(((I3592/60)/60)/24)+DATE(1970,1,1)+(-5/24)</f>
        <v>41932.125393518516</v>
      </c>
      <c r="K3592">
        <v>1411200034</v>
      </c>
      <c r="L3592" s="13">
        <f>(((K3592/60)/60)/24)+DATE(1970,1,1)+(-5/24)</f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>(E3592/D3592)*100</f>
        <v>100.05999999999999</v>
      </c>
      <c r="R3592" s="11">
        <f>Table1[[#This Row],[pledged]]/Table1[[#This Row],[backers_count]]</f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>(((I3593/60)/60)/24)+DATE(1970,1,1)+(-5/24)</f>
        <v>42027.999305555553</v>
      </c>
      <c r="K3593">
        <v>1419979544</v>
      </c>
      <c r="L3593" s="13">
        <f>(((K3593/60)/60)/24)+DATE(1970,1,1)+(-5/24)</f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>(E3593/D3593)*100</f>
        <v>175</v>
      </c>
      <c r="R3593" s="11">
        <f>Table1[[#This Row],[pledged]]/Table1[[#This Row],[backers_count]]</f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>(((I3594/60)/60)/24)+DATE(1970,1,1)+(-5/24)</f>
        <v>42045.999305555553</v>
      </c>
      <c r="K3594">
        <v>1418673307</v>
      </c>
      <c r="L3594" s="13">
        <f>(((K3594/60)/60)/24)+DATE(1970,1,1)+(-5/24)</f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>(E3594/D3594)*100</f>
        <v>127.25</v>
      </c>
      <c r="R3594" s="11">
        <f>Table1[[#This Row],[pledged]]/Table1[[#This Row],[backers_count]]</f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>(((I3595/60)/60)/24)+DATE(1970,1,1)+(-5/24)</f>
        <v>42009.643055555549</v>
      </c>
      <c r="K3595">
        <v>1417469639</v>
      </c>
      <c r="L3595" s="13">
        <f>(((K3595/60)/60)/24)+DATE(1970,1,1)+(-5/24)</f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>(E3595/D3595)*100</f>
        <v>110.63333333333334</v>
      </c>
      <c r="R3595" s="11">
        <f>Table1[[#This Row],[pledged]]/Table1[[#This Row],[backers_count]]</f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>(((I3596/60)/60)/24)+DATE(1970,1,1)+(-5/24)</f>
        <v>42616.858587962961</v>
      </c>
      <c r="K3596">
        <v>1470792982</v>
      </c>
      <c r="L3596" s="13">
        <f>(((K3596/60)/60)/24)+DATE(1970,1,1)+(-5/24)</f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>(E3596/D3596)*100</f>
        <v>125.93749999999999</v>
      </c>
      <c r="R3596" s="11">
        <f>Table1[[#This Row],[pledged]]/Table1[[#This Row],[backers_count]]</f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>(((I3597/60)/60)/24)+DATE(1970,1,1)+(-5/24)</f>
        <v>42076.082638888889</v>
      </c>
      <c r="K3597">
        <v>1423959123</v>
      </c>
      <c r="L3597" s="13">
        <f>(((K3597/60)/60)/24)+DATE(1970,1,1)+(-5/24)</f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>(E3597/D3597)*100</f>
        <v>118.5</v>
      </c>
      <c r="R3597" s="11">
        <f>Table1[[#This Row],[pledged]]/Table1[[#This Row],[backers_count]]</f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>(((I3598/60)/60)/24)+DATE(1970,1,1)+(-5/24)</f>
        <v>41877.506736111107</v>
      </c>
      <c r="K3598">
        <v>1407258582</v>
      </c>
      <c r="L3598" s="13">
        <f>(((K3598/60)/60)/24)+DATE(1970,1,1)+(-5/24)</f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>(E3598/D3598)*100</f>
        <v>107.72727272727273</v>
      </c>
      <c r="R3598" s="11">
        <f>Table1[[#This Row],[pledged]]/Table1[[#This Row],[backers_count]]</f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>(((I3599/60)/60)/24)+DATE(1970,1,1)+(-5/24)</f>
        <v>42432.040972222218</v>
      </c>
      <c r="K3599">
        <v>1455717790</v>
      </c>
      <c r="L3599" s="13">
        <f>(((K3599/60)/60)/24)+DATE(1970,1,1)+(-5/24)</f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>(E3599/D3599)*100</f>
        <v>102.60000000000001</v>
      </c>
      <c r="R3599" s="11">
        <f>Table1[[#This Row],[pledged]]/Table1[[#This Row],[backers_count]]</f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>(((I3600/60)/60)/24)+DATE(1970,1,1)+(-5/24)</f>
        <v>41884.999305555553</v>
      </c>
      <c r="K3600">
        <v>1408129822</v>
      </c>
      <c r="L3600" s="13">
        <f>(((K3600/60)/60)/24)+DATE(1970,1,1)+(-5/24)</f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>(E3600/D3600)*100</f>
        <v>110.1</v>
      </c>
      <c r="R3600" s="11">
        <f>Table1[[#This Row],[pledged]]/Table1[[#This Row],[backers_count]]</f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>(((I3601/60)/60)/24)+DATE(1970,1,1)+(-5/24)</f>
        <v>42245.791666666664</v>
      </c>
      <c r="K3601">
        <v>1438715077</v>
      </c>
      <c r="L3601" s="13">
        <f>(((K3601/60)/60)/24)+DATE(1970,1,1)+(-5/24)</f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>(E3601/D3601)*100</f>
        <v>202</v>
      </c>
      <c r="R3601" s="11">
        <f>Table1[[#This Row],[pledged]]/Table1[[#This Row],[backers_count]]</f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>(((I3602/60)/60)/24)+DATE(1970,1,1)+(-5/24)</f>
        <v>42656.640787037039</v>
      </c>
      <c r="K3602">
        <v>1473970964</v>
      </c>
      <c r="L3602" s="13">
        <f>(((K3602/60)/60)/24)+DATE(1970,1,1)+(-5/24)</f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>(E3602/D3602)*100</f>
        <v>130</v>
      </c>
      <c r="R3602" s="11">
        <f>Table1[[#This Row],[pledged]]/Table1[[#This Row],[backers_count]]</f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>(((I3603/60)/60)/24)+DATE(1970,1,1)+(-5/24)</f>
        <v>42020.790300925924</v>
      </c>
      <c r="K3603">
        <v>1418860682</v>
      </c>
      <c r="L3603" s="13">
        <f>(((K3603/60)/60)/24)+DATE(1970,1,1)+(-5/24)</f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>(E3603/D3603)*100</f>
        <v>104.35000000000001</v>
      </c>
      <c r="R3603" s="11">
        <f>Table1[[#This Row],[pledged]]/Table1[[#This Row],[backers_count]]</f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>(((I3604/60)/60)/24)+DATE(1970,1,1)+(-5/24)</f>
        <v>42507.68609953703</v>
      </c>
      <c r="K3604">
        <v>1458336479</v>
      </c>
      <c r="L3604" s="13">
        <f>(((K3604/60)/60)/24)+DATE(1970,1,1)+(-5/24)</f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>(E3604/D3604)*100</f>
        <v>100.05</v>
      </c>
      <c r="R3604" s="11">
        <f>Table1[[#This Row],[pledged]]/Table1[[#This Row],[backers_count]]</f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>(((I3605/60)/60)/24)+DATE(1970,1,1)+(-5/24)</f>
        <v>42313.697685185187</v>
      </c>
      <c r="K3605">
        <v>1444164280</v>
      </c>
      <c r="L3605" s="13">
        <f>(((K3605/60)/60)/24)+DATE(1970,1,1)+(-5/24)</f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>(E3605/D3605)*100</f>
        <v>170.66666666666669</v>
      </c>
      <c r="R3605" s="11">
        <f>Table1[[#This Row],[pledged]]/Table1[[#This Row],[backers_count]]</f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>(((I3606/60)/60)/24)+DATE(1970,1,1)+(-5/24)</f>
        <v>42489.082638888889</v>
      </c>
      <c r="K3606">
        <v>1461370956</v>
      </c>
      <c r="L3606" s="13">
        <f>(((K3606/60)/60)/24)+DATE(1970,1,1)+(-5/24)</f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>(E3606/D3606)*100</f>
        <v>112.83333333333334</v>
      </c>
      <c r="R3606" s="11">
        <f>Table1[[#This Row],[pledged]]/Table1[[#This Row],[backers_count]]</f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>(((I3607/60)/60)/24)+DATE(1970,1,1)+(-5/24)</f>
        <v>42413.584791666661</v>
      </c>
      <c r="K3607">
        <v>1452798126</v>
      </c>
      <c r="L3607" s="13">
        <f>(((K3607/60)/60)/24)+DATE(1970,1,1)+(-5/24)</f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>(E3607/D3607)*100</f>
        <v>184</v>
      </c>
      <c r="R3607" s="11">
        <f>Table1[[#This Row],[pledged]]/Table1[[#This Row],[backers_count]]</f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>(((I3608/60)/60)/24)+DATE(1970,1,1)+(-5/24)</f>
        <v>42596.396493055552</v>
      </c>
      <c r="K3608">
        <v>1468593057</v>
      </c>
      <c r="L3608" s="13">
        <f>(((K3608/60)/60)/24)+DATE(1970,1,1)+(-5/24)</f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>(E3608/D3608)*100</f>
        <v>130.26666666666665</v>
      </c>
      <c r="R3608" s="11">
        <f>Table1[[#This Row],[pledged]]/Table1[[#This Row],[backers_count]]</f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>(((I3609/60)/60)/24)+DATE(1970,1,1)+(-5/24)</f>
        <v>42352.791666666664</v>
      </c>
      <c r="K3609">
        <v>1448924882</v>
      </c>
      <c r="L3609" s="13">
        <f>(((K3609/60)/60)/24)+DATE(1970,1,1)+(-5/24)</f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>(E3609/D3609)*100</f>
        <v>105.45454545454544</v>
      </c>
      <c r="R3609" s="11">
        <f>Table1[[#This Row],[pledged]]/Table1[[#This Row],[backers_count]]</f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>(((I3610/60)/60)/24)+DATE(1970,1,1)+(-5/24)</f>
        <v>42538.374999999993</v>
      </c>
      <c r="K3610">
        <v>1463418090</v>
      </c>
      <c r="L3610" s="13">
        <f>(((K3610/60)/60)/24)+DATE(1970,1,1)+(-5/24)</f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>(E3610/D3610)*100</f>
        <v>100</v>
      </c>
      <c r="R3610" s="11">
        <f>Table1[[#This Row],[pledged]]/Table1[[#This Row],[backers_count]]</f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>(((I3611/60)/60)/24)+DATE(1970,1,1)+(-5/24)</f>
        <v>42459.741724537038</v>
      </c>
      <c r="K3611">
        <v>1456789685</v>
      </c>
      <c r="L3611" s="13">
        <f>(((K3611/60)/60)/24)+DATE(1970,1,1)+(-5/24)</f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>(E3611/D3611)*100</f>
        <v>153.31632653061226</v>
      </c>
      <c r="R3611" s="11">
        <f>Table1[[#This Row],[pledged]]/Table1[[#This Row],[backers_count]]</f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>(((I3612/60)/60)/24)+DATE(1970,1,1)+(-5/24)</f>
        <v>42233.22379629629</v>
      </c>
      <c r="K3612">
        <v>1437214936</v>
      </c>
      <c r="L3612" s="13">
        <f>(((K3612/60)/60)/24)+DATE(1970,1,1)+(-5/24)</f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>(E3612/D3612)*100</f>
        <v>162.30000000000001</v>
      </c>
      <c r="R3612" s="11">
        <f>Table1[[#This Row],[pledged]]/Table1[[#This Row],[backers_count]]</f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>(((I3613/60)/60)/24)+DATE(1970,1,1)+(-5/24)</f>
        <v>42102.162048611113</v>
      </c>
      <c r="K3613">
        <v>1425891201</v>
      </c>
      <c r="L3613" s="13">
        <f>(((K3613/60)/60)/24)+DATE(1970,1,1)+(-5/24)</f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>(E3613/D3613)*100</f>
        <v>136</v>
      </c>
      <c r="R3613" s="11">
        <f>Table1[[#This Row],[pledged]]/Table1[[#This Row],[backers_count]]</f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>(((I3614/60)/60)/24)+DATE(1970,1,1)+(-5/24)</f>
        <v>41799.518645833334</v>
      </c>
      <c r="K3614">
        <v>1401470811</v>
      </c>
      <c r="L3614" s="13">
        <f>(((K3614/60)/60)/24)+DATE(1970,1,1)+(-5/24)</f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>(E3614/D3614)*100</f>
        <v>144.4</v>
      </c>
      <c r="R3614" s="11">
        <f>Table1[[#This Row],[pledged]]/Table1[[#This Row],[backers_count]]</f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>(((I3615/60)/60)/24)+DATE(1970,1,1)+(-5/24)</f>
        <v>41818.381643518514</v>
      </c>
      <c r="K3615">
        <v>1401372574</v>
      </c>
      <c r="L3615" s="13">
        <f>(((K3615/60)/60)/24)+DATE(1970,1,1)+(-5/24)</f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>(E3615/D3615)*100</f>
        <v>100</v>
      </c>
      <c r="R3615" s="11">
        <f>Table1[[#This Row],[pledged]]/Table1[[#This Row],[backers_count]]</f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>(((I3616/60)/60)/24)+DATE(1970,1,1)+(-5/24)</f>
        <v>42173.833518518521</v>
      </c>
      <c r="K3616">
        <v>1432083616</v>
      </c>
      <c r="L3616" s="13">
        <f>(((K3616/60)/60)/24)+DATE(1970,1,1)+(-5/24)</f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>(E3616/D3616)*100</f>
        <v>100.8</v>
      </c>
      <c r="R3616" s="11">
        <f>Table1[[#This Row],[pledged]]/Table1[[#This Row],[backers_count]]</f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>(((I3617/60)/60)/24)+DATE(1970,1,1)+(-5/24)</f>
        <v>42348.385370370372</v>
      </c>
      <c r="K3617">
        <v>1447164896</v>
      </c>
      <c r="L3617" s="13">
        <f>(((K3617/60)/60)/24)+DATE(1970,1,1)+(-5/24)</f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>(E3617/D3617)*100</f>
        <v>106.80000000000001</v>
      </c>
      <c r="R3617" s="11">
        <f>Table1[[#This Row],[pledged]]/Table1[[#This Row],[backers_count]]</f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>(((I3618/60)/60)/24)+DATE(1970,1,1)+(-5/24)</f>
        <v>42082.699814814812</v>
      </c>
      <c r="K3618">
        <v>1424213264</v>
      </c>
      <c r="L3618" s="13">
        <f>(((K3618/60)/60)/24)+DATE(1970,1,1)+(-5/24)</f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>(E3618/D3618)*100</f>
        <v>124.8</v>
      </c>
      <c r="R3618" s="11">
        <f>Table1[[#This Row],[pledged]]/Table1[[#This Row],[backers_count]]</f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>(((I3619/60)/60)/24)+DATE(1970,1,1)+(-5/24)</f>
        <v>42793.791666666664</v>
      </c>
      <c r="K3619">
        <v>1486996729</v>
      </c>
      <c r="L3619" s="13">
        <f>(((K3619/60)/60)/24)+DATE(1970,1,1)+(-5/24)</f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>(E3619/D3619)*100</f>
        <v>118.91891891891892</v>
      </c>
      <c r="R3619" s="11">
        <f>Table1[[#This Row],[pledged]]/Table1[[#This Row],[backers_count]]</f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>(((I3620/60)/60)/24)+DATE(1970,1,1)+(-5/24)</f>
        <v>42158.419560185182</v>
      </c>
      <c r="K3620">
        <v>1430751850</v>
      </c>
      <c r="L3620" s="13">
        <f>(((K3620/60)/60)/24)+DATE(1970,1,1)+(-5/24)</f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>(E3620/D3620)*100</f>
        <v>101</v>
      </c>
      <c r="R3620" s="11">
        <f>Table1[[#This Row],[pledged]]/Table1[[#This Row],[backers_count]]</f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>(((I3621/60)/60)/24)+DATE(1970,1,1)+(-5/24)</f>
        <v>42693.708333333336</v>
      </c>
      <c r="K3621">
        <v>1476760226</v>
      </c>
      <c r="L3621" s="13">
        <f>(((K3621/60)/60)/24)+DATE(1970,1,1)+(-5/24)</f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>(E3621/D3621)*100</f>
        <v>112.99999999999999</v>
      </c>
      <c r="R3621" s="11">
        <f>Table1[[#This Row],[pledged]]/Table1[[#This Row],[backers_count]]</f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>(((I3622/60)/60)/24)+DATE(1970,1,1)+(-5/24)</f>
        <v>42067.958333333336</v>
      </c>
      <c r="K3622">
        <v>1422916261</v>
      </c>
      <c r="L3622" s="13">
        <f>(((K3622/60)/60)/24)+DATE(1970,1,1)+(-5/24)</f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>(E3622/D3622)*100</f>
        <v>105.19047619047619</v>
      </c>
      <c r="R3622" s="11">
        <f>Table1[[#This Row],[pledged]]/Table1[[#This Row],[backers_count]]</f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>(((I3623/60)/60)/24)+DATE(1970,1,1)+(-5/24)</f>
        <v>42643.666666666664</v>
      </c>
      <c r="K3623">
        <v>1473200844</v>
      </c>
      <c r="L3623" s="13">
        <f>(((K3623/60)/60)/24)+DATE(1970,1,1)+(-5/24)</f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>(E3623/D3623)*100</f>
        <v>109.73333333333332</v>
      </c>
      <c r="R3623" s="11">
        <f>Table1[[#This Row],[pledged]]/Table1[[#This Row],[backers_count]]</f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>(((I3624/60)/60)/24)+DATE(1970,1,1)+(-5/24)</f>
        <v>41909.932638888888</v>
      </c>
      <c r="K3624">
        <v>1409030371</v>
      </c>
      <c r="L3624" s="13">
        <f>(((K3624/60)/60)/24)+DATE(1970,1,1)+(-5/24)</f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>(E3624/D3624)*100</f>
        <v>100.099</v>
      </c>
      <c r="R3624" s="11">
        <f>Table1[[#This Row],[pledged]]/Table1[[#This Row],[backers_count]]</f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>(((I3625/60)/60)/24)+DATE(1970,1,1)+(-5/24)</f>
        <v>41846.083333333328</v>
      </c>
      <c r="K3625">
        <v>1404841270</v>
      </c>
      <c r="L3625" s="13">
        <f>(((K3625/60)/60)/24)+DATE(1970,1,1)+(-5/24)</f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>(E3625/D3625)*100</f>
        <v>120</v>
      </c>
      <c r="R3625" s="11">
        <f>Table1[[#This Row],[pledged]]/Table1[[#This Row],[backers_count]]</f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>(((I3626/60)/60)/24)+DATE(1970,1,1)+(-5/24)</f>
        <v>42605.565856481473</v>
      </c>
      <c r="K3626">
        <v>1466793290</v>
      </c>
      <c r="L3626" s="13">
        <f>(((K3626/60)/60)/24)+DATE(1970,1,1)+(-5/24)</f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>(E3626/D3626)*100</f>
        <v>104.93333333333332</v>
      </c>
      <c r="R3626" s="11">
        <f>Table1[[#This Row],[pledged]]/Table1[[#This Row],[backers_count]]</f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>(((I3627/60)/60)/24)+DATE(1970,1,1)+(-5/24)</f>
        <v>42187.444178240738</v>
      </c>
      <c r="K3627">
        <v>1433259577</v>
      </c>
      <c r="L3627" s="13">
        <f>(((K3627/60)/60)/24)+DATE(1970,1,1)+(-5/24)</f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>(E3627/D3627)*100</f>
        <v>102.66666666666666</v>
      </c>
      <c r="R3627" s="11">
        <f>Table1[[#This Row],[pledged]]/Table1[[#This Row],[backers_count]]</f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>(((I3628/60)/60)/24)+DATE(1970,1,1)+(-5/24)</f>
        <v>41867.458993055552</v>
      </c>
      <c r="K3628">
        <v>1406390457</v>
      </c>
      <c r="L3628" s="13">
        <f>(((K3628/60)/60)/24)+DATE(1970,1,1)+(-5/24)</f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>(E3628/D3628)*100</f>
        <v>101.82500000000002</v>
      </c>
      <c r="R3628" s="11">
        <f>Table1[[#This Row],[pledged]]/Table1[[#This Row],[backers_count]]</f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>(((I3629/60)/60)/24)+DATE(1970,1,1)+(-5/24)</f>
        <v>42510.957638888889</v>
      </c>
      <c r="K3629">
        <v>1459446487</v>
      </c>
      <c r="L3629" s="13">
        <f>(((K3629/60)/60)/24)+DATE(1970,1,1)+(-5/24)</f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>(E3629/D3629)*100</f>
        <v>100</v>
      </c>
      <c r="R3629" s="11">
        <f>Table1[[#This Row],[pledged]]/Table1[[#This Row],[backers_count]]</f>
        <v>68.965517241379317</v>
      </c>
      <c r="S3629" t="s">
        <v>8317</v>
      </c>
      <c r="T3629" t="s">
        <v>8359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>(((I3630/60)/60)/24)+DATE(1970,1,1)+(-5/24)</f>
        <v>42351.666620370372</v>
      </c>
      <c r="K3630">
        <v>1444852796</v>
      </c>
      <c r="L3630" s="13">
        <f>(((K3630/60)/60)/24)+DATE(1970,1,1)+(-5/24)</f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>(E3630/D3630)*100</f>
        <v>0</v>
      </c>
      <c r="R3630" s="11" t="e">
        <f>Table1[[#This Row],[pledged]]/Table1[[#This Row],[backers_count]]</f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>(((I3631/60)/60)/24)+DATE(1970,1,1)+(-5/24)</f>
        <v>42495.499999999993</v>
      </c>
      <c r="K3631">
        <v>1457403364</v>
      </c>
      <c r="L3631" s="13">
        <f>(((K3631/60)/60)/24)+DATE(1970,1,1)+(-5/24)</f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>(E3631/D3631)*100</f>
        <v>1.9999999999999998E-4</v>
      </c>
      <c r="R3631" s="11">
        <f>Table1[[#This Row],[pledged]]/Table1[[#This Row],[backers_count]]</f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>(((I3632/60)/60)/24)+DATE(1970,1,1)+(-5/24)</f>
        <v>41972.680439814816</v>
      </c>
      <c r="K3632">
        <v>1414700390</v>
      </c>
      <c r="L3632" s="13">
        <f>(((K3632/60)/60)/24)+DATE(1970,1,1)+(-5/24)</f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>(E3632/D3632)*100</f>
        <v>3.3333333333333333E-2</v>
      </c>
      <c r="R3632" s="11">
        <f>Table1[[#This Row],[pledged]]/Table1[[#This Row],[backers_count]]</f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>(((I3633/60)/60)/24)+DATE(1970,1,1)+(-5/24)</f>
        <v>41904.957638888889</v>
      </c>
      <c r="K3633">
        <v>1409335497</v>
      </c>
      <c r="L3633" s="13">
        <f>(((K3633/60)/60)/24)+DATE(1970,1,1)+(-5/24)</f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>(E3633/D3633)*100</f>
        <v>51.023391812865491</v>
      </c>
      <c r="R3633" s="11">
        <f>Table1[[#This Row],[pledged]]/Table1[[#This Row],[backers_count]]</f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>(((I3634/60)/60)/24)+DATE(1970,1,1)+(-5/24)</f>
        <v>41966.728576388887</v>
      </c>
      <c r="K3634">
        <v>1415053749</v>
      </c>
      <c r="L3634" s="13">
        <f>(((K3634/60)/60)/24)+DATE(1970,1,1)+(-5/24)</f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>(E3634/D3634)*100</f>
        <v>20</v>
      </c>
      <c r="R3634" s="11">
        <f>Table1[[#This Row],[pledged]]/Table1[[#This Row],[backers_count]]</f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>(((I3635/60)/60)/24)+DATE(1970,1,1)+(-5/24)</f>
        <v>42692.833333333336</v>
      </c>
      <c r="K3635">
        <v>1475765867</v>
      </c>
      <c r="L3635" s="13">
        <f>(((K3635/60)/60)/24)+DATE(1970,1,1)+(-5/24)</f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>(E3635/D3635)*100</f>
        <v>35.24</v>
      </c>
      <c r="R3635" s="11">
        <f>Table1[[#This Row],[pledged]]/Table1[[#This Row],[backers_count]]</f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>(((I3636/60)/60)/24)+DATE(1970,1,1)+(-5/24)</f>
        <v>42748.957638888889</v>
      </c>
      <c r="K3636">
        <v>1480219174</v>
      </c>
      <c r="L3636" s="13">
        <f>(((K3636/60)/60)/24)+DATE(1970,1,1)+(-5/24)</f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>(E3636/D3636)*100</f>
        <v>4.246666666666667</v>
      </c>
      <c r="R3636" s="11">
        <f>Table1[[#This Row],[pledged]]/Table1[[#This Row],[backers_count]]</f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>(((I3637/60)/60)/24)+DATE(1970,1,1)+(-5/24)</f>
        <v>42480.674490740734</v>
      </c>
      <c r="K3637">
        <v>1458594676</v>
      </c>
      <c r="L3637" s="13">
        <f>(((K3637/60)/60)/24)+DATE(1970,1,1)+(-5/24)</f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>(E3637/D3637)*100</f>
        <v>36.457142857142856</v>
      </c>
      <c r="R3637" s="11">
        <f>Table1[[#This Row],[pledged]]/Table1[[#This Row],[backers_count]]</f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>(((I3638/60)/60)/24)+DATE(1970,1,1)+(-5/24)</f>
        <v>42261.486446759263</v>
      </c>
      <c r="K3638">
        <v>1439224829</v>
      </c>
      <c r="L3638" s="13">
        <f>(((K3638/60)/60)/24)+DATE(1970,1,1)+(-5/24)</f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>(E3638/D3638)*100</f>
        <v>0</v>
      </c>
      <c r="R3638" s="11" t="e">
        <f>Table1[[#This Row],[pledged]]/Table1[[#This Row],[backers_count]]</f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>(((I3639/60)/60)/24)+DATE(1970,1,1)+(-5/24)</f>
        <v>42005.492303240739</v>
      </c>
      <c r="K3639">
        <v>1417538935</v>
      </c>
      <c r="L3639" s="13">
        <f>(((K3639/60)/60)/24)+DATE(1970,1,1)+(-5/24)</f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>(E3639/D3639)*100</f>
        <v>30.866666666666664</v>
      </c>
      <c r="R3639" s="11">
        <f>Table1[[#This Row],[pledged]]/Table1[[#This Row],[backers_count]]</f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>(((I3640/60)/60)/24)+DATE(1970,1,1)+(-5/24)</f>
        <v>42113.42282407407</v>
      </c>
      <c r="K3640">
        <v>1424275732</v>
      </c>
      <c r="L3640" s="13">
        <f>(((K3640/60)/60)/24)+DATE(1970,1,1)+(-5/24)</f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>(E3640/D3640)*100</f>
        <v>6.5454545454545459</v>
      </c>
      <c r="R3640" s="11">
        <f>Table1[[#This Row],[pledged]]/Table1[[#This Row],[backers_count]]</f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>(((I3641/60)/60)/24)+DATE(1970,1,1)+(-5/24)</f>
        <v>42650.424305555549</v>
      </c>
      <c r="K3641">
        <v>1470672906</v>
      </c>
      <c r="L3641" s="13">
        <f>(((K3641/60)/60)/24)+DATE(1970,1,1)+(-5/24)</f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>(E3641/D3641)*100</f>
        <v>4.0000000000000001E-3</v>
      </c>
      <c r="R3641" s="11">
        <f>Table1[[#This Row],[pledged]]/Table1[[#This Row],[backers_count]]</f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>(((I3642/60)/60)/24)+DATE(1970,1,1)+(-5/24)</f>
        <v>42134.573263888888</v>
      </c>
      <c r="K3642">
        <v>1428691530</v>
      </c>
      <c r="L3642" s="13">
        <f>(((K3642/60)/60)/24)+DATE(1970,1,1)+(-5/24)</f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>(E3642/D3642)*100</f>
        <v>5.5</v>
      </c>
      <c r="R3642" s="11">
        <f>Table1[[#This Row],[pledged]]/Table1[[#This Row],[backers_count]]</f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>(((I3643/60)/60)/24)+DATE(1970,1,1)+(-5/24)</f>
        <v>41917</v>
      </c>
      <c r="K3643">
        <v>1410966179</v>
      </c>
      <c r="L3643" s="13">
        <f>(((K3643/60)/60)/24)+DATE(1970,1,1)+(-5/24)</f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>(E3643/D3643)*100</f>
        <v>0</v>
      </c>
      <c r="R3643" s="11" t="e">
        <f>Table1[[#This Row],[pledged]]/Table1[[#This Row],[backers_count]]</f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>(((I3644/60)/60)/24)+DATE(1970,1,1)+(-5/24)</f>
        <v>42338.499999999993</v>
      </c>
      <c r="K3644">
        <v>1445369727</v>
      </c>
      <c r="L3644" s="13">
        <f>(((K3644/60)/60)/24)+DATE(1970,1,1)+(-5/24)</f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>(E3644/D3644)*100</f>
        <v>2.1428571428571428</v>
      </c>
      <c r="R3644" s="11">
        <f>Table1[[#This Row],[pledged]]/Table1[[#This Row],[backers_count]]</f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>(((I3645/60)/60)/24)+DATE(1970,1,1)+(-5/24)</f>
        <v>42324.977303240739</v>
      </c>
      <c r="K3645">
        <v>1444274839</v>
      </c>
      <c r="L3645" s="13">
        <f>(((K3645/60)/60)/24)+DATE(1970,1,1)+(-5/24)</f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>(E3645/D3645)*100</f>
        <v>0</v>
      </c>
      <c r="R3645" s="11" t="e">
        <f>Table1[[#This Row],[pledged]]/Table1[[#This Row],[backers_count]]</f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>(((I3646/60)/60)/24)+DATE(1970,1,1)+(-5/24)</f>
        <v>42436.999305555553</v>
      </c>
      <c r="K3646">
        <v>1454996887</v>
      </c>
      <c r="L3646" s="13">
        <f>(((K3646/60)/60)/24)+DATE(1970,1,1)+(-5/24)</f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>(E3646/D3646)*100</f>
        <v>16.420000000000002</v>
      </c>
      <c r="R3646" s="11">
        <f>Table1[[#This Row],[pledged]]/Table1[[#This Row],[backers_count]]</f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>(((I3647/60)/60)/24)+DATE(1970,1,1)+(-5/24)</f>
        <v>42695.803680555553</v>
      </c>
      <c r="K3647">
        <v>1477178238</v>
      </c>
      <c r="L3647" s="13">
        <f>(((K3647/60)/60)/24)+DATE(1970,1,1)+(-5/24)</f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>(E3647/D3647)*100</f>
        <v>0.1</v>
      </c>
      <c r="R3647" s="11">
        <f>Table1[[#This Row],[pledged]]/Table1[[#This Row],[backers_count]]</f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>(((I3648/60)/60)/24)+DATE(1970,1,1)+(-5/24)</f>
        <v>42171.770833333336</v>
      </c>
      <c r="K3648">
        <v>1431770802</v>
      </c>
      <c r="L3648" s="13">
        <f>(((K3648/60)/60)/24)+DATE(1970,1,1)+(-5/24)</f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>(E3648/D3648)*100</f>
        <v>4.8099999999999996</v>
      </c>
      <c r="R3648" s="11">
        <f>Table1[[#This Row],[pledged]]/Table1[[#This Row],[backers_count]]</f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>(((I3649/60)/60)/24)+DATE(1970,1,1)+(-5/24)</f>
        <v>42643.540821759256</v>
      </c>
      <c r="K3649">
        <v>1471370327</v>
      </c>
      <c r="L3649" s="13">
        <f>(((K3649/60)/60)/24)+DATE(1970,1,1)+(-5/24)</f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>(E3649/D3649)*100</f>
        <v>6</v>
      </c>
      <c r="R3649" s="11">
        <f>Table1[[#This Row],[pledged]]/Table1[[#This Row],[backers_count]]</f>
        <v>15</v>
      </c>
      <c r="S3649" t="s">
        <v>8317</v>
      </c>
      <c r="T3649" t="s">
        <v>8318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>(((I3650/60)/60)/24)+DATE(1970,1,1)+(-5/24)</f>
        <v>41917.083854166667</v>
      </c>
      <c r="K3650">
        <v>1409900445</v>
      </c>
      <c r="L3650" s="13">
        <f>(((K3650/60)/60)/24)+DATE(1970,1,1)+(-5/24)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>(E3650/D3650)*100</f>
        <v>100.38249999999999</v>
      </c>
      <c r="R3650" s="11">
        <f>Table1[[#This Row],[pledged]]/Table1[[#This Row],[backers_count]]</f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>(((I3651/60)/60)/24)+DATE(1970,1,1)+(-5/24)</f>
        <v>41806.504560185182</v>
      </c>
      <c r="K3651">
        <v>1400691994</v>
      </c>
      <c r="L3651" s="13">
        <f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>(E3651/D3651)*100</f>
        <v>104</v>
      </c>
      <c r="R3651" s="11">
        <f>Table1[[#This Row],[pledged]]/Table1[[#This Row],[backers_count]]</f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>(((I3652/60)/60)/24)+DATE(1970,1,1)+(-5/24)</f>
        <v>42402.270648148151</v>
      </c>
      <c r="K3652">
        <v>1452598184</v>
      </c>
      <c r="L3652" s="13">
        <f>(((K3652/60)/60)/24)+DATE(1970,1,1)+(-5/24)</f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>(E3652/D3652)*100</f>
        <v>100</v>
      </c>
      <c r="R3652" s="11">
        <f>Table1[[#This Row],[pledged]]/Table1[[#This Row],[backers_count]]</f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>(((I3653/60)/60)/24)+DATE(1970,1,1)+(-5/24)</f>
        <v>41861.457638888889</v>
      </c>
      <c r="K3653">
        <v>1404833442</v>
      </c>
      <c r="L3653" s="13">
        <f>(((K3653/60)/60)/24)+DATE(1970,1,1)+(-5/24)</f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>(E3653/D3653)*100</f>
        <v>104</v>
      </c>
      <c r="R3653" s="11">
        <f>Table1[[#This Row],[pledged]]/Table1[[#This Row],[backers_count]]</f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>(((I3654/60)/60)/24)+DATE(1970,1,1)+(-5/24)</f>
        <v>42606.957638888889</v>
      </c>
      <c r="K3654">
        <v>1471188502</v>
      </c>
      <c r="L3654" s="13">
        <f>(((K3654/60)/60)/24)+DATE(1970,1,1)+(-5/24)</f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>(E3654/D3654)*100</f>
        <v>250.66666666666669</v>
      </c>
      <c r="R3654" s="11">
        <f>Table1[[#This Row],[pledged]]/Table1[[#This Row],[backers_count]]</f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>(((I3655/60)/60)/24)+DATE(1970,1,1)+(-5/24)</f>
        <v>42221.155173611107</v>
      </c>
      <c r="K3655">
        <v>1436172207</v>
      </c>
      <c r="L3655" s="13">
        <f>(((K3655/60)/60)/24)+DATE(1970,1,1)+(-5/24)</f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>(E3655/D3655)*100</f>
        <v>100.49999999999999</v>
      </c>
      <c r="R3655" s="11">
        <f>Table1[[#This Row],[pledged]]/Table1[[#This Row],[backers_count]]</f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>(((I3656/60)/60)/24)+DATE(1970,1,1)+(-5/24)</f>
        <v>42463.499999999993</v>
      </c>
      <c r="K3656">
        <v>1457690386</v>
      </c>
      <c r="L3656" s="13">
        <f>(((K3656/60)/60)/24)+DATE(1970,1,1)+(-5/24)</f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>(E3656/D3656)*100</f>
        <v>174.4</v>
      </c>
      <c r="R3656" s="11">
        <f>Table1[[#This Row],[pledged]]/Table1[[#This Row],[backers_count]]</f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>(((I3657/60)/60)/24)+DATE(1970,1,1)+(-5/24)</f>
        <v>42203.082638888889</v>
      </c>
      <c r="K3657">
        <v>1434654998</v>
      </c>
      <c r="L3657" s="13">
        <f>(((K3657/60)/60)/24)+DATE(1970,1,1)+(-5/24)</f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>(E3657/D3657)*100</f>
        <v>116.26</v>
      </c>
      <c r="R3657" s="11">
        <f>Table1[[#This Row],[pledged]]/Table1[[#This Row],[backers_count]]</f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>(((I3658/60)/60)/24)+DATE(1970,1,1)+(-5/24)</f>
        <v>42767.749305555553</v>
      </c>
      <c r="K3658">
        <v>1483393836</v>
      </c>
      <c r="L3658" s="13">
        <f>(((K3658/60)/60)/24)+DATE(1970,1,1)+(-5/24)</f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>(E3658/D3658)*100</f>
        <v>105.82000000000001</v>
      </c>
      <c r="R3658" s="11">
        <f>Table1[[#This Row],[pledged]]/Table1[[#This Row],[backers_count]]</f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>(((I3659/60)/60)/24)+DATE(1970,1,1)+(-5/24)</f>
        <v>42522.695833333331</v>
      </c>
      <c r="K3659">
        <v>1462806419</v>
      </c>
      <c r="L3659" s="13">
        <f>(((K3659/60)/60)/24)+DATE(1970,1,1)+(-5/24)</f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>(E3659/D3659)*100</f>
        <v>110.75</v>
      </c>
      <c r="R3659" s="11">
        <f>Table1[[#This Row],[pledged]]/Table1[[#This Row],[backers_count]]</f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>(((I3660/60)/60)/24)+DATE(1970,1,1)+(-5/24)</f>
        <v>41821.957638888889</v>
      </c>
      <c r="K3660">
        <v>1400272580</v>
      </c>
      <c r="L3660" s="13">
        <f>(((K3660/60)/60)/24)+DATE(1970,1,1)+(-5/24)</f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>(E3660/D3660)*100</f>
        <v>100.66666666666666</v>
      </c>
      <c r="R3660" s="11">
        <f>Table1[[#This Row],[pledged]]/Table1[[#This Row],[backers_count]]</f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>(((I3661/60)/60)/24)+DATE(1970,1,1)+(-5/24)</f>
        <v>42082.402083333327</v>
      </c>
      <c r="K3661">
        <v>1424414350</v>
      </c>
      <c r="L3661" s="13">
        <f>(((K3661/60)/60)/24)+DATE(1970,1,1)+(-5/24)</f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>(E3661/D3661)*100</f>
        <v>102.03333333333333</v>
      </c>
      <c r="R3661" s="11">
        <f>Table1[[#This Row],[pledged]]/Table1[[#This Row],[backers_count]]</f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>(((I3662/60)/60)/24)+DATE(1970,1,1)+(-5/24)</f>
        <v>41996.672743055555</v>
      </c>
      <c r="K3662">
        <v>1417208925</v>
      </c>
      <c r="L3662" s="13">
        <f>(((K3662/60)/60)/24)+DATE(1970,1,1)+(-5/24)</f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>(E3662/D3662)*100</f>
        <v>100</v>
      </c>
      <c r="R3662" s="11">
        <f>Table1[[#This Row],[pledged]]/Table1[[#This Row],[backers_count]]</f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>(((I3663/60)/60)/24)+DATE(1970,1,1)+(-5/24)</f>
        <v>42469.958333333336</v>
      </c>
      <c r="K3663">
        <v>1458336672</v>
      </c>
      <c r="L3663" s="13">
        <f>(((K3663/60)/60)/24)+DATE(1970,1,1)+(-5/24)</f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>(E3663/D3663)*100</f>
        <v>111.00000000000001</v>
      </c>
      <c r="R3663" s="11">
        <f>Table1[[#This Row],[pledged]]/Table1[[#This Row],[backers_count]]</f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>(((I3664/60)/60)/24)+DATE(1970,1,1)+(-5/24)</f>
        <v>42093.97006944444</v>
      </c>
      <c r="K3664">
        <v>1425187014</v>
      </c>
      <c r="L3664" s="13">
        <f>(((K3664/60)/60)/24)+DATE(1970,1,1)+(-5/24)</f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>(E3664/D3664)*100</f>
        <v>101.42500000000001</v>
      </c>
      <c r="R3664" s="11">
        <f>Table1[[#This Row],[pledged]]/Table1[[#This Row],[backers_count]]</f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>(((I3665/60)/60)/24)+DATE(1970,1,1)+(-5/24)</f>
        <v>42725.285069444442</v>
      </c>
      <c r="K3665">
        <v>1477133430</v>
      </c>
      <c r="L3665" s="13">
        <f>(((K3665/60)/60)/24)+DATE(1970,1,1)+(-5/24)</f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>(E3665/D3665)*100</f>
        <v>104</v>
      </c>
      <c r="R3665" s="11">
        <f>Table1[[#This Row],[pledged]]/Table1[[#This Row],[backers_count]]</f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>(((I3666/60)/60)/24)+DATE(1970,1,1)+(-5/24)</f>
        <v>42537.04038194444</v>
      </c>
      <c r="K3666">
        <v>1464847089</v>
      </c>
      <c r="L3666" s="13">
        <f>(((K3666/60)/60)/24)+DATE(1970,1,1)+(-5/24)</f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>(E3666/D3666)*100</f>
        <v>109.375</v>
      </c>
      <c r="R3666" s="11">
        <f>Table1[[#This Row],[pledged]]/Table1[[#This Row],[backers_count]]</f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>(((I3667/60)/60)/24)+DATE(1970,1,1)+(-5/24)</f>
        <v>42305.620833333327</v>
      </c>
      <c r="K3667">
        <v>1445109822</v>
      </c>
      <c r="L3667" s="13">
        <f>(((K3667/60)/60)/24)+DATE(1970,1,1)+(-5/24)</f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>(E3667/D3667)*100</f>
        <v>115.16129032258064</v>
      </c>
      <c r="R3667" s="11">
        <f>Table1[[#This Row],[pledged]]/Table1[[#This Row],[backers_count]]</f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>(((I3668/60)/60)/24)+DATE(1970,1,1)+(-5/24)</f>
        <v>41844.083333333328</v>
      </c>
      <c r="K3668">
        <v>1404337382</v>
      </c>
      <c r="L3668" s="13">
        <f>(((K3668/60)/60)/24)+DATE(1970,1,1)+(-5/24)</f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>(E3668/D3668)*100</f>
        <v>100</v>
      </c>
      <c r="R3668" s="11">
        <f>Table1[[#This Row],[pledged]]/Table1[[#This Row],[backers_count]]</f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>(((I3669/60)/60)/24)+DATE(1970,1,1)+(-5/24)</f>
        <v>42203.761793981481</v>
      </c>
      <c r="K3669">
        <v>1434669419</v>
      </c>
      <c r="L3669" s="13">
        <f>(((K3669/60)/60)/24)+DATE(1970,1,1)+(-5/24)</f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>(E3669/D3669)*100</f>
        <v>103.17033333333335</v>
      </c>
      <c r="R3669" s="11">
        <f>Table1[[#This Row],[pledged]]/Table1[[#This Row],[backers_count]]</f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>(((I3670/60)/60)/24)+DATE(1970,1,1)+(-5/24)</f>
        <v>42208.564583333333</v>
      </c>
      <c r="K3670">
        <v>1435670452</v>
      </c>
      <c r="L3670" s="13">
        <f>(((K3670/60)/60)/24)+DATE(1970,1,1)+(-5/24)</f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>(E3670/D3670)*100</f>
        <v>103.49999999999999</v>
      </c>
      <c r="R3670" s="11">
        <f>Table1[[#This Row],[pledged]]/Table1[[#This Row],[backers_count]]</f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>(((I3671/60)/60)/24)+DATE(1970,1,1)+(-5/24)</f>
        <v>42166.466863425921</v>
      </c>
      <c r="K3671">
        <v>1431447137</v>
      </c>
      <c r="L3671" s="13">
        <f>(((K3671/60)/60)/24)+DATE(1970,1,1)+(-5/24)</f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>(E3671/D3671)*100</f>
        <v>138.19999999999999</v>
      </c>
      <c r="R3671" s="11">
        <f>Table1[[#This Row],[pledged]]/Table1[[#This Row],[backers_count]]</f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>(((I3672/60)/60)/24)+DATE(1970,1,1)+(-5/24)</f>
        <v>42155.749999999993</v>
      </c>
      <c r="K3672">
        <v>1431951611</v>
      </c>
      <c r="L3672" s="13">
        <f>(((K3672/60)/60)/24)+DATE(1970,1,1)+(-5/24)</f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>(E3672/D3672)*100</f>
        <v>109.54545454545455</v>
      </c>
      <c r="R3672" s="11">
        <f>Table1[[#This Row],[pledged]]/Table1[[#This Row],[backers_count]]</f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>(((I3673/60)/60)/24)+DATE(1970,1,1)+(-5/24)</f>
        <v>41840.957638888889</v>
      </c>
      <c r="K3673">
        <v>1404140667</v>
      </c>
      <c r="L3673" s="13">
        <f>(((K3673/60)/60)/24)+DATE(1970,1,1)+(-5/24)</f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>(E3673/D3673)*100</f>
        <v>100.85714285714286</v>
      </c>
      <c r="R3673" s="11">
        <f>Table1[[#This Row],[pledged]]/Table1[[#This Row],[backers_count]]</f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>(((I3674/60)/60)/24)+DATE(1970,1,1)+(-5/24)</f>
        <v>41908.738240740735</v>
      </c>
      <c r="K3674">
        <v>1409179384</v>
      </c>
      <c r="L3674" s="13">
        <f>(((K3674/60)/60)/24)+DATE(1970,1,1)+(-5/24)</f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>(E3674/D3674)*100</f>
        <v>101.53333333333335</v>
      </c>
      <c r="R3674" s="11">
        <f>Table1[[#This Row],[pledged]]/Table1[[#This Row],[backers_count]]</f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>(((I3675/60)/60)/24)+DATE(1970,1,1)+(-5/24)</f>
        <v>41948.327777777777</v>
      </c>
      <c r="K3675">
        <v>1412233497</v>
      </c>
      <c r="L3675" s="13">
        <f>(((K3675/60)/60)/24)+DATE(1970,1,1)+(-5/24)</f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>(E3675/D3675)*100</f>
        <v>113.625</v>
      </c>
      <c r="R3675" s="11">
        <f>Table1[[#This Row],[pledged]]/Table1[[#This Row],[backers_count]]</f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>(((I3676/60)/60)/24)+DATE(1970,1,1)+(-5/24)</f>
        <v>42616.664687499993</v>
      </c>
      <c r="K3676">
        <v>1467752229</v>
      </c>
      <c r="L3676" s="13">
        <f>(((K3676/60)/60)/24)+DATE(1970,1,1)+(-5/24)</f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>(E3676/D3676)*100</f>
        <v>100</v>
      </c>
      <c r="R3676" s="11">
        <f>Table1[[#This Row],[pledged]]/Table1[[#This Row],[backers_count]]</f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>(((I3677/60)/60)/24)+DATE(1970,1,1)+(-5/24)</f>
        <v>42505.749999999993</v>
      </c>
      <c r="K3677">
        <v>1462285182</v>
      </c>
      <c r="L3677" s="13">
        <f>(((K3677/60)/60)/24)+DATE(1970,1,1)+(-5/24)</f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>(E3677/D3677)*100</f>
        <v>140</v>
      </c>
      <c r="R3677" s="11">
        <f>Table1[[#This Row],[pledged]]/Table1[[#This Row],[backers_count]]</f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>(((I3678/60)/60)/24)+DATE(1970,1,1)+(-5/24)</f>
        <v>41894.607453703698</v>
      </c>
      <c r="K3678">
        <v>1408995284</v>
      </c>
      <c r="L3678" s="13">
        <f>(((K3678/60)/60)/24)+DATE(1970,1,1)+(-5/24)</f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>(E3678/D3678)*100</f>
        <v>128.75</v>
      </c>
      <c r="R3678" s="11">
        <f>Table1[[#This Row],[pledged]]/Table1[[#This Row],[backers_count]]</f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>(((I3679/60)/60)/24)+DATE(1970,1,1)+(-5/24)</f>
        <v>41822.957638888889</v>
      </c>
      <c r="K3679">
        <v>1402580818</v>
      </c>
      <c r="L3679" s="13">
        <f>(((K3679/60)/60)/24)+DATE(1970,1,1)+(-5/24)</f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>(E3679/D3679)*100</f>
        <v>102.90416666666667</v>
      </c>
      <c r="R3679" s="11">
        <f>Table1[[#This Row],[pledged]]/Table1[[#This Row],[backers_count]]</f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>(((I3680/60)/60)/24)+DATE(1970,1,1)+(-5/24)</f>
        <v>42155.322893518511</v>
      </c>
      <c r="K3680">
        <v>1430052298</v>
      </c>
      <c r="L3680" s="13">
        <f>(((K3680/60)/60)/24)+DATE(1970,1,1)+(-5/24)</f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>(E3680/D3680)*100</f>
        <v>102.49999999999999</v>
      </c>
      <c r="R3680" s="11">
        <f>Table1[[#This Row],[pledged]]/Table1[[#This Row],[backers_count]]</f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>(((I3681/60)/60)/24)+DATE(1970,1,1)+(-5/24)</f>
        <v>41820.999305555553</v>
      </c>
      <c r="K3681">
        <v>1401214581</v>
      </c>
      <c r="L3681" s="13">
        <f>(((K3681/60)/60)/24)+DATE(1970,1,1)+(-5/24)</f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>(E3681/D3681)*100</f>
        <v>110.1</v>
      </c>
      <c r="R3681" s="11">
        <f>Table1[[#This Row],[pledged]]/Table1[[#This Row],[backers_count]]</f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>(((I3682/60)/60)/24)+DATE(1970,1,1)+(-5/24)</f>
        <v>42648.245763888881</v>
      </c>
      <c r="K3682">
        <v>1473850434</v>
      </c>
      <c r="L3682" s="13">
        <f>(((K3682/60)/60)/24)+DATE(1970,1,1)+(-5/24)</f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>(E3682/D3682)*100</f>
        <v>112.76666666666667</v>
      </c>
      <c r="R3682" s="11">
        <f>Table1[[#This Row],[pledged]]/Table1[[#This Row],[backers_count]]</f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>(((I3683/60)/60)/24)+DATE(1970,1,1)+(-5/24)</f>
        <v>42384.443171296291</v>
      </c>
      <c r="K3683">
        <v>1452008290</v>
      </c>
      <c r="L3683" s="13">
        <f>(((K3683/60)/60)/24)+DATE(1970,1,1)+(-5/24)</f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>(E3683/D3683)*100</f>
        <v>111.9</v>
      </c>
      <c r="R3683" s="11">
        <f>Table1[[#This Row],[pledged]]/Table1[[#This Row],[backers_count]]</f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>(((I3684/60)/60)/24)+DATE(1970,1,1)+(-5/24)</f>
        <v>41806.082638888889</v>
      </c>
      <c r="K3684">
        <v>1399998418</v>
      </c>
      <c r="L3684" s="13">
        <f>(((K3684/60)/60)/24)+DATE(1970,1,1)+(-5/24)</f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>(E3684/D3684)*100</f>
        <v>139.19999999999999</v>
      </c>
      <c r="R3684" s="11">
        <f>Table1[[#This Row],[pledged]]/Table1[[#This Row],[backers_count]]</f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>(((I3685/60)/60)/24)+DATE(1970,1,1)+(-5/24)</f>
        <v>42662.908518518518</v>
      </c>
      <c r="K3685">
        <v>1474339696</v>
      </c>
      <c r="L3685" s="13">
        <f>(((K3685/60)/60)/24)+DATE(1970,1,1)+(-5/24)</f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>(E3685/D3685)*100</f>
        <v>110.85714285714286</v>
      </c>
      <c r="R3685" s="11">
        <f>Table1[[#This Row],[pledged]]/Table1[[#This Row],[backers_count]]</f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>(((I3686/60)/60)/24)+DATE(1970,1,1)+(-5/24)</f>
        <v>42248.97206018518</v>
      </c>
      <c r="K3686">
        <v>1438575586</v>
      </c>
      <c r="L3686" s="13">
        <f>(((K3686/60)/60)/24)+DATE(1970,1,1)+(-5/24)</f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>(E3686/D3686)*100</f>
        <v>139.06666666666666</v>
      </c>
      <c r="R3686" s="11">
        <f>Table1[[#This Row],[pledged]]/Table1[[#This Row],[backers_count]]</f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>(((I3687/60)/60)/24)+DATE(1970,1,1)+(-5/24)</f>
        <v>41778.666666666664</v>
      </c>
      <c r="K3687">
        <v>1398348859</v>
      </c>
      <c r="L3687" s="13">
        <f>(((K3687/60)/60)/24)+DATE(1970,1,1)+(-5/24)</f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>(E3687/D3687)*100</f>
        <v>105.69999999999999</v>
      </c>
      <c r="R3687" s="11">
        <f>Table1[[#This Row],[pledged]]/Table1[[#This Row],[backers_count]]</f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>(((I3688/60)/60)/24)+DATE(1970,1,1)+(-5/24)</f>
        <v>42244.957638888889</v>
      </c>
      <c r="K3688">
        <v>1439567660</v>
      </c>
      <c r="L3688" s="13">
        <f>(((K3688/60)/60)/24)+DATE(1970,1,1)+(-5/24)</f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>(E3688/D3688)*100</f>
        <v>101.42857142857142</v>
      </c>
      <c r="R3688" s="11">
        <f>Table1[[#This Row],[pledged]]/Table1[[#This Row],[backers_count]]</f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>(((I3689/60)/60)/24)+DATE(1970,1,1)+(-5/24)</f>
        <v>41817.009895833333</v>
      </c>
      <c r="K3689">
        <v>1401254055</v>
      </c>
      <c r="L3689" s="13">
        <f>(((K3689/60)/60)/24)+DATE(1970,1,1)+(-5/24)</f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>(E3689/D3689)*100</f>
        <v>100.245</v>
      </c>
      <c r="R3689" s="11">
        <f>Table1[[#This Row],[pledged]]/Table1[[#This Row],[backers_count]]</f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>(((I3690/60)/60)/24)+DATE(1970,1,1)+(-5/24)</f>
        <v>41859.578749999993</v>
      </c>
      <c r="K3690">
        <v>1404932004</v>
      </c>
      <c r="L3690" s="13">
        <f>(((K3690/60)/60)/24)+DATE(1970,1,1)+(-5/24)</f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>(E3690/D3690)*100</f>
        <v>109.16666666666666</v>
      </c>
      <c r="R3690" s="11">
        <f>Table1[[#This Row],[pledged]]/Table1[[#This Row],[backers_count]]</f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>(((I3691/60)/60)/24)+DATE(1970,1,1)+(-5/24)</f>
        <v>42176.725694444445</v>
      </c>
      <c r="K3691">
        <v>1432410639</v>
      </c>
      <c r="L3691" s="13">
        <f>(((K3691/60)/60)/24)+DATE(1970,1,1)+(-5/24)</f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>(E3691/D3691)*100</f>
        <v>118.33333333333333</v>
      </c>
      <c r="R3691" s="11">
        <f>Table1[[#This Row],[pledged]]/Table1[[#This Row],[backers_count]]</f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>(((I3692/60)/60)/24)+DATE(1970,1,1)+(-5/24)</f>
        <v>41970.431516203702</v>
      </c>
      <c r="K3692">
        <v>1414506083</v>
      </c>
      <c r="L3692" s="13">
        <f>(((K3692/60)/60)/24)+DATE(1970,1,1)+(-5/24)</f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>(E3692/D3692)*100</f>
        <v>120</v>
      </c>
      <c r="R3692" s="11">
        <f>Table1[[#This Row],[pledged]]/Table1[[#This Row],[backers_count]]</f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>(((I3693/60)/60)/24)+DATE(1970,1,1)+(-5/24)</f>
        <v>42064.999305555553</v>
      </c>
      <c r="K3693">
        <v>1421426929</v>
      </c>
      <c r="L3693" s="13">
        <f>(((K3693/60)/60)/24)+DATE(1970,1,1)+(-5/24)</f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>(E3693/D3693)*100</f>
        <v>127.96000000000001</v>
      </c>
      <c r="R3693" s="11">
        <f>Table1[[#This Row],[pledged]]/Table1[[#This Row],[backers_count]]</f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>(((I3694/60)/60)/24)+DATE(1970,1,1)+(-5/24)</f>
        <v>41900.791666666664</v>
      </c>
      <c r="K3694">
        <v>1410304179</v>
      </c>
      <c r="L3694" s="13">
        <f>(((K3694/60)/60)/24)+DATE(1970,1,1)+(-5/24)</f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>(E3694/D3694)*100</f>
        <v>126</v>
      </c>
      <c r="R3694" s="11">
        <f>Table1[[#This Row],[pledged]]/Table1[[#This Row],[backers_count]]</f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>(((I3695/60)/60)/24)+DATE(1970,1,1)+(-5/24)</f>
        <v>42338.729166666664</v>
      </c>
      <c r="K3695">
        <v>1446352529</v>
      </c>
      <c r="L3695" s="13">
        <f>(((K3695/60)/60)/24)+DATE(1970,1,1)+(-5/24)</f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>(E3695/D3695)*100</f>
        <v>129.12912912912913</v>
      </c>
      <c r="R3695" s="11">
        <f>Table1[[#This Row],[pledged]]/Table1[[#This Row],[backers_count]]</f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>(((I3696/60)/60)/24)+DATE(1970,1,1)+(-5/24)</f>
        <v>42526.874999999993</v>
      </c>
      <c r="K3696">
        <v>1461985967</v>
      </c>
      <c r="L3696" s="13">
        <f>(((K3696/60)/60)/24)+DATE(1970,1,1)+(-5/24)</f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>(E3696/D3696)*100</f>
        <v>107.42857142857143</v>
      </c>
      <c r="R3696" s="11">
        <f>Table1[[#This Row],[pledged]]/Table1[[#This Row],[backers_count]]</f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>(((I3697/60)/60)/24)+DATE(1970,1,1)+(-5/24)</f>
        <v>42015.662152777775</v>
      </c>
      <c r="K3697">
        <v>1419281610</v>
      </c>
      <c r="L3697" s="13">
        <f>(((K3697/60)/60)/24)+DATE(1970,1,1)+(-5/24)</f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>(E3697/D3697)*100</f>
        <v>100.125</v>
      </c>
      <c r="R3697" s="11">
        <f>Table1[[#This Row],[pledged]]/Table1[[#This Row],[backers_count]]</f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>(((I3698/60)/60)/24)+DATE(1970,1,1)+(-5/24)</f>
        <v>42048.408749999995</v>
      </c>
      <c r="K3698">
        <v>1418654916</v>
      </c>
      <c r="L3698" s="13">
        <f>(((K3698/60)/60)/24)+DATE(1970,1,1)+(-5/24)</f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>(E3698/D3698)*100</f>
        <v>155</v>
      </c>
      <c r="R3698" s="11">
        <f>Table1[[#This Row],[pledged]]/Table1[[#This Row],[backers_count]]</f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>(((I3699/60)/60)/24)+DATE(1970,1,1)+(-5/24)</f>
        <v>42500.2575</v>
      </c>
      <c r="K3699">
        <v>1461064248</v>
      </c>
      <c r="L3699" s="13">
        <f>(((K3699/60)/60)/24)+DATE(1970,1,1)+(-5/24)</f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>(E3699/D3699)*100</f>
        <v>108</v>
      </c>
      <c r="R3699" s="11">
        <f>Table1[[#This Row],[pledged]]/Table1[[#This Row],[backers_count]]</f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>(((I3700/60)/60)/24)+DATE(1970,1,1)+(-5/24)</f>
        <v>42431.598229166666</v>
      </c>
      <c r="K3700">
        <v>1454354487</v>
      </c>
      <c r="L3700" s="13">
        <f>(((K3700/60)/60)/24)+DATE(1970,1,1)+(-5/24)</f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>(E3700/D3700)*100</f>
        <v>110.52</v>
      </c>
      <c r="R3700" s="11">
        <f>Table1[[#This Row],[pledged]]/Table1[[#This Row],[backers_count]]</f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>(((I3701/60)/60)/24)+DATE(1970,1,1)+(-5/24)</f>
        <v>41927.393703703703</v>
      </c>
      <c r="K3701">
        <v>1410791216</v>
      </c>
      <c r="L3701" s="13">
        <f>(((K3701/60)/60)/24)+DATE(1970,1,1)+(-5/24)</f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>(E3701/D3701)*100</f>
        <v>100.8</v>
      </c>
      <c r="R3701" s="11">
        <f>Table1[[#This Row],[pledged]]/Table1[[#This Row],[backers_count]]</f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>(((I3702/60)/60)/24)+DATE(1970,1,1)+(-5/24)</f>
        <v>41912.458333333328</v>
      </c>
      <c r="K3702">
        <v>1409493800</v>
      </c>
      <c r="L3702" s="13">
        <f>(((K3702/60)/60)/24)+DATE(1970,1,1)+(-5/24)</f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>(E3702/D3702)*100</f>
        <v>121.2</v>
      </c>
      <c r="R3702" s="11">
        <f>Table1[[#This Row],[pledged]]/Table1[[#This Row],[backers_count]]</f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>(((I3703/60)/60)/24)+DATE(1970,1,1)+(-5/24)</f>
        <v>42159.333252314813</v>
      </c>
      <c r="K3703">
        <v>1430830793</v>
      </c>
      <c r="L3703" s="13">
        <f>(((K3703/60)/60)/24)+DATE(1970,1,1)+(-5/24)</f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>(E3703/D3703)*100</f>
        <v>100.33333333333334</v>
      </c>
      <c r="R3703" s="11">
        <f>Table1[[#This Row],[pledged]]/Table1[[#This Row],[backers_count]]</f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>(((I3704/60)/60)/24)+DATE(1970,1,1)+(-5/24)</f>
        <v>42561.749305555553</v>
      </c>
      <c r="K3704">
        <v>1464958484</v>
      </c>
      <c r="L3704" s="13">
        <f>(((K3704/60)/60)/24)+DATE(1970,1,1)+(-5/24)</f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>(E3704/D3704)*100</f>
        <v>109.16666666666666</v>
      </c>
      <c r="R3704" s="11">
        <f>Table1[[#This Row],[pledged]]/Table1[[#This Row],[backers_count]]</f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>(((I3705/60)/60)/24)+DATE(1970,1,1)+(-5/24)</f>
        <v>42595.082638888889</v>
      </c>
      <c r="K3705">
        <v>1467720388</v>
      </c>
      <c r="L3705" s="13">
        <f>(((K3705/60)/60)/24)+DATE(1970,1,1)+(-5/24)</f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>(E3705/D3705)*100</f>
        <v>123.42857142857142</v>
      </c>
      <c r="R3705" s="11">
        <f>Table1[[#This Row],[pledged]]/Table1[[#This Row],[backers_count]]</f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>(((I3706/60)/60)/24)+DATE(1970,1,1)+(-5/24)</f>
        <v>42521.481412037036</v>
      </c>
      <c r="K3706">
        <v>1459528394</v>
      </c>
      <c r="L3706" s="13">
        <f>(((K3706/60)/60)/24)+DATE(1970,1,1)+(-5/24)</f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>(E3706/D3706)*100</f>
        <v>136.33666666666667</v>
      </c>
      <c r="R3706" s="11">
        <f>Table1[[#This Row],[pledged]]/Table1[[#This Row],[backers_count]]</f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>(((I3707/60)/60)/24)+DATE(1970,1,1)+(-5/24)</f>
        <v>41813.541666666664</v>
      </c>
      <c r="K3707">
        <v>1401714114</v>
      </c>
      <c r="L3707" s="13">
        <f>(((K3707/60)/60)/24)+DATE(1970,1,1)+(-5/24)</f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>(E3707/D3707)*100</f>
        <v>103.46657233816768</v>
      </c>
      <c r="R3707" s="11">
        <f>Table1[[#This Row],[pledged]]/Table1[[#This Row],[backers_count]]</f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>(((I3708/60)/60)/24)+DATE(1970,1,1)+(-5/24)</f>
        <v>41894.705428240741</v>
      </c>
      <c r="K3708">
        <v>1409262949</v>
      </c>
      <c r="L3708" s="13">
        <f>(((K3708/60)/60)/24)+DATE(1970,1,1)+(-5/24)</f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>(E3708/D3708)*100</f>
        <v>121.33333333333334</v>
      </c>
      <c r="R3708" s="11">
        <f>Table1[[#This Row],[pledged]]/Table1[[#This Row],[backers_count]]</f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>(((I3709/60)/60)/24)+DATE(1970,1,1)+(-5/24)</f>
        <v>42573.018055555549</v>
      </c>
      <c r="K3709">
        <v>1467335378</v>
      </c>
      <c r="L3709" s="13">
        <f>(((K3709/60)/60)/24)+DATE(1970,1,1)+(-5/24)</f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>(E3709/D3709)*100</f>
        <v>186</v>
      </c>
      <c r="R3709" s="11">
        <f>Table1[[#This Row],[pledged]]/Table1[[#This Row],[backers_count]]</f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>(((I3710/60)/60)/24)+DATE(1970,1,1)+(-5/24)</f>
        <v>41823.933865740735</v>
      </c>
      <c r="K3710">
        <v>1403234686</v>
      </c>
      <c r="L3710" s="13">
        <f>(((K3710/60)/60)/24)+DATE(1970,1,1)+(-5/24)</f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>(E3710/D3710)*100</f>
        <v>300</v>
      </c>
      <c r="R3710" s="11">
        <f>Table1[[#This Row],[pledged]]/Table1[[#This Row],[backers_count]]</f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>(((I3711/60)/60)/24)+DATE(1970,1,1)+(-5/24)</f>
        <v>41815.499374999999</v>
      </c>
      <c r="K3711">
        <v>1401123546</v>
      </c>
      <c r="L3711" s="13">
        <f>(((K3711/60)/60)/24)+DATE(1970,1,1)+(-5/24)</f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>(E3711/D3711)*100</f>
        <v>108.25</v>
      </c>
      <c r="R3711" s="11">
        <f>Table1[[#This Row],[pledged]]/Table1[[#This Row],[backers_count]]</f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>(((I3712/60)/60)/24)+DATE(1970,1,1)+(-5/24)</f>
        <v>42097.367916666662</v>
      </c>
      <c r="K3712">
        <v>1425908988</v>
      </c>
      <c r="L3712" s="13">
        <f>(((K3712/60)/60)/24)+DATE(1970,1,1)+(-5/24)</f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>(E3712/D3712)*100</f>
        <v>141.15384615384616</v>
      </c>
      <c r="R3712" s="11">
        <f>Table1[[#This Row],[pledged]]/Table1[[#This Row],[backers_count]]</f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>(((I3713/60)/60)/24)+DATE(1970,1,1)+(-5/24)</f>
        <v>41805.458333333328</v>
      </c>
      <c r="K3713">
        <v>1400606573</v>
      </c>
      <c r="L3713" s="13">
        <f>(((K3713/60)/60)/24)+DATE(1970,1,1)+(-5/24)</f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>(E3713/D3713)*100</f>
        <v>113.99999999999999</v>
      </c>
      <c r="R3713" s="11">
        <f>Table1[[#This Row],[pledged]]/Table1[[#This Row],[backers_count]]</f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>(((I3714/60)/60)/24)+DATE(1970,1,1)+(-5/24)</f>
        <v>42155.082638888889</v>
      </c>
      <c r="K3714">
        <v>1431230867</v>
      </c>
      <c r="L3714" s="13">
        <f>(((K3714/60)/60)/24)+DATE(1970,1,1)+(-5/24)</f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>(E3714/D3714)*100</f>
        <v>153.73333333333335</v>
      </c>
      <c r="R3714" s="11">
        <f>Table1[[#This Row],[pledged]]/Table1[[#This Row],[backers_count]]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>(((I3715/60)/60)/24)+DATE(1970,1,1)+(-5/24)</f>
        <v>42525.529699074068</v>
      </c>
      <c r="K3715">
        <v>1463334166</v>
      </c>
      <c r="L3715" s="13">
        <f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>(E3715/D3715)*100</f>
        <v>101.49999999999999</v>
      </c>
      <c r="R3715" s="11">
        <f>Table1[[#This Row],[pledged]]/Table1[[#This Row],[backers_count]]</f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>(((I3716/60)/60)/24)+DATE(1970,1,1)+(-5/24)</f>
        <v>42149.957638888889</v>
      </c>
      <c r="K3716">
        <v>1429881667</v>
      </c>
      <c r="L3716" s="13">
        <f>(((K3716/60)/60)/24)+DATE(1970,1,1)+(-5/24)</f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>(E3716/D3716)*100</f>
        <v>102.35000000000001</v>
      </c>
      <c r="R3716" s="11">
        <f>Table1[[#This Row],[pledged]]/Table1[[#This Row],[backers_count]]</f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>(((I3717/60)/60)/24)+DATE(1970,1,1)+(-5/24)</f>
        <v>42094.327777777777</v>
      </c>
      <c r="K3717">
        <v>1422834819</v>
      </c>
      <c r="L3717" s="13">
        <f>(((K3717/60)/60)/24)+DATE(1970,1,1)+(-5/24)</f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>(E3717/D3717)*100</f>
        <v>102.57142857142858</v>
      </c>
      <c r="R3717" s="11">
        <f>Table1[[#This Row],[pledged]]/Table1[[#This Row],[backers_count]]</f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>(((I3718/60)/60)/24)+DATE(1970,1,1)+(-5/24)</f>
        <v>42390.679502314808</v>
      </c>
      <c r="K3718">
        <v>1450819109</v>
      </c>
      <c r="L3718" s="13">
        <f>(((K3718/60)/60)/24)+DATE(1970,1,1)+(-5/24)</f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>(E3718/D3718)*100</f>
        <v>155.75</v>
      </c>
      <c r="R3718" s="11">
        <f>Table1[[#This Row],[pledged]]/Table1[[#This Row],[backers_count]]</f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>(((I3719/60)/60)/24)+DATE(1970,1,1)+(-5/24)</f>
        <v>42133.657974537033</v>
      </c>
      <c r="K3719">
        <v>1428526049</v>
      </c>
      <c r="L3719" s="13">
        <f>(((K3719/60)/60)/24)+DATE(1970,1,1)+(-5/24)</f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>(E3719/D3719)*100</f>
        <v>100.75</v>
      </c>
      <c r="R3719" s="11">
        <f>Table1[[#This Row],[pledged]]/Table1[[#This Row],[backers_count]]</f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>(((I3720/60)/60)/24)+DATE(1970,1,1)+(-5/24)</f>
        <v>42062.507812499993</v>
      </c>
      <c r="K3720">
        <v>1422465075</v>
      </c>
      <c r="L3720" s="13">
        <f>(((K3720/60)/60)/24)+DATE(1970,1,1)+(-5/24)</f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>(E3720/D3720)*100</f>
        <v>239.4</v>
      </c>
      <c r="R3720" s="11">
        <f>Table1[[#This Row],[pledged]]/Table1[[#This Row],[backers_count]]</f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>(((I3721/60)/60)/24)+DATE(1970,1,1)+(-5/24)</f>
        <v>42177.521597222221</v>
      </c>
      <c r="K3721">
        <v>1432402266</v>
      </c>
      <c r="L3721" s="13">
        <f>(((K3721/60)/60)/24)+DATE(1970,1,1)+(-5/24)</f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>(E3721/D3721)*100</f>
        <v>210</v>
      </c>
      <c r="R3721" s="11">
        <f>Table1[[#This Row],[pledged]]/Table1[[#This Row],[backers_count]]</f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>(((I3722/60)/60)/24)+DATE(1970,1,1)+(-5/24)</f>
        <v>42187.784791666665</v>
      </c>
      <c r="K3722">
        <v>1433980206</v>
      </c>
      <c r="L3722" s="13">
        <f>(((K3722/60)/60)/24)+DATE(1970,1,1)+(-5/24)</f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>(E3722/D3722)*100</f>
        <v>104.51515151515152</v>
      </c>
      <c r="R3722" s="11">
        <f>Table1[[#This Row],[pledged]]/Table1[[#This Row],[backers_count]]</f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>(((I3723/60)/60)/24)+DATE(1970,1,1)+(-5/24)</f>
        <v>41948.769490740735</v>
      </c>
      <c r="K3723">
        <v>1413412084</v>
      </c>
      <c r="L3723" s="13">
        <f>(((K3723/60)/60)/24)+DATE(1970,1,1)+(-5/24)</f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>(E3723/D3723)*100</f>
        <v>100.8</v>
      </c>
      <c r="R3723" s="11">
        <f>Table1[[#This Row],[pledged]]/Table1[[#This Row],[backers_count]]</f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>(((I3724/60)/60)/24)+DATE(1970,1,1)+(-5/24)</f>
        <v>42411.749305555553</v>
      </c>
      <c r="K3724">
        <v>1452614847</v>
      </c>
      <c r="L3724" s="13">
        <f>(((K3724/60)/60)/24)+DATE(1970,1,1)+(-5/24)</f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>(E3724/D3724)*100</f>
        <v>111.20000000000002</v>
      </c>
      <c r="R3724" s="11">
        <f>Table1[[#This Row],[pledged]]/Table1[[#This Row],[backers_count]]</f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>(((I3725/60)/60)/24)+DATE(1970,1,1)+(-5/24)</f>
        <v>41973.586365740739</v>
      </c>
      <c r="K3725">
        <v>1414778662</v>
      </c>
      <c r="L3725" s="13">
        <f>(((K3725/60)/60)/24)+DATE(1970,1,1)+(-5/24)</f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>(E3725/D3725)*100</f>
        <v>102.04444444444445</v>
      </c>
      <c r="R3725" s="11">
        <f>Table1[[#This Row],[pledged]]/Table1[[#This Row],[backers_count]]</f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>(((I3726/60)/60)/24)+DATE(1970,1,1)+(-5/24)</f>
        <v>42494.749999999993</v>
      </c>
      <c r="K3726">
        <v>1459856860</v>
      </c>
      <c r="L3726" s="13">
        <f>(((K3726/60)/60)/24)+DATE(1970,1,1)+(-5/24)</f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>(E3726/D3726)*100</f>
        <v>102.54767441860466</v>
      </c>
      <c r="R3726" s="11">
        <f>Table1[[#This Row],[pledged]]/Table1[[#This Row],[backers_count]]</f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>(((I3727/60)/60)/24)+DATE(1970,1,1)+(-5/24)</f>
        <v>42418.687499999993</v>
      </c>
      <c r="K3727">
        <v>1454366467</v>
      </c>
      <c r="L3727" s="13">
        <f>(((K3727/60)/60)/24)+DATE(1970,1,1)+(-5/24)</f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>(E3727/D3727)*100</f>
        <v>127</v>
      </c>
      <c r="R3727" s="11">
        <f>Table1[[#This Row],[pledged]]/Table1[[#This Row],[backers_count]]</f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>(((I3728/60)/60)/24)+DATE(1970,1,1)+(-5/24)</f>
        <v>42489.666666666664</v>
      </c>
      <c r="K3728">
        <v>1459567371</v>
      </c>
      <c r="L3728" s="13">
        <f>(((K3728/60)/60)/24)+DATE(1970,1,1)+(-5/24)</f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>(E3728/D3728)*100</f>
        <v>338.70588235294122</v>
      </c>
      <c r="R3728" s="11">
        <f>Table1[[#This Row],[pledged]]/Table1[[#This Row],[backers_count]]</f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>(((I3729/60)/60)/24)+DATE(1970,1,1)+(-5/24)</f>
        <v>42662.996527777774</v>
      </c>
      <c r="K3729">
        <v>1474273294</v>
      </c>
      <c r="L3729" s="13">
        <f>(((K3729/60)/60)/24)+DATE(1970,1,1)+(-5/24)</f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>(E3729/D3729)*100</f>
        <v>100.75</v>
      </c>
      <c r="R3729" s="11">
        <f>Table1[[#This Row],[pledged]]/Table1[[#This Row],[backers_count]]</f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>(((I3730/60)/60)/24)+DATE(1970,1,1)+(-5/24)</f>
        <v>42234.962685185186</v>
      </c>
      <c r="K3730">
        <v>1437365176</v>
      </c>
      <c r="L3730" s="13">
        <f>(((K3730/60)/60)/24)+DATE(1970,1,1)+(-5/24)</f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>(E3730/D3730)*100</f>
        <v>9.31</v>
      </c>
      <c r="R3730" s="11">
        <f>Table1[[#This Row],[pledged]]/Table1[[#This Row],[backers_count]]</f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>(((I3731/60)/60)/24)+DATE(1970,1,1)+(-5/24)</f>
        <v>42085.954999999994</v>
      </c>
      <c r="K3731">
        <v>1423198512</v>
      </c>
      <c r="L3731" s="13">
        <f>(((K3731/60)/60)/24)+DATE(1970,1,1)+(-5/24)</f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>(E3731/D3731)*100</f>
        <v>7.24</v>
      </c>
      <c r="R3731" s="11">
        <f>Table1[[#This Row],[pledged]]/Table1[[#This Row],[backers_count]]</f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>(((I3732/60)/60)/24)+DATE(1970,1,1)+(-5/24)</f>
        <v>42233.46943287037</v>
      </c>
      <c r="K3732">
        <v>1437236159</v>
      </c>
      <c r="L3732" s="13">
        <f>(((K3732/60)/60)/24)+DATE(1970,1,1)+(-5/24)</f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>(E3732/D3732)*100</f>
        <v>10</v>
      </c>
      <c r="R3732" s="11">
        <f>Table1[[#This Row],[pledged]]/Table1[[#This Row],[backers_count]]</f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>(((I3733/60)/60)/24)+DATE(1970,1,1)+(-5/24)</f>
        <v>42013.932638888888</v>
      </c>
      <c r="K3733">
        <v>1418234646</v>
      </c>
      <c r="L3733" s="13">
        <f>(((K3733/60)/60)/24)+DATE(1970,1,1)+(-5/24)</f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>(E3733/D3733)*100</f>
        <v>11.272727272727273</v>
      </c>
      <c r="R3733" s="11">
        <f>Table1[[#This Row],[pledged]]/Table1[[#This Row],[backers_count]]</f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>(((I3734/60)/60)/24)+DATE(1970,1,1)+(-5/24)</f>
        <v>42028.291666666664</v>
      </c>
      <c r="K3734">
        <v>1416932133</v>
      </c>
      <c r="L3734" s="13">
        <f>(((K3734/60)/60)/24)+DATE(1970,1,1)+(-5/24)</f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>(E3734/D3734)*100</f>
        <v>15.411764705882353</v>
      </c>
      <c r="R3734" s="11">
        <f>Table1[[#This Row],[pledged]]/Table1[[#This Row],[backers_count]]</f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>(((I3735/60)/60)/24)+DATE(1970,1,1)+(-5/24)</f>
        <v>42112.729166666664</v>
      </c>
      <c r="K3735">
        <v>1428539708</v>
      </c>
      <c r="L3735" s="13">
        <f>(((K3735/60)/60)/24)+DATE(1970,1,1)+(-5/24)</f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>(E3735/D3735)*100</f>
        <v>0</v>
      </c>
      <c r="R3735" s="11" t="e">
        <f>Table1[[#This Row],[pledged]]/Table1[[#This Row],[backers_count]]</f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>(((I3736/60)/60)/24)+DATE(1970,1,1)+(-5/24)</f>
        <v>42149.693240740737</v>
      </c>
      <c r="K3736">
        <v>1427405896</v>
      </c>
      <c r="L3736" s="13">
        <f>(((K3736/60)/60)/24)+DATE(1970,1,1)+(-5/24)</f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>(E3736/D3736)*100</f>
        <v>28.466666666666669</v>
      </c>
      <c r="R3736" s="11">
        <f>Table1[[#This Row],[pledged]]/Table1[[#This Row],[backers_count]]</f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>(((I3737/60)/60)/24)+DATE(1970,1,1)+(-5/24)</f>
        <v>42152.484826388885</v>
      </c>
      <c r="K3737">
        <v>1430239089</v>
      </c>
      <c r="L3737" s="13">
        <f>(((K3737/60)/60)/24)+DATE(1970,1,1)+(-5/24)</f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>(E3737/D3737)*100</f>
        <v>13.333333333333334</v>
      </c>
      <c r="R3737" s="11">
        <f>Table1[[#This Row],[pledged]]/Table1[[#This Row],[backers_count]]</f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>(((I3738/60)/60)/24)+DATE(1970,1,1)+(-5/24)</f>
        <v>42086.541666666664</v>
      </c>
      <c r="K3738">
        <v>1423847093</v>
      </c>
      <c r="L3738" s="13">
        <f>(((K3738/60)/60)/24)+DATE(1970,1,1)+(-5/24)</f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>(E3738/D3738)*100</f>
        <v>0.66666666666666674</v>
      </c>
      <c r="R3738" s="11">
        <f>Table1[[#This Row],[pledged]]/Table1[[#This Row],[backers_count]]</f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>(((I3739/60)/60)/24)+DATE(1970,1,1)+(-5/24)</f>
        <v>42320.082638888889</v>
      </c>
      <c r="K3739">
        <v>1445358903</v>
      </c>
      <c r="L3739" s="13">
        <f>(((K3739/60)/60)/24)+DATE(1970,1,1)+(-5/24)</f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>(E3739/D3739)*100</f>
        <v>21.428571428571427</v>
      </c>
      <c r="R3739" s="11">
        <f>Table1[[#This Row],[pledged]]/Table1[[#This Row],[backers_count]]</f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>(((I3740/60)/60)/24)+DATE(1970,1,1)+(-5/24)</f>
        <v>41835.708333333328</v>
      </c>
      <c r="K3740">
        <v>1403562705</v>
      </c>
      <c r="L3740" s="13">
        <f>(((K3740/60)/60)/24)+DATE(1970,1,1)+(-5/24)</f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>(E3740/D3740)*100</f>
        <v>18</v>
      </c>
      <c r="R3740" s="11">
        <f>Table1[[#This Row],[pledged]]/Table1[[#This Row],[backers_count]]</f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>(((I3741/60)/60)/24)+DATE(1970,1,1)+(-5/24)</f>
        <v>42568.241527777776</v>
      </c>
      <c r="K3741">
        <v>1467024468</v>
      </c>
      <c r="L3741" s="13">
        <f>(((K3741/60)/60)/24)+DATE(1970,1,1)+(-5/24)</f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>(E3741/D3741)*100</f>
        <v>20.125</v>
      </c>
      <c r="R3741" s="11">
        <f>Table1[[#This Row],[pledged]]/Table1[[#This Row],[backers_count]]</f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>(((I3742/60)/60)/24)+DATE(1970,1,1)+(-5/24)</f>
        <v>41862.870810185181</v>
      </c>
      <c r="K3742">
        <v>1405217355</v>
      </c>
      <c r="L3742" s="13">
        <f>(((K3742/60)/60)/24)+DATE(1970,1,1)+(-5/24)</f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>(E3742/D3742)*100</f>
        <v>17.899999999999999</v>
      </c>
      <c r="R3742" s="11">
        <f>Table1[[#This Row],[pledged]]/Table1[[#This Row],[backers_count]]</f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>(((I3743/60)/60)/24)+DATE(1970,1,1)+(-5/24)</f>
        <v>42355.712384259255</v>
      </c>
      <c r="K3743">
        <v>1447797950</v>
      </c>
      <c r="L3743" s="13">
        <f>(((K3743/60)/60)/24)+DATE(1970,1,1)+(-5/24)</f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>(E3743/D3743)*100</f>
        <v>0</v>
      </c>
      <c r="R3743" s="11" t="e">
        <f>Table1[[#This Row],[pledged]]/Table1[[#This Row],[backers_count]]</f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>(((I3744/60)/60)/24)+DATE(1970,1,1)+(-5/24)</f>
        <v>41888.006296296291</v>
      </c>
      <c r="K3744">
        <v>1407388144</v>
      </c>
      <c r="L3744" s="13">
        <f>(((K3744/60)/60)/24)+DATE(1970,1,1)+(-5/24)</f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>(E3744/D3744)*100</f>
        <v>2</v>
      </c>
      <c r="R3744" s="11">
        <f>Table1[[#This Row],[pledged]]/Table1[[#This Row],[backers_count]]</f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>(((I3745/60)/60)/24)+DATE(1970,1,1)+(-5/24)</f>
        <v>41823.501898148148</v>
      </c>
      <c r="K3745">
        <v>1401814964</v>
      </c>
      <c r="L3745" s="13">
        <f>(((K3745/60)/60)/24)+DATE(1970,1,1)+(-5/24)</f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>(E3745/D3745)*100</f>
        <v>0</v>
      </c>
      <c r="R3745" s="11" t="e">
        <f>Table1[[#This Row],[pledged]]/Table1[[#This Row],[backers_count]]</f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>(((I3746/60)/60)/24)+DATE(1970,1,1)+(-5/24)</f>
        <v>41824.957638888889</v>
      </c>
      <c r="K3746">
        <v>1401823952</v>
      </c>
      <c r="L3746" s="13">
        <f>(((K3746/60)/60)/24)+DATE(1970,1,1)+(-5/24)</f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>(E3746/D3746)*100</f>
        <v>0</v>
      </c>
      <c r="R3746" s="11" t="e">
        <f>Table1[[#This Row],[pledged]]/Table1[[#This Row],[backers_count]]</f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>(((I3747/60)/60)/24)+DATE(1970,1,1)+(-5/24)</f>
        <v>41861.489606481482</v>
      </c>
      <c r="K3747">
        <v>1405097102</v>
      </c>
      <c r="L3747" s="13">
        <f>(((K3747/60)/60)/24)+DATE(1970,1,1)+(-5/24)</f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>(E3747/D3747)*100</f>
        <v>10</v>
      </c>
      <c r="R3747" s="11">
        <f>Table1[[#This Row],[pledged]]/Table1[[#This Row],[backers_count]]</f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>(((I3748/60)/60)/24)+DATE(1970,1,1)+(-5/24)</f>
        <v>42651.18100694444</v>
      </c>
      <c r="K3748">
        <v>1473326439</v>
      </c>
      <c r="L3748" s="13">
        <f>(((K3748/60)/60)/24)+DATE(1970,1,1)+(-5/24)</f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>(E3748/D3748)*100</f>
        <v>2.3764705882352941</v>
      </c>
      <c r="R3748" s="11">
        <f>Table1[[#This Row],[pledged]]/Table1[[#This Row],[backers_count]]</f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>(((I3749/60)/60)/24)+DATE(1970,1,1)+(-5/24)</f>
        <v>42190.749305555553</v>
      </c>
      <c r="K3749">
        <v>1433833896</v>
      </c>
      <c r="L3749" s="13">
        <f>(((K3749/60)/60)/24)+DATE(1970,1,1)+(-5/24)</f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>(E3749/D3749)*100</f>
        <v>1</v>
      </c>
      <c r="R3749" s="11">
        <f>Table1[[#This Row],[pledged]]/Table1[[#This Row],[backers_count]]</f>
        <v>25</v>
      </c>
      <c r="S3749" t="s">
        <v>8317</v>
      </c>
      <c r="T3749" t="s">
        <v>8359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>(((I3750/60)/60)/24)+DATE(1970,1,1)+(-5/24)</f>
        <v>42416.040972222218</v>
      </c>
      <c r="K3750">
        <v>1453827436</v>
      </c>
      <c r="L3750" s="13">
        <f>(((K3750/60)/60)/24)+DATE(1970,1,1)+(-5/24)</f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>(E3750/D3750)*100</f>
        <v>103.52</v>
      </c>
      <c r="R3750" s="11">
        <f>Table1[[#This Row],[pledged]]/Table1[[#This Row],[backers_count]]</f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>(((I3751/60)/60)/24)+DATE(1970,1,1)+(-5/24)</f>
        <v>42488.957638888889</v>
      </c>
      <c r="K3751">
        <v>1459220588</v>
      </c>
      <c r="L3751" s="13">
        <f>(((K3751/60)/60)/24)+DATE(1970,1,1)+(-5/24)</f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>(E3751/D3751)*100</f>
        <v>105</v>
      </c>
      <c r="R3751" s="11">
        <f>Table1[[#This Row],[pledged]]/Table1[[#This Row],[backers_count]]</f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>(((I3752/60)/60)/24)+DATE(1970,1,1)+(-5/24)</f>
        <v>42045.124305555553</v>
      </c>
      <c r="K3752">
        <v>1421105608</v>
      </c>
      <c r="L3752" s="13">
        <f>(((K3752/60)/60)/24)+DATE(1970,1,1)+(-5/24)</f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>(E3752/D3752)*100</f>
        <v>100.44999999999999</v>
      </c>
      <c r="R3752" s="11">
        <f>Table1[[#This Row],[pledged]]/Table1[[#This Row],[backers_count]]</f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>(((I3753/60)/60)/24)+DATE(1970,1,1)+(-5/24)</f>
        <v>42462.78556712962</v>
      </c>
      <c r="K3753">
        <v>1454460673</v>
      </c>
      <c r="L3753" s="13">
        <f>(((K3753/60)/60)/24)+DATE(1970,1,1)+(-5/24)</f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>(E3753/D3753)*100</f>
        <v>132.6</v>
      </c>
      <c r="R3753" s="11">
        <f>Table1[[#This Row],[pledged]]/Table1[[#This Row],[backers_count]]</f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>(((I3754/60)/60)/24)+DATE(1970,1,1)+(-5/24)</f>
        <v>42659.666666666664</v>
      </c>
      <c r="K3754">
        <v>1473189335</v>
      </c>
      <c r="L3754" s="13">
        <f>(((K3754/60)/60)/24)+DATE(1970,1,1)+(-5/24)</f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>(E3754/D3754)*100</f>
        <v>112.99999999999999</v>
      </c>
      <c r="R3754" s="11">
        <f>Table1[[#This Row],[pledged]]/Table1[[#This Row],[backers_count]]</f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>(((I3755/60)/60)/24)+DATE(1970,1,1)+(-5/24)</f>
        <v>42157.791666666664</v>
      </c>
      <c r="K3755">
        <v>1430768800</v>
      </c>
      <c r="L3755" s="13">
        <f>(((K3755/60)/60)/24)+DATE(1970,1,1)+(-5/24)</f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>(E3755/D3755)*100</f>
        <v>103.34</v>
      </c>
      <c r="R3755" s="11">
        <f>Table1[[#This Row],[pledged]]/Table1[[#This Row],[backers_count]]</f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>(((I3756/60)/60)/24)+DATE(1970,1,1)+(-5/24)</f>
        <v>41845.999305555553</v>
      </c>
      <c r="K3756">
        <v>1403125737</v>
      </c>
      <c r="L3756" s="13">
        <f>(((K3756/60)/60)/24)+DATE(1970,1,1)+(-5/24)</f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>(E3756/D3756)*100</f>
        <v>120</v>
      </c>
      <c r="R3756" s="11">
        <f>Table1[[#This Row],[pledged]]/Table1[[#This Row],[backers_count]]</f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>(((I3757/60)/60)/24)+DATE(1970,1,1)+(-5/24)</f>
        <v>42475.658645833326</v>
      </c>
      <c r="K3757">
        <v>1458161307</v>
      </c>
      <c r="L3757" s="13">
        <f>(((K3757/60)/60)/24)+DATE(1970,1,1)+(-5/24)</f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>(E3757/D3757)*100</f>
        <v>129.63636363636363</v>
      </c>
      <c r="R3757" s="11">
        <f>Table1[[#This Row],[pledged]]/Table1[[#This Row],[backers_count]]</f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>(((I3758/60)/60)/24)+DATE(1970,1,1)+(-5/24)</f>
        <v>41801.606458333328</v>
      </c>
      <c r="K3758">
        <v>1399923198</v>
      </c>
      <c r="L3758" s="13">
        <f>(((K3758/60)/60)/24)+DATE(1970,1,1)+(-5/24)</f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>(E3758/D3758)*100</f>
        <v>101.11111111111111</v>
      </c>
      <c r="R3758" s="11">
        <f>Table1[[#This Row],[pledged]]/Table1[[#This Row],[backers_count]]</f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>(((I3759/60)/60)/24)+DATE(1970,1,1)+(-5/24)</f>
        <v>41974.642534722218</v>
      </c>
      <c r="K3759">
        <v>1415737515</v>
      </c>
      <c r="L3759" s="13">
        <f>(((K3759/60)/60)/24)+DATE(1970,1,1)+(-5/24)</f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>(E3759/D3759)*100</f>
        <v>108.51428571428572</v>
      </c>
      <c r="R3759" s="11">
        <f>Table1[[#This Row],[pledged]]/Table1[[#This Row],[backers_count]]</f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>(((I3760/60)/60)/24)+DATE(1970,1,1)+(-5/24)</f>
        <v>41778</v>
      </c>
      <c r="K3760">
        <v>1397819938</v>
      </c>
      <c r="L3760" s="13">
        <f>(((K3760/60)/60)/24)+DATE(1970,1,1)+(-5/24)</f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>(E3760/D3760)*100</f>
        <v>102.33333333333334</v>
      </c>
      <c r="R3760" s="11">
        <f>Table1[[#This Row],[pledged]]/Table1[[#This Row],[backers_count]]</f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>(((I3761/60)/60)/24)+DATE(1970,1,1)+(-5/24)</f>
        <v>42241.899918981479</v>
      </c>
      <c r="K3761">
        <v>1435372553</v>
      </c>
      <c r="L3761" s="13">
        <f>(((K3761/60)/60)/24)+DATE(1970,1,1)+(-5/24)</f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>(E3761/D3761)*100</f>
        <v>110.24425000000002</v>
      </c>
      <c r="R3761" s="11">
        <f>Table1[[#This Row],[pledged]]/Table1[[#This Row],[backers_count]]</f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>(((I3762/60)/60)/24)+DATE(1970,1,1)+(-5/24)</f>
        <v>41764.316967592589</v>
      </c>
      <c r="K3762">
        <v>1397133386</v>
      </c>
      <c r="L3762" s="13">
        <f>(((K3762/60)/60)/24)+DATE(1970,1,1)+(-5/24)</f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>(E3762/D3762)*100</f>
        <v>101.0154</v>
      </c>
      <c r="R3762" s="11">
        <f>Table1[[#This Row],[pledged]]/Table1[[#This Row],[backers_count]]</f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>(((I3763/60)/60)/24)+DATE(1970,1,1)+(-5/24)</f>
        <v>42226.749999999993</v>
      </c>
      <c r="K3763">
        <v>1434625937</v>
      </c>
      <c r="L3763" s="13">
        <f>(((K3763/60)/60)/24)+DATE(1970,1,1)+(-5/24)</f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>(E3763/D3763)*100</f>
        <v>100</v>
      </c>
      <c r="R3763" s="11">
        <f>Table1[[#This Row],[pledged]]/Table1[[#This Row],[backers_count]]</f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>(((I3764/60)/60)/24)+DATE(1970,1,1)+(-5/24)</f>
        <v>42218.605196759258</v>
      </c>
      <c r="K3764">
        <v>1436383889</v>
      </c>
      <c r="L3764" s="13">
        <f>(((K3764/60)/60)/24)+DATE(1970,1,1)+(-5/24)</f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>(E3764/D3764)*100</f>
        <v>106.24</v>
      </c>
      <c r="R3764" s="11">
        <f>Table1[[#This Row],[pledged]]/Table1[[#This Row],[backers_count]]</f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>(((I3765/60)/60)/24)+DATE(1970,1,1)+(-5/24)</f>
        <v>42095.500300925924</v>
      </c>
      <c r="K3765">
        <v>1425319226</v>
      </c>
      <c r="L3765" s="13">
        <f>(((K3765/60)/60)/24)+DATE(1970,1,1)+(-5/24)</f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>(E3765/D3765)*100</f>
        <v>100</v>
      </c>
      <c r="R3765" s="11">
        <f>Table1[[#This Row],[pledged]]/Table1[[#This Row],[backers_count]]</f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>(((I3766/60)/60)/24)+DATE(1970,1,1)+(-5/24)</f>
        <v>42518.816666666658</v>
      </c>
      <c r="K3766">
        <v>1462824832</v>
      </c>
      <c r="L3766" s="13">
        <f>(((K3766/60)/60)/24)+DATE(1970,1,1)+(-5/24)</f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>(E3766/D3766)*100</f>
        <v>100</v>
      </c>
      <c r="R3766" s="11">
        <f>Table1[[#This Row],[pledged]]/Table1[[#This Row],[backers_count]]</f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>(((I3767/60)/60)/24)+DATE(1970,1,1)+(-5/24)</f>
        <v>41850.568078703705</v>
      </c>
      <c r="K3767">
        <v>1404153482</v>
      </c>
      <c r="L3767" s="13">
        <f>(((K3767/60)/60)/24)+DATE(1970,1,1)+(-5/24)</f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>(E3767/D3767)*100</f>
        <v>113.45714285714286</v>
      </c>
      <c r="R3767" s="11">
        <f>Table1[[#This Row],[pledged]]/Table1[[#This Row],[backers_count]]</f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>(((I3768/60)/60)/24)+DATE(1970,1,1)+(-5/24)</f>
        <v>41822.958854166667</v>
      </c>
      <c r="K3768">
        <v>1401336045</v>
      </c>
      <c r="L3768" s="13">
        <f>(((K3768/60)/60)/24)+DATE(1970,1,1)+(-5/24)</f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>(E3768/D3768)*100</f>
        <v>102.65010000000001</v>
      </c>
      <c r="R3768" s="11">
        <f>Table1[[#This Row],[pledged]]/Table1[[#This Row],[backers_count]]</f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>(((I3769/60)/60)/24)+DATE(1970,1,1)+(-5/24)</f>
        <v>42063.999305555553</v>
      </c>
      <c r="K3769">
        <v>1423960097</v>
      </c>
      <c r="L3769" s="13">
        <f>(((K3769/60)/60)/24)+DATE(1970,1,1)+(-5/24)</f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>(E3769/D3769)*100</f>
        <v>116.75</v>
      </c>
      <c r="R3769" s="11">
        <f>Table1[[#This Row],[pledged]]/Table1[[#This Row],[backers_count]]</f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>(((I3770/60)/60)/24)+DATE(1970,1,1)+(-5/24)</f>
        <v>41802.519560185181</v>
      </c>
      <c r="K3770">
        <v>1400002090</v>
      </c>
      <c r="L3770" s="13">
        <f>(((K3770/60)/60)/24)+DATE(1970,1,1)+(-5/24)</f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>(E3770/D3770)*100</f>
        <v>107.65274999999998</v>
      </c>
      <c r="R3770" s="11">
        <f>Table1[[#This Row],[pledged]]/Table1[[#This Row],[backers_count]]</f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>(((I3771/60)/60)/24)+DATE(1970,1,1)+(-5/24)</f>
        <v>42475.389803240738</v>
      </c>
      <c r="K3771">
        <v>1458138079</v>
      </c>
      <c r="L3771" s="13">
        <f>(((K3771/60)/60)/24)+DATE(1970,1,1)+(-5/24)</f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>(E3771/D3771)*100</f>
        <v>100</v>
      </c>
      <c r="R3771" s="11">
        <f>Table1[[#This Row],[pledged]]/Table1[[#This Row],[backers_count]]</f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>(((I3772/60)/60)/24)+DATE(1970,1,1)+(-5/24)</f>
        <v>42168.722337962965</v>
      </c>
      <c r="K3772">
        <v>1431642010</v>
      </c>
      <c r="L3772" s="13">
        <f>(((K3772/60)/60)/24)+DATE(1970,1,1)+(-5/24)</f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>(E3772/D3772)*100</f>
        <v>100</v>
      </c>
      <c r="R3772" s="11">
        <f>Table1[[#This Row],[pledged]]/Table1[[#This Row],[backers_count]]</f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>(((I3773/60)/60)/24)+DATE(1970,1,1)+(-5/24)</f>
        <v>42507.791666666664</v>
      </c>
      <c r="K3773">
        <v>1462307652</v>
      </c>
      <c r="L3773" s="13">
        <f>(((K3773/60)/60)/24)+DATE(1970,1,1)+(-5/24)</f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>(E3773/D3773)*100</f>
        <v>146</v>
      </c>
      <c r="R3773" s="11">
        <f>Table1[[#This Row],[pledged]]/Table1[[#This Row],[backers_count]]</f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>(((I3774/60)/60)/24)+DATE(1970,1,1)+(-5/24)</f>
        <v>42703.041666666664</v>
      </c>
      <c r="K3774">
        <v>1478616506</v>
      </c>
      <c r="L3774" s="13">
        <f>(((K3774/60)/60)/24)+DATE(1970,1,1)+(-5/24)</f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>(E3774/D3774)*100</f>
        <v>110.2</v>
      </c>
      <c r="R3774" s="11">
        <f>Table1[[#This Row],[pledged]]/Table1[[#This Row],[backers_count]]</f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>(((I3775/60)/60)/24)+DATE(1970,1,1)+(-5/24)</f>
        <v>42688.880555555552</v>
      </c>
      <c r="K3775">
        <v>1476317247</v>
      </c>
      <c r="L3775" s="13">
        <f>(((K3775/60)/60)/24)+DATE(1970,1,1)+(-5/24)</f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>(E3775/D3775)*100</f>
        <v>108.2</v>
      </c>
      <c r="R3775" s="11">
        <f>Table1[[#This Row],[pledged]]/Table1[[#This Row],[backers_count]]</f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>(((I3776/60)/60)/24)+DATE(1970,1,1)+(-5/24)</f>
        <v>42103.583969907406</v>
      </c>
      <c r="K3776">
        <v>1427223655</v>
      </c>
      <c r="L3776" s="13">
        <f>(((K3776/60)/60)/24)+DATE(1970,1,1)+(-5/24)</f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>(E3776/D3776)*100</f>
        <v>100</v>
      </c>
      <c r="R3776" s="11">
        <f>Table1[[#This Row],[pledged]]/Table1[[#This Row],[backers_count]]</f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>(((I3777/60)/60)/24)+DATE(1970,1,1)+(-5/24)</f>
        <v>42102.958333333336</v>
      </c>
      <c r="K3777">
        <v>1426199843</v>
      </c>
      <c r="L3777" s="13">
        <f>(((K3777/60)/60)/24)+DATE(1970,1,1)+(-5/24)</f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>(E3777/D3777)*100</f>
        <v>100.25</v>
      </c>
      <c r="R3777" s="11">
        <f>Table1[[#This Row],[pledged]]/Table1[[#This Row],[backers_count]]</f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>(((I3778/60)/60)/24)+DATE(1970,1,1)+(-5/24)</f>
        <v>41851.833333333328</v>
      </c>
      <c r="K3778">
        <v>1403599778</v>
      </c>
      <c r="L3778" s="13">
        <f>(((K3778/60)/60)/24)+DATE(1970,1,1)+(-5/24)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>(E3778/D3778)*100</f>
        <v>106.71250000000001</v>
      </c>
      <c r="R3778" s="11">
        <f>Table1[[#This Row],[pledged]]/Table1[[#This Row],[backers_count]]</f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>(((I3779/60)/60)/24)+DATE(1970,1,1)+(-5/24)</f>
        <v>41908.958333333328</v>
      </c>
      <c r="K3779">
        <v>1409884821</v>
      </c>
      <c r="L3779" s="13">
        <f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>(E3779/D3779)*100</f>
        <v>143.19999999999999</v>
      </c>
      <c r="R3779" s="11">
        <f>Table1[[#This Row],[pledged]]/Table1[[#This Row],[backers_count]]</f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>(((I3780/60)/60)/24)+DATE(1970,1,1)+(-5/24)</f>
        <v>42049.610879629625</v>
      </c>
      <c r="K3780">
        <v>1418758780</v>
      </c>
      <c r="L3780" s="13">
        <f>(((K3780/60)/60)/24)+DATE(1970,1,1)+(-5/24)</f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>(E3780/D3780)*100</f>
        <v>105.04166666666667</v>
      </c>
      <c r="R3780" s="11">
        <f>Table1[[#This Row],[pledged]]/Table1[[#This Row],[backers_count]]</f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>(((I3781/60)/60)/24)+DATE(1970,1,1)+(-5/24)</f>
        <v>42455.48541666667</v>
      </c>
      <c r="K3781">
        <v>1456421940</v>
      </c>
      <c r="L3781" s="13">
        <f>(((K3781/60)/60)/24)+DATE(1970,1,1)+(-5/24)</f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>(E3781/D3781)*100</f>
        <v>103.98</v>
      </c>
      <c r="R3781" s="11">
        <f>Table1[[#This Row],[pledged]]/Table1[[#This Row],[backers_count]]</f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>(((I3782/60)/60)/24)+DATE(1970,1,1)+(-5/24)</f>
        <v>42198.629166666658</v>
      </c>
      <c r="K3782">
        <v>1433999785</v>
      </c>
      <c r="L3782" s="13">
        <f>(((K3782/60)/60)/24)+DATE(1970,1,1)+(-5/24)</f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>(E3782/D3782)*100</f>
        <v>120</v>
      </c>
      <c r="R3782" s="11">
        <f>Table1[[#This Row],[pledged]]/Table1[[#This Row],[backers_count]]</f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>(((I3783/60)/60)/24)+DATE(1970,1,1)+(-5/24)</f>
        <v>41890.674594907403</v>
      </c>
      <c r="K3783">
        <v>1408050685</v>
      </c>
      <c r="L3783" s="13">
        <f>(((K3783/60)/60)/24)+DATE(1970,1,1)+(-5/24)</f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>(E3783/D3783)*100</f>
        <v>109.66666666666667</v>
      </c>
      <c r="R3783" s="11">
        <f>Table1[[#This Row],[pledged]]/Table1[[#This Row],[backers_count]]</f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>(((I3784/60)/60)/24)+DATE(1970,1,1)+(-5/24)</f>
        <v>42575.749999999993</v>
      </c>
      <c r="K3784">
        <v>1466887297</v>
      </c>
      <c r="L3784" s="13">
        <f>(((K3784/60)/60)/24)+DATE(1970,1,1)+(-5/24)</f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>(E3784/D3784)*100</f>
        <v>101.75</v>
      </c>
      <c r="R3784" s="11">
        <f>Table1[[#This Row],[pledged]]/Table1[[#This Row],[backers_count]]</f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>(((I3785/60)/60)/24)+DATE(1970,1,1)+(-5/24)</f>
        <v>42444.458333333336</v>
      </c>
      <c r="K3785">
        <v>1455938520</v>
      </c>
      <c r="L3785" s="13">
        <f>(((K3785/60)/60)/24)+DATE(1970,1,1)+(-5/24)</f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>(E3785/D3785)*100</f>
        <v>128.91666666666666</v>
      </c>
      <c r="R3785" s="11">
        <f>Table1[[#This Row],[pledged]]/Table1[[#This Row],[backers_count]]</f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>(((I3786/60)/60)/24)+DATE(1970,1,1)+(-5/24)</f>
        <v>42561.772361111107</v>
      </c>
      <c r="K3786">
        <v>1465601532</v>
      </c>
      <c r="L3786" s="13">
        <f>(((K3786/60)/60)/24)+DATE(1970,1,1)+(-5/24)</f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>(E3786/D3786)*100</f>
        <v>114.99999999999999</v>
      </c>
      <c r="R3786" s="11">
        <f>Table1[[#This Row],[pledged]]/Table1[[#This Row],[backers_count]]</f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>(((I3787/60)/60)/24)+DATE(1970,1,1)+(-5/24)</f>
        <v>42584.210416666661</v>
      </c>
      <c r="K3787">
        <v>1467040769</v>
      </c>
      <c r="L3787" s="13">
        <f>(((K3787/60)/60)/24)+DATE(1970,1,1)+(-5/24)</f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>(E3787/D3787)*100</f>
        <v>150.75</v>
      </c>
      <c r="R3787" s="11">
        <f>Table1[[#This Row],[pledged]]/Table1[[#This Row],[backers_count]]</f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>(((I3788/60)/60)/24)+DATE(1970,1,1)+(-5/24)</f>
        <v>42516.829571759255</v>
      </c>
      <c r="K3788">
        <v>1461718475</v>
      </c>
      <c r="L3788" s="13">
        <f>(((K3788/60)/60)/24)+DATE(1970,1,1)+(-5/24)</f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>(E3788/D3788)*100</f>
        <v>110.96666666666665</v>
      </c>
      <c r="R3788" s="11">
        <f>Table1[[#This Row],[pledged]]/Table1[[#This Row],[backers_count]]</f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>(((I3789/60)/60)/24)+DATE(1970,1,1)+(-5/24)</f>
        <v>42195.957638888889</v>
      </c>
      <c r="K3789">
        <v>1434113406</v>
      </c>
      <c r="L3789" s="13">
        <f>(((K3789/60)/60)/24)+DATE(1970,1,1)+(-5/24)</f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>(E3789/D3789)*100</f>
        <v>100.28571428571429</v>
      </c>
      <c r="R3789" s="11">
        <f>Table1[[#This Row],[pledged]]/Table1[[#This Row],[backers_count]]</f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>(((I3790/60)/60)/24)+DATE(1970,1,1)+(-5/24)</f>
        <v>42361.470833333333</v>
      </c>
      <c r="K3790">
        <v>1448469719</v>
      </c>
      <c r="L3790" s="13">
        <f>(((K3790/60)/60)/24)+DATE(1970,1,1)+(-5/24)</f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>(E3790/D3790)*100</f>
        <v>0.66666666666666674</v>
      </c>
      <c r="R3790" s="11">
        <f>Table1[[#This Row],[pledged]]/Table1[[#This Row],[backers_count]]</f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>(((I3791/60)/60)/24)+DATE(1970,1,1)+(-5/24)</f>
        <v>42170.590486111112</v>
      </c>
      <c r="K3791">
        <v>1431630618</v>
      </c>
      <c r="L3791" s="13">
        <f>(((K3791/60)/60)/24)+DATE(1970,1,1)+(-5/24)</f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>(E3791/D3791)*100</f>
        <v>3.267605633802817</v>
      </c>
      <c r="R3791" s="11">
        <f>Table1[[#This Row],[pledged]]/Table1[[#This Row],[backers_count]]</f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>(((I3792/60)/60)/24)+DATE(1970,1,1)+(-5/24)</f>
        <v>42696.5002662037</v>
      </c>
      <c r="K3792">
        <v>1477238423</v>
      </c>
      <c r="L3792" s="13">
        <f>(((K3792/60)/60)/24)+DATE(1970,1,1)+(-5/24)</f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>(E3792/D3792)*100</f>
        <v>0</v>
      </c>
      <c r="R3792" s="11" t="e">
        <f>Table1[[#This Row],[pledged]]/Table1[[#This Row],[backers_count]]</f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>(((I3793/60)/60)/24)+DATE(1970,1,1)+(-5/24)</f>
        <v>41826.4837037037</v>
      </c>
      <c r="K3793">
        <v>1399480592</v>
      </c>
      <c r="L3793" s="13">
        <f>(((K3793/60)/60)/24)+DATE(1970,1,1)+(-5/24)</f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>(E3793/D3793)*100</f>
        <v>0</v>
      </c>
      <c r="R3793" s="11" t="e">
        <f>Table1[[#This Row],[pledged]]/Table1[[#This Row],[backers_count]]</f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>(((I3794/60)/60)/24)+DATE(1970,1,1)+(-5/24)</f>
        <v>42200.238680555551</v>
      </c>
      <c r="K3794">
        <v>1434365022</v>
      </c>
      <c r="L3794" s="13">
        <f>(((K3794/60)/60)/24)+DATE(1970,1,1)+(-5/24)</f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>(E3794/D3794)*100</f>
        <v>0.27999999999999997</v>
      </c>
      <c r="R3794" s="11">
        <f>Table1[[#This Row],[pledged]]/Table1[[#This Row],[backers_count]]</f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>(((I3795/60)/60)/24)+DATE(1970,1,1)+(-5/24)</f>
        <v>41989.73065972222</v>
      </c>
      <c r="K3795">
        <v>1416954729</v>
      </c>
      <c r="L3795" s="13">
        <f>(((K3795/60)/60)/24)+DATE(1970,1,1)+(-5/24)</f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>(E3795/D3795)*100</f>
        <v>59.657142857142851</v>
      </c>
      <c r="R3795" s="11">
        <f>Table1[[#This Row],[pledged]]/Table1[[#This Row],[backers_count]]</f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>(((I3796/60)/60)/24)+DATE(1970,1,1)+(-5/24)</f>
        <v>42162.372152777774</v>
      </c>
      <c r="K3796">
        <v>1431093354</v>
      </c>
      <c r="L3796" s="13">
        <f>(((K3796/60)/60)/24)+DATE(1970,1,1)+(-5/24)</f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>(E3796/D3796)*100</f>
        <v>1</v>
      </c>
      <c r="R3796" s="11">
        <f>Table1[[#This Row],[pledged]]/Table1[[#This Row],[backers_count]]</f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>(((I3797/60)/60)/24)+DATE(1970,1,1)+(-5/24)</f>
        <v>42244.729166666664</v>
      </c>
      <c r="K3797">
        <v>1437042490</v>
      </c>
      <c r="L3797" s="13">
        <f>(((K3797/60)/60)/24)+DATE(1970,1,1)+(-5/24)</f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>(E3797/D3797)*100</f>
        <v>1.6666666666666667</v>
      </c>
      <c r="R3797" s="11">
        <f>Table1[[#This Row],[pledged]]/Table1[[#This Row],[backers_count]]</f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>(((I3798/60)/60)/24)+DATE(1970,1,1)+(-5/24)</f>
        <v>42748.821250000001</v>
      </c>
      <c r="K3798">
        <v>1479170556</v>
      </c>
      <c r="L3798" s="13">
        <f>(((K3798/60)/60)/24)+DATE(1970,1,1)+(-5/24)</f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>(E3798/D3798)*100</f>
        <v>4.4444444444444444E-3</v>
      </c>
      <c r="R3798" s="11">
        <f>Table1[[#This Row],[pledged]]/Table1[[#This Row],[backers_count]]</f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>(((I3799/60)/60)/24)+DATE(1970,1,1)+(-5/24)</f>
        <v>42114.673206018517</v>
      </c>
      <c r="K3799">
        <v>1426972165</v>
      </c>
      <c r="L3799" s="13">
        <f>(((K3799/60)/60)/24)+DATE(1970,1,1)+(-5/24)</f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>(E3799/D3799)*100</f>
        <v>89.666666666666657</v>
      </c>
      <c r="R3799" s="11">
        <f>Table1[[#This Row],[pledged]]/Table1[[#This Row],[backers_count]]</f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>(((I3800/60)/60)/24)+DATE(1970,1,1)+(-5/24)</f>
        <v>41861.514444444445</v>
      </c>
      <c r="K3800">
        <v>1405099248</v>
      </c>
      <c r="L3800" s="13">
        <f>(((K3800/60)/60)/24)+DATE(1970,1,1)+(-5/24)</f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>(E3800/D3800)*100</f>
        <v>1.4642857142857144</v>
      </c>
      <c r="R3800" s="11">
        <f>Table1[[#This Row],[pledged]]/Table1[[#This Row],[backers_count]]</f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>(((I3801/60)/60)/24)+DATE(1970,1,1)+(-5/24)</f>
        <v>42440.722719907404</v>
      </c>
      <c r="K3801">
        <v>1455142843</v>
      </c>
      <c r="L3801" s="13">
        <f>(((K3801/60)/60)/24)+DATE(1970,1,1)+(-5/24)</f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>(E3801/D3801)*100</f>
        <v>4.0199999999999996</v>
      </c>
      <c r="R3801" s="11">
        <f>Table1[[#This Row],[pledged]]/Table1[[#This Row],[backers_count]]</f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>(((I3802/60)/60)/24)+DATE(1970,1,1)+(-5/24)</f>
        <v>42014.999305555553</v>
      </c>
      <c r="K3802">
        <v>1418146883</v>
      </c>
      <c r="L3802" s="13">
        <f>(((K3802/60)/60)/24)+DATE(1970,1,1)+(-5/24)</f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>(E3802/D3802)*100</f>
        <v>4.004545454545454</v>
      </c>
      <c r="R3802" s="11">
        <f>Table1[[#This Row],[pledged]]/Table1[[#This Row],[backers_count]]</f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>(((I3803/60)/60)/24)+DATE(1970,1,1)+(-5/24)</f>
        <v>42006.467777777776</v>
      </c>
      <c r="K3803">
        <v>1417536816</v>
      </c>
      <c r="L3803" s="13">
        <f>(((K3803/60)/60)/24)+DATE(1970,1,1)+(-5/24)</f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>(E3803/D3803)*100</f>
        <v>8.52</v>
      </c>
      <c r="R3803" s="11">
        <f>Table1[[#This Row],[pledged]]/Table1[[#This Row],[backers_count]]</f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>(((I3804/60)/60)/24)+DATE(1970,1,1)+(-5/24)</f>
        <v>42298.917893518512</v>
      </c>
      <c r="K3804">
        <v>1442890906</v>
      </c>
      <c r="L3804" s="13">
        <f>(((K3804/60)/60)/24)+DATE(1970,1,1)+(-5/24)</f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>(E3804/D3804)*100</f>
        <v>0</v>
      </c>
      <c r="R3804" s="11" t="e">
        <f>Table1[[#This Row],[pledged]]/Table1[[#This Row],[backers_count]]</f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>(((I3805/60)/60)/24)+DATE(1970,1,1)+(-5/24)</f>
        <v>42433.763518518514</v>
      </c>
      <c r="K3805">
        <v>1454541568</v>
      </c>
      <c r="L3805" s="13">
        <f>(((K3805/60)/60)/24)+DATE(1970,1,1)+(-5/24)</f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>(E3805/D3805)*100</f>
        <v>19.650000000000002</v>
      </c>
      <c r="R3805" s="11">
        <f>Table1[[#This Row],[pledged]]/Table1[[#This Row],[backers_count]]</f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>(((I3806/60)/60)/24)+DATE(1970,1,1)+(-5/24)</f>
        <v>42582.083333333336</v>
      </c>
      <c r="K3806">
        <v>1465172024</v>
      </c>
      <c r="L3806" s="13">
        <f>(((K3806/60)/60)/24)+DATE(1970,1,1)+(-5/24)</f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>(E3806/D3806)*100</f>
        <v>0</v>
      </c>
      <c r="R3806" s="11" t="e">
        <f>Table1[[#This Row],[pledged]]/Table1[[#This Row],[backers_count]]</f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>(((I3807/60)/60)/24)+DATE(1970,1,1)+(-5/24)</f>
        <v>41909.678703703699</v>
      </c>
      <c r="K3807">
        <v>1406668640</v>
      </c>
      <c r="L3807" s="13">
        <f>(((K3807/60)/60)/24)+DATE(1970,1,1)+(-5/24)</f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>(E3807/D3807)*100</f>
        <v>2E-3</v>
      </c>
      <c r="R3807" s="11">
        <f>Table1[[#This Row],[pledged]]/Table1[[#This Row],[backers_count]]</f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>(((I3808/60)/60)/24)+DATE(1970,1,1)+(-5/24)</f>
        <v>41819.050706018512</v>
      </c>
      <c r="K3808">
        <v>1402294381</v>
      </c>
      <c r="L3808" s="13">
        <f>(((K3808/60)/60)/24)+DATE(1970,1,1)+(-5/24)</f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>(E3808/D3808)*100</f>
        <v>6.6666666666666666E-2</v>
      </c>
      <c r="R3808" s="11">
        <f>Table1[[#This Row],[pledged]]/Table1[[#This Row],[backers_count]]</f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>(((I3809/60)/60)/24)+DATE(1970,1,1)+(-5/24)</f>
        <v>42097.700682870367</v>
      </c>
      <c r="K3809">
        <v>1427492939</v>
      </c>
      <c r="L3809" s="13">
        <f>(((K3809/60)/60)/24)+DATE(1970,1,1)+(-5/24)</f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>(E3809/D3809)*100</f>
        <v>30.333333333333336</v>
      </c>
      <c r="R3809" s="11">
        <f>Table1[[#This Row],[pledged]]/Table1[[#This Row],[backers_count]]</f>
        <v>50.555555555555557</v>
      </c>
      <c r="S3809" t="s">
        <v>8317</v>
      </c>
      <c r="T3809" t="s">
        <v>8318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>(((I3810/60)/60)/24)+DATE(1970,1,1)+(-5/24)</f>
        <v>42119.203923611109</v>
      </c>
      <c r="K3810">
        <v>1424775219</v>
      </c>
      <c r="L3810" s="13">
        <f>(((K3810/60)/60)/24)+DATE(1970,1,1)+(-5/24)</f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>(E3810/D3810)*100</f>
        <v>100</v>
      </c>
      <c r="R3810" s="11">
        <f>Table1[[#This Row],[pledged]]/Table1[[#This Row],[backers_count]]</f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>(((I3811/60)/60)/24)+DATE(1970,1,1)+(-5/24)</f>
        <v>41850.75</v>
      </c>
      <c r="K3811">
        <v>1402403907</v>
      </c>
      <c r="L3811" s="13">
        <f>(((K3811/60)/60)/24)+DATE(1970,1,1)+(-5/24)</f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>(E3811/D3811)*100</f>
        <v>101.25</v>
      </c>
      <c r="R3811" s="11">
        <f>Table1[[#This Row],[pledged]]/Table1[[#This Row],[backers_count]]</f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>(((I3812/60)/60)/24)+DATE(1970,1,1)+(-5/24)</f>
        <v>42084.599050925921</v>
      </c>
      <c r="K3812">
        <v>1424377358</v>
      </c>
      <c r="L3812" s="13">
        <f>(((K3812/60)/60)/24)+DATE(1970,1,1)+(-5/24)</f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>(E3812/D3812)*100</f>
        <v>121.73333333333333</v>
      </c>
      <c r="R3812" s="11">
        <f>Table1[[#This Row],[pledged]]/Table1[[#This Row],[backers_count]]</f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>(((I3813/60)/60)/24)+DATE(1970,1,1)+(-5/24)</f>
        <v>42521.249999999993</v>
      </c>
      <c r="K3813">
        <v>1461769373</v>
      </c>
      <c r="L3813" s="13">
        <f>(((K3813/60)/60)/24)+DATE(1970,1,1)+(-5/24)</f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>(E3813/D3813)*100</f>
        <v>330</v>
      </c>
      <c r="R3813" s="11">
        <f>Table1[[#This Row],[pledged]]/Table1[[#This Row],[backers_count]]</f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>(((I3814/60)/60)/24)+DATE(1970,1,1)+(-5/24)</f>
        <v>42155.957638888889</v>
      </c>
      <c r="K3814">
        <v>1429120908</v>
      </c>
      <c r="L3814" s="13">
        <f>(((K3814/60)/60)/24)+DATE(1970,1,1)+(-5/24)</f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>(E3814/D3814)*100</f>
        <v>109.55</v>
      </c>
      <c r="R3814" s="11">
        <f>Table1[[#This Row],[pledged]]/Table1[[#This Row],[backers_count]]</f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>(((I3815/60)/60)/24)+DATE(1970,1,1)+(-5/24)</f>
        <v>42535.696527777771</v>
      </c>
      <c r="K3815">
        <v>1462603021</v>
      </c>
      <c r="L3815" s="13">
        <f>(((K3815/60)/60)/24)+DATE(1970,1,1)+(-5/24)</f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>(E3815/D3815)*100</f>
        <v>100.95190476190474</v>
      </c>
      <c r="R3815" s="11">
        <f>Table1[[#This Row],[pledged]]/Table1[[#This Row],[backers_count]]</f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>(((I3816/60)/60)/24)+DATE(1970,1,1)+(-5/24)</f>
        <v>42094.957638888889</v>
      </c>
      <c r="K3816">
        <v>1424727712</v>
      </c>
      <c r="L3816" s="13">
        <f>(((K3816/60)/60)/24)+DATE(1970,1,1)+(-5/24)</f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>(E3816/D3816)*100</f>
        <v>140.13333333333333</v>
      </c>
      <c r="R3816" s="11">
        <f>Table1[[#This Row],[pledged]]/Table1[[#This Row],[backers_count]]</f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>(((I3817/60)/60)/24)+DATE(1970,1,1)+(-5/24)</f>
        <v>42236.749999999993</v>
      </c>
      <c r="K3817">
        <v>1437545657</v>
      </c>
      <c r="L3817" s="13">
        <f>(((K3817/60)/60)/24)+DATE(1970,1,1)+(-5/24)</f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>(E3817/D3817)*100</f>
        <v>100.001</v>
      </c>
      <c r="R3817" s="11">
        <f>Table1[[#This Row],[pledged]]/Table1[[#This Row],[backers_count]]</f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>(((I3818/60)/60)/24)+DATE(1970,1,1)+(-5/24)</f>
        <v>41837.481747685182</v>
      </c>
      <c r="K3818">
        <v>1403022823</v>
      </c>
      <c r="L3818" s="13">
        <f>(((K3818/60)/60)/24)+DATE(1970,1,1)+(-5/24)</f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>(E3818/D3818)*100</f>
        <v>119.238</v>
      </c>
      <c r="R3818" s="11">
        <f>Table1[[#This Row],[pledged]]/Table1[[#This Row],[backers_count]]</f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>(((I3819/60)/60)/24)+DATE(1970,1,1)+(-5/24)</f>
        <v>42300.957638888889</v>
      </c>
      <c r="K3819">
        <v>1444236216</v>
      </c>
      <c r="L3819" s="13">
        <f>(((K3819/60)/60)/24)+DATE(1970,1,1)+(-5/24)</f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>(E3819/D3819)*100</f>
        <v>107.25</v>
      </c>
      <c r="R3819" s="11">
        <f>Table1[[#This Row],[pledged]]/Table1[[#This Row],[backers_count]]</f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>(((I3820/60)/60)/24)+DATE(1970,1,1)+(-5/24)</f>
        <v>42075.592384259253</v>
      </c>
      <c r="K3820">
        <v>1423599182</v>
      </c>
      <c r="L3820" s="13">
        <f>(((K3820/60)/60)/24)+DATE(1970,1,1)+(-5/24)</f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>(E3820/D3820)*100</f>
        <v>227.99999999999997</v>
      </c>
      <c r="R3820" s="11">
        <f>Table1[[#This Row],[pledged]]/Table1[[#This Row],[backers_count]]</f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>(((I3821/60)/60)/24)+DATE(1970,1,1)+(-5/24)</f>
        <v>42202.668055555558</v>
      </c>
      <c r="K3821">
        <v>1435554104</v>
      </c>
      <c r="L3821" s="13">
        <f>(((K3821/60)/60)/24)+DATE(1970,1,1)+(-5/24)</f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>(E3821/D3821)*100</f>
        <v>106.4</v>
      </c>
      <c r="R3821" s="11">
        <f>Table1[[#This Row],[pledged]]/Table1[[#This Row],[backers_count]]</f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>(((I3822/60)/60)/24)+DATE(1970,1,1)+(-5/24)</f>
        <v>42190.443483796298</v>
      </c>
      <c r="K3822">
        <v>1433518717</v>
      </c>
      <c r="L3822" s="13">
        <f>(((K3822/60)/60)/24)+DATE(1970,1,1)+(-5/24)</f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>(E3822/D3822)*100</f>
        <v>143.33333333333334</v>
      </c>
      <c r="R3822" s="11">
        <f>Table1[[#This Row],[pledged]]/Table1[[#This Row],[backers_count]]</f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>(((I3823/60)/60)/24)+DATE(1970,1,1)+(-5/24)</f>
        <v>42372.972303240742</v>
      </c>
      <c r="K3823">
        <v>1449116407</v>
      </c>
      <c r="L3823" s="13">
        <f>(((K3823/60)/60)/24)+DATE(1970,1,1)+(-5/24)</f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>(E3823/D3823)*100</f>
        <v>104.54285714285714</v>
      </c>
      <c r="R3823" s="11">
        <f>Table1[[#This Row],[pledged]]/Table1[[#This Row],[backers_count]]</f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>(((I3824/60)/60)/24)+DATE(1970,1,1)+(-5/24)</f>
        <v>42388.749305555553</v>
      </c>
      <c r="K3824">
        <v>1448136417</v>
      </c>
      <c r="L3824" s="13">
        <f>(((K3824/60)/60)/24)+DATE(1970,1,1)+(-5/24)</f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>(E3824/D3824)*100</f>
        <v>110.02000000000001</v>
      </c>
      <c r="R3824" s="11">
        <f>Table1[[#This Row],[pledged]]/Table1[[#This Row],[backers_count]]</f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>(((I3825/60)/60)/24)+DATE(1970,1,1)+(-5/24)</f>
        <v>42204.957638888889</v>
      </c>
      <c r="K3825">
        <v>1434405044</v>
      </c>
      <c r="L3825" s="13">
        <f>(((K3825/60)/60)/24)+DATE(1970,1,1)+(-5/24)</f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>(E3825/D3825)*100</f>
        <v>106</v>
      </c>
      <c r="R3825" s="11">
        <f>Table1[[#This Row],[pledged]]/Table1[[#This Row],[backers_count]]</f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>(((I3826/60)/60)/24)+DATE(1970,1,1)+(-5/24)</f>
        <v>42583.361805555549</v>
      </c>
      <c r="K3826">
        <v>1469026903</v>
      </c>
      <c r="L3826" s="13">
        <f>(((K3826/60)/60)/24)+DATE(1970,1,1)+(-5/24)</f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>(E3826/D3826)*100</f>
        <v>108</v>
      </c>
      <c r="R3826" s="11">
        <f>Table1[[#This Row],[pledged]]/Table1[[#This Row],[backers_count]]</f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>(((I3827/60)/60)/24)+DATE(1970,1,1)+(-5/24)</f>
        <v>42171.861273148148</v>
      </c>
      <c r="K3827">
        <v>1432690814</v>
      </c>
      <c r="L3827" s="13">
        <f>(((K3827/60)/60)/24)+DATE(1970,1,1)+(-5/24)</f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>(E3827/D3827)*100</f>
        <v>105.42</v>
      </c>
      <c r="R3827" s="11">
        <f>Table1[[#This Row],[pledged]]/Table1[[#This Row],[backers_count]]</f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>(((I3828/60)/60)/24)+DATE(1970,1,1)+(-5/24)</f>
        <v>42131.215208333328</v>
      </c>
      <c r="K3828">
        <v>1428401394</v>
      </c>
      <c r="L3828" s="13">
        <f>(((K3828/60)/60)/24)+DATE(1970,1,1)+(-5/24)</f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>(E3828/D3828)*100</f>
        <v>119.16666666666667</v>
      </c>
      <c r="R3828" s="11">
        <f>Table1[[#This Row],[pledged]]/Table1[[#This Row],[backers_count]]</f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>(((I3829/60)/60)/24)+DATE(1970,1,1)+(-5/24)</f>
        <v>42089.791666666664</v>
      </c>
      <c r="K3829">
        <v>1422656201</v>
      </c>
      <c r="L3829" s="13">
        <f>(((K3829/60)/60)/24)+DATE(1970,1,1)+(-5/24)</f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>(E3829/D3829)*100</f>
        <v>152.66666666666666</v>
      </c>
      <c r="R3829" s="11">
        <f>Table1[[#This Row],[pledged]]/Table1[[#This Row],[backers_count]]</f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>(((I3830/60)/60)/24)+DATE(1970,1,1)+(-5/24)</f>
        <v>42004.360960648148</v>
      </c>
      <c r="K3830">
        <v>1414845587</v>
      </c>
      <c r="L3830" s="13">
        <f>(((K3830/60)/60)/24)+DATE(1970,1,1)+(-5/24)</f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>(E3830/D3830)*100</f>
        <v>100</v>
      </c>
      <c r="R3830" s="11">
        <f>Table1[[#This Row],[pledged]]/Table1[[#This Row],[backers_count]]</f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>(((I3831/60)/60)/24)+DATE(1970,1,1)+(-5/24)</f>
        <v>42613.657071759262</v>
      </c>
      <c r="K3831">
        <v>1470948371</v>
      </c>
      <c r="L3831" s="13">
        <f>(((K3831/60)/60)/24)+DATE(1970,1,1)+(-5/24)</f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>(E3831/D3831)*100</f>
        <v>100.2</v>
      </c>
      <c r="R3831" s="11">
        <f>Table1[[#This Row],[pledged]]/Table1[[#This Row],[backers_count]]</f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>(((I3832/60)/60)/24)+DATE(1970,1,1)+(-5/24)</f>
        <v>42517.532534722217</v>
      </c>
      <c r="K3832">
        <v>1463161611</v>
      </c>
      <c r="L3832" s="13">
        <f>(((K3832/60)/60)/24)+DATE(1970,1,1)+(-5/24)</f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>(E3832/D3832)*100</f>
        <v>225</v>
      </c>
      <c r="R3832" s="11">
        <f>Table1[[#This Row],[pledged]]/Table1[[#This Row],[backers_count]]</f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>(((I3833/60)/60)/24)+DATE(1970,1,1)+(-5/24)</f>
        <v>41948.682233796295</v>
      </c>
      <c r="K3833">
        <v>1413404545</v>
      </c>
      <c r="L3833" s="13">
        <f>(((K3833/60)/60)/24)+DATE(1970,1,1)+(-5/24)</f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>(E3833/D3833)*100</f>
        <v>106.02199999999999</v>
      </c>
      <c r="R3833" s="11">
        <f>Table1[[#This Row],[pledged]]/Table1[[#This Row],[backers_count]]</f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>(((I3834/60)/60)/24)+DATE(1970,1,1)+(-5/24)</f>
        <v>42419.906655092585</v>
      </c>
      <c r="K3834">
        <v>1452048335</v>
      </c>
      <c r="L3834" s="13">
        <f>(((K3834/60)/60)/24)+DATE(1970,1,1)+(-5/24)</f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>(E3834/D3834)*100</f>
        <v>104.66666666666666</v>
      </c>
      <c r="R3834" s="11">
        <f>Table1[[#This Row],[pledged]]/Table1[[#This Row],[backers_count]]</f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>(((I3835/60)/60)/24)+DATE(1970,1,1)+(-5/24)</f>
        <v>41974.589583333327</v>
      </c>
      <c r="K3835">
        <v>1416516972</v>
      </c>
      <c r="L3835" s="13">
        <f>(((K3835/60)/60)/24)+DATE(1970,1,1)+(-5/24)</f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>(E3835/D3835)*100</f>
        <v>116.66666666666667</v>
      </c>
      <c r="R3835" s="11">
        <f>Table1[[#This Row],[pledged]]/Table1[[#This Row],[backers_count]]</f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>(((I3836/60)/60)/24)+DATE(1970,1,1)+(-5/24)</f>
        <v>42173.236886574072</v>
      </c>
      <c r="K3836">
        <v>1432032067</v>
      </c>
      <c r="L3836" s="13">
        <f>(((K3836/60)/60)/24)+DATE(1970,1,1)+(-5/24)</f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>(E3836/D3836)*100</f>
        <v>109.03333333333333</v>
      </c>
      <c r="R3836" s="11">
        <f>Table1[[#This Row],[pledged]]/Table1[[#This Row],[backers_count]]</f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>(((I3837/60)/60)/24)+DATE(1970,1,1)+(-5/24)</f>
        <v>42481.733888888884</v>
      </c>
      <c r="K3837">
        <v>1459463808</v>
      </c>
      <c r="L3837" s="13">
        <f>(((K3837/60)/60)/24)+DATE(1970,1,1)+(-5/24)</f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>(E3837/D3837)*100</f>
        <v>160</v>
      </c>
      <c r="R3837" s="11">
        <f>Table1[[#This Row],[pledged]]/Table1[[#This Row],[backers_count]]</f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>(((I3838/60)/60)/24)+DATE(1970,1,1)+(-5/24)</f>
        <v>42584.964583333327</v>
      </c>
      <c r="K3838">
        <v>1467497652</v>
      </c>
      <c r="L3838" s="13">
        <f>(((K3838/60)/60)/24)+DATE(1970,1,1)+(-5/24)</f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>(E3838/D3838)*100</f>
        <v>112.5</v>
      </c>
      <c r="R3838" s="11">
        <f>Table1[[#This Row],[pledged]]/Table1[[#This Row],[backers_count]]</f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>(((I3839/60)/60)/24)+DATE(1970,1,1)+(-5/24)</f>
        <v>42188.557384259257</v>
      </c>
      <c r="K3839">
        <v>1432837358</v>
      </c>
      <c r="L3839" s="13">
        <f>(((K3839/60)/60)/24)+DATE(1970,1,1)+(-5/24)</f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>(E3839/D3839)*100</f>
        <v>102.1</v>
      </c>
      <c r="R3839" s="11">
        <f>Table1[[#This Row],[pledged]]/Table1[[#This Row],[backers_count]]</f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>(((I3840/60)/60)/24)+DATE(1970,1,1)+(-5/24)</f>
        <v>42146.502418981479</v>
      </c>
      <c r="K3840">
        <v>1429722209</v>
      </c>
      <c r="L3840" s="13">
        <f>(((K3840/60)/60)/24)+DATE(1970,1,1)+(-5/24)</f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>(E3840/D3840)*100</f>
        <v>100.824</v>
      </c>
      <c r="R3840" s="11">
        <f>Table1[[#This Row],[pledged]]/Table1[[#This Row],[backers_count]]</f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>(((I3841/60)/60)/24)+DATE(1970,1,1)+(-5/24)</f>
        <v>42214.934305555551</v>
      </c>
      <c r="K3841">
        <v>1433042724</v>
      </c>
      <c r="L3841" s="13">
        <f>(((K3841/60)/60)/24)+DATE(1970,1,1)+(-5/24)</f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>(E3841/D3841)*100</f>
        <v>101.25</v>
      </c>
      <c r="R3841" s="11">
        <f>Table1[[#This Row],[pledged]]/Table1[[#This Row],[backers_count]]</f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>(((I3842/60)/60)/24)+DATE(1970,1,1)+(-5/24)</f>
        <v>42457.45172453703</v>
      </c>
      <c r="K3842">
        <v>1457023829</v>
      </c>
      <c r="L3842" s="13">
        <f>(((K3842/60)/60)/24)+DATE(1970,1,1)+(-5/24)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>(E3842/D3842)*100</f>
        <v>6500</v>
      </c>
      <c r="R3842" s="11">
        <f>Table1[[#This Row],[pledged]]/Table1[[#This Row],[backers_count]]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>(((I3843/60)/60)/24)+DATE(1970,1,1)+(-5/24)</f>
        <v>41840.57739583333</v>
      </c>
      <c r="K3843">
        <v>1400698287</v>
      </c>
      <c r="L3843" s="13">
        <f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>(E3843/D3843)*100</f>
        <v>8.7200000000000006</v>
      </c>
      <c r="R3843" s="11">
        <f>Table1[[#This Row],[pledged]]/Table1[[#This Row],[backers_count]]</f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>(((I3844/60)/60)/24)+DATE(1970,1,1)+(-5/24)</f>
        <v>41770.285324074073</v>
      </c>
      <c r="K3844">
        <v>1397217052</v>
      </c>
      <c r="L3844" s="13">
        <f>(((K3844/60)/60)/24)+DATE(1970,1,1)+(-5/24)</f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>(E3844/D3844)*100</f>
        <v>21.94</v>
      </c>
      <c r="R3844" s="11">
        <f>Table1[[#This Row],[pledged]]/Table1[[#This Row],[backers_count]]</f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>(((I3845/60)/60)/24)+DATE(1970,1,1)+(-5/24)</f>
        <v>41790.864166666666</v>
      </c>
      <c r="K3845">
        <v>1399427064</v>
      </c>
      <c r="L3845" s="13">
        <f>(((K3845/60)/60)/24)+DATE(1970,1,1)+(-5/24)</f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>(E3845/D3845)*100</f>
        <v>21.3</v>
      </c>
      <c r="R3845" s="11">
        <f>Table1[[#This Row],[pledged]]/Table1[[#This Row],[backers_count]]</f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>(((I3846/60)/60)/24)+DATE(1970,1,1)+(-5/24)</f>
        <v>41793.082638888889</v>
      </c>
      <c r="K3846">
        <v>1399474134</v>
      </c>
      <c r="L3846" s="13">
        <f>(((K3846/60)/60)/24)+DATE(1970,1,1)+(-5/24)</f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>(E3846/D3846)*100</f>
        <v>41.489795918367342</v>
      </c>
      <c r="R3846" s="11">
        <f>Table1[[#This Row],[pledged]]/Table1[[#This Row],[backers_count]]</f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>(((I3847/60)/60)/24)+DATE(1970,1,1)+(-5/24)</f>
        <v>42278.418680555551</v>
      </c>
      <c r="K3847">
        <v>1441119774</v>
      </c>
      <c r="L3847" s="13">
        <f>(((K3847/60)/60)/24)+DATE(1970,1,1)+(-5/24)</f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>(E3847/D3847)*100</f>
        <v>2.105</v>
      </c>
      <c r="R3847" s="11">
        <f>Table1[[#This Row],[pledged]]/Table1[[#This Row],[backers_count]]</f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>(((I3848/60)/60)/24)+DATE(1970,1,1)+(-5/24)</f>
        <v>41916.082638888889</v>
      </c>
      <c r="K3848">
        <v>1409721542</v>
      </c>
      <c r="L3848" s="13">
        <f>(((K3848/60)/60)/24)+DATE(1970,1,1)+(-5/24)</f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>(E3848/D3848)*100</f>
        <v>2.7</v>
      </c>
      <c r="R3848" s="11">
        <f>Table1[[#This Row],[pledged]]/Table1[[#This Row],[backers_count]]</f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>(((I3849/60)/60)/24)+DATE(1970,1,1)+(-5/24)</f>
        <v>42204.016099537032</v>
      </c>
      <c r="K3849">
        <v>1433395391</v>
      </c>
      <c r="L3849" s="13">
        <f>(((K3849/60)/60)/24)+DATE(1970,1,1)+(-5/24)</f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>(E3849/D3849)*100</f>
        <v>16.161904761904761</v>
      </c>
      <c r="R3849" s="11">
        <f>Table1[[#This Row],[pledged]]/Table1[[#This Row],[backers_count]]</f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>(((I3850/60)/60)/24)+DATE(1970,1,1)+(-5/24)</f>
        <v>42295.608668981477</v>
      </c>
      <c r="K3850">
        <v>1442604989</v>
      </c>
      <c r="L3850" s="13">
        <f>(((K3850/60)/60)/24)+DATE(1970,1,1)+(-5/24)</f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>(E3850/D3850)*100</f>
        <v>16.376923076923077</v>
      </c>
      <c r="R3850" s="11">
        <f>Table1[[#This Row],[pledged]]/Table1[[#This Row],[backers_count]]</f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>(((I3851/60)/60)/24)+DATE(1970,1,1)+(-5/24)</f>
        <v>42166.558842592589</v>
      </c>
      <c r="K3851">
        <v>1431455084</v>
      </c>
      <c r="L3851" s="13">
        <f>(((K3851/60)/60)/24)+DATE(1970,1,1)+(-5/24)</f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>(E3851/D3851)*100</f>
        <v>7.043333333333333</v>
      </c>
      <c r="R3851" s="11">
        <f>Table1[[#This Row],[pledged]]/Table1[[#This Row],[backers_count]]</f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>(((I3852/60)/60)/24)+DATE(1970,1,1)+(-5/24)</f>
        <v>42004.916006944441</v>
      </c>
      <c r="K3852">
        <v>1417489143</v>
      </c>
      <c r="L3852" s="13">
        <f>(((K3852/60)/60)/24)+DATE(1970,1,1)+(-5/24)</f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>(E3852/D3852)*100</f>
        <v>3.8</v>
      </c>
      <c r="R3852" s="11">
        <f>Table1[[#This Row],[pledged]]/Table1[[#This Row],[backers_count]]</f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>(((I3853/60)/60)/24)+DATE(1970,1,1)+(-5/24)</f>
        <v>42202.23123842592</v>
      </c>
      <c r="K3853">
        <v>1434537179</v>
      </c>
      <c r="L3853" s="13">
        <f>(((K3853/60)/60)/24)+DATE(1970,1,1)+(-5/24)</f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>(E3853/D3853)*100</f>
        <v>34.08</v>
      </c>
      <c r="R3853" s="11">
        <f>Table1[[#This Row],[pledged]]/Table1[[#This Row],[backers_count]]</f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>(((I3854/60)/60)/24)+DATE(1970,1,1)+(-5/24)</f>
        <v>42089.940694444442</v>
      </c>
      <c r="K3854">
        <v>1425270876</v>
      </c>
      <c r="L3854" s="13">
        <f>(((K3854/60)/60)/24)+DATE(1970,1,1)+(-5/24)</f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>(E3854/D3854)*100</f>
        <v>0.2</v>
      </c>
      <c r="R3854" s="11">
        <f>Table1[[#This Row],[pledged]]/Table1[[#This Row],[backers_count]]</f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>(((I3855/60)/60)/24)+DATE(1970,1,1)+(-5/24)</f>
        <v>41883.631689814814</v>
      </c>
      <c r="K3855">
        <v>1406578178</v>
      </c>
      <c r="L3855" s="13">
        <f>(((K3855/60)/60)/24)+DATE(1970,1,1)+(-5/24)</f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>(E3855/D3855)*100</f>
        <v>2.5999999999999999E-2</v>
      </c>
      <c r="R3855" s="11">
        <f>Table1[[#This Row],[pledged]]/Table1[[#This Row],[backers_count]]</f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>(((I3856/60)/60)/24)+DATE(1970,1,1)+(-5/24)</f>
        <v>42133.67659722222</v>
      </c>
      <c r="K3856">
        <v>1428614058</v>
      </c>
      <c r="L3856" s="13">
        <f>(((K3856/60)/60)/24)+DATE(1970,1,1)+(-5/24)</f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>(E3856/D3856)*100</f>
        <v>16.254545454545454</v>
      </c>
      <c r="R3856" s="11">
        <f>Table1[[#This Row],[pledged]]/Table1[[#This Row],[backers_count]]</f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>(((I3857/60)/60)/24)+DATE(1970,1,1)+(-5/24)</f>
        <v>42089.720729166664</v>
      </c>
      <c r="K3857">
        <v>1424819871</v>
      </c>
      <c r="L3857" s="13">
        <f>(((K3857/60)/60)/24)+DATE(1970,1,1)+(-5/24)</f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>(E3857/D3857)*100</f>
        <v>2.5</v>
      </c>
      <c r="R3857" s="11">
        <f>Table1[[#This Row],[pledged]]/Table1[[#This Row],[backers_count]]</f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>(((I3858/60)/60)/24)+DATE(1970,1,1)+(-5/24)</f>
        <v>42071.493090277778</v>
      </c>
      <c r="K3858">
        <v>1423245003</v>
      </c>
      <c r="L3858" s="13">
        <f>(((K3858/60)/60)/24)+DATE(1970,1,1)+(-5/24)</f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>(E3858/D3858)*100</f>
        <v>0.02</v>
      </c>
      <c r="R3858" s="11">
        <f>Table1[[#This Row],[pledged]]/Table1[[#This Row],[backers_count]]</f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>(((I3859/60)/60)/24)+DATE(1970,1,1)+(-5/24)</f>
        <v>41852.508333333331</v>
      </c>
      <c r="K3859">
        <v>1404927690</v>
      </c>
      <c r="L3859" s="13">
        <f>(((K3859/60)/60)/24)+DATE(1970,1,1)+(-5/24)</f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>(E3859/D3859)*100</f>
        <v>5.2</v>
      </c>
      <c r="R3859" s="11">
        <f>Table1[[#This Row],[pledged]]/Table1[[#This Row],[backers_count]]</f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>(((I3860/60)/60)/24)+DATE(1970,1,1)+(-5/24)</f>
        <v>42146.666666666664</v>
      </c>
      <c r="K3860">
        <v>1430734844</v>
      </c>
      <c r="L3860" s="13">
        <f>(((K3860/60)/60)/24)+DATE(1970,1,1)+(-5/24)</f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>(E3860/D3860)*100</f>
        <v>2</v>
      </c>
      <c r="R3860" s="11">
        <f>Table1[[#This Row],[pledged]]/Table1[[#This Row],[backers_count]]</f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>(((I3861/60)/60)/24)+DATE(1970,1,1)+(-5/24)</f>
        <v>41815.666666666664</v>
      </c>
      <c r="K3861">
        <v>1401485207</v>
      </c>
      <c r="L3861" s="13">
        <f>(((K3861/60)/60)/24)+DATE(1970,1,1)+(-5/24)</f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>(E3861/D3861)*100</f>
        <v>0.04</v>
      </c>
      <c r="R3861" s="11">
        <f>Table1[[#This Row],[pledged]]/Table1[[#This Row],[backers_count]]</f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>(((I3862/60)/60)/24)+DATE(1970,1,1)+(-5/24)</f>
        <v>41863.452662037031</v>
      </c>
      <c r="K3862">
        <v>1405266710</v>
      </c>
      <c r="L3862" s="13">
        <f>(((K3862/60)/60)/24)+DATE(1970,1,1)+(-5/24)</f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>(E3862/D3862)*100</f>
        <v>17.666666666666668</v>
      </c>
      <c r="R3862" s="11">
        <f>Table1[[#This Row],[pledged]]/Table1[[#This Row],[backers_count]]</f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>(((I3863/60)/60)/24)+DATE(1970,1,1)+(-5/24)</f>
        <v>41955.699305555558</v>
      </c>
      <c r="K3863">
        <v>1412258977</v>
      </c>
      <c r="L3863" s="13">
        <f>(((K3863/60)/60)/24)+DATE(1970,1,1)+(-5/24)</f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>(E3863/D3863)*100</f>
        <v>5</v>
      </c>
      <c r="R3863" s="11">
        <f>Table1[[#This Row],[pledged]]/Table1[[#This Row],[backers_count]]</f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>(((I3864/60)/60)/24)+DATE(1970,1,1)+(-5/24)</f>
        <v>42625.499305555553</v>
      </c>
      <c r="K3864">
        <v>1472451356</v>
      </c>
      <c r="L3864" s="13">
        <f>(((K3864/60)/60)/24)+DATE(1970,1,1)+(-5/24)</f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>(E3864/D3864)*100</f>
        <v>1.3333333333333334E-2</v>
      </c>
      <c r="R3864" s="11">
        <f>Table1[[#This Row],[pledged]]/Table1[[#This Row],[backers_count]]</f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>(((I3865/60)/60)/24)+DATE(1970,1,1)+(-5/24)</f>
        <v>42313.466493055552</v>
      </c>
      <c r="K3865">
        <v>1441552305</v>
      </c>
      <c r="L3865" s="13">
        <f>(((K3865/60)/60)/24)+DATE(1970,1,1)+(-5/24)</f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>(E3865/D3865)*100</f>
        <v>0</v>
      </c>
      <c r="R3865" s="11" t="e">
        <f>Table1[[#This Row],[pledged]]/Table1[[#This Row],[backers_count]]</f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>(((I3866/60)/60)/24)+DATE(1970,1,1)+(-5/24)</f>
        <v>42325.72516203703</v>
      </c>
      <c r="K3866">
        <v>1445203454</v>
      </c>
      <c r="L3866" s="13">
        <f>(((K3866/60)/60)/24)+DATE(1970,1,1)+(-5/24)</f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>(E3866/D3866)*100</f>
        <v>1.2</v>
      </c>
      <c r="R3866" s="11">
        <f>Table1[[#This Row],[pledged]]/Table1[[#This Row],[backers_count]]</f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>(((I3867/60)/60)/24)+DATE(1970,1,1)+(-5/24)</f>
        <v>41881.020833333328</v>
      </c>
      <c r="K3867">
        <v>1405957098</v>
      </c>
      <c r="L3867" s="13">
        <f>(((K3867/60)/60)/24)+DATE(1970,1,1)+(-5/24)</f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>(E3867/D3867)*100</f>
        <v>26.937422295897225</v>
      </c>
      <c r="R3867" s="11">
        <f>Table1[[#This Row],[pledged]]/Table1[[#This Row],[backers_count]]</f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>(((I3868/60)/60)/24)+DATE(1970,1,1)+(-5/24)</f>
        <v>42451.936805555553</v>
      </c>
      <c r="K3868">
        <v>1454453021</v>
      </c>
      <c r="L3868" s="13">
        <f>(((K3868/60)/60)/24)+DATE(1970,1,1)+(-5/24)</f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>(E3868/D3868)*100</f>
        <v>0.54999999999999993</v>
      </c>
      <c r="R3868" s="11">
        <f>Table1[[#This Row],[pledged]]/Table1[[#This Row],[backers_count]]</f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>(((I3869/60)/60)/24)+DATE(1970,1,1)+(-5/24)</f>
        <v>42539.605775462966</v>
      </c>
      <c r="K3869">
        <v>1463686339</v>
      </c>
      <c r="L3869" s="13">
        <f>(((K3869/60)/60)/24)+DATE(1970,1,1)+(-5/24)</f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>(E3869/D3869)*100</f>
        <v>12.55</v>
      </c>
      <c r="R3869" s="11">
        <f>Table1[[#This Row],[pledged]]/Table1[[#This Row],[backers_count]]</f>
        <v>50.2</v>
      </c>
      <c r="S3869" t="s">
        <v>8317</v>
      </c>
      <c r="T3869" t="s">
        <v>8359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>(((I3870/60)/60)/24)+DATE(1970,1,1)+(-5/24)</f>
        <v>41890.451446759253</v>
      </c>
      <c r="K3870">
        <v>1408031405</v>
      </c>
      <c r="L3870" s="13">
        <f>(((K3870/60)/60)/24)+DATE(1970,1,1)+(-5/24)</f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>(E3870/D3870)*100</f>
        <v>0.2</v>
      </c>
      <c r="R3870" s="11">
        <f>Table1[[#This Row],[pledged]]/Table1[[#This Row],[backers_count]]</f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>(((I3871/60)/60)/24)+DATE(1970,1,1)+(-5/24)</f>
        <v>42076.924305555549</v>
      </c>
      <c r="K3871">
        <v>1423761792</v>
      </c>
      <c r="L3871" s="13">
        <f>(((K3871/60)/60)/24)+DATE(1970,1,1)+(-5/24)</f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>(E3871/D3871)*100</f>
        <v>3.4474868431088401</v>
      </c>
      <c r="R3871" s="11">
        <f>Table1[[#This Row],[pledged]]/Table1[[#This Row],[backers_count]]</f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>(((I3872/60)/60)/24)+DATE(1970,1,1)+(-5/24)</f>
        <v>41822.963865740734</v>
      </c>
      <c r="K3872">
        <v>1401768478</v>
      </c>
      <c r="L3872" s="13">
        <f>(((K3872/60)/60)/24)+DATE(1970,1,1)+(-5/24)</f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>(E3872/D3872)*100</f>
        <v>15</v>
      </c>
      <c r="R3872" s="11">
        <f>Table1[[#This Row],[pledged]]/Table1[[#This Row],[backers_count]]</f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>(((I3873/60)/60)/24)+DATE(1970,1,1)+(-5/24)</f>
        <v>42823.530671296299</v>
      </c>
      <c r="K3873">
        <v>1485629050</v>
      </c>
      <c r="L3873" s="13">
        <f>(((K3873/60)/60)/24)+DATE(1970,1,1)+(-5/24)</f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>(E3873/D3873)*100</f>
        <v>2.666666666666667</v>
      </c>
      <c r="R3873" s="11">
        <f>Table1[[#This Row],[pledged]]/Table1[[#This Row],[backers_count]]</f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>(((I3874/60)/60)/24)+DATE(1970,1,1)+(-5/24)</f>
        <v>42229.9374537037</v>
      </c>
      <c r="K3874">
        <v>1435202996</v>
      </c>
      <c r="L3874" s="13">
        <f>(((K3874/60)/60)/24)+DATE(1970,1,1)+(-5/24)</f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>(E3874/D3874)*100</f>
        <v>0</v>
      </c>
      <c r="R3874" s="11" t="e">
        <f>Table1[[#This Row],[pledged]]/Table1[[#This Row],[backers_count]]</f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>(((I3875/60)/60)/24)+DATE(1970,1,1)+(-5/24)</f>
        <v>42285.487673611111</v>
      </c>
      <c r="K3875">
        <v>1441730535</v>
      </c>
      <c r="L3875" s="13">
        <f>(((K3875/60)/60)/24)+DATE(1970,1,1)+(-5/24)</f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>(E3875/D3875)*100</f>
        <v>0</v>
      </c>
      <c r="R3875" s="11" t="e">
        <f>Table1[[#This Row],[pledged]]/Table1[[#This Row],[backers_count]]</f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>(((I3876/60)/60)/24)+DATE(1970,1,1)+(-5/24)</f>
        <v>42027.833333333336</v>
      </c>
      <c r="K3876">
        <v>1420244622</v>
      </c>
      <c r="L3876" s="13">
        <f>(((K3876/60)/60)/24)+DATE(1970,1,1)+(-5/24)</f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>(E3876/D3876)*100</f>
        <v>0</v>
      </c>
      <c r="R3876" s="11" t="e">
        <f>Table1[[#This Row],[pledged]]/Table1[[#This Row],[backers_count]]</f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>(((I3877/60)/60)/24)+DATE(1970,1,1)+(-5/24)</f>
        <v>42616.208333333336</v>
      </c>
      <c r="K3877">
        <v>1472804365</v>
      </c>
      <c r="L3877" s="13">
        <f>(((K3877/60)/60)/24)+DATE(1970,1,1)+(-5/24)</f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>(E3877/D3877)*100</f>
        <v>0</v>
      </c>
      <c r="R3877" s="11" t="e">
        <f>Table1[[#This Row],[pledged]]/Table1[[#This Row],[backers_count]]</f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>(((I3878/60)/60)/24)+DATE(1970,1,1)+(-5/24)</f>
        <v>42402.415833333333</v>
      </c>
      <c r="K3878">
        <v>1451833128</v>
      </c>
      <c r="L3878" s="13">
        <f>(((K3878/60)/60)/24)+DATE(1970,1,1)+(-5/24)</f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>(E3878/D3878)*100</f>
        <v>52.794871794871788</v>
      </c>
      <c r="R3878" s="11">
        <f>Table1[[#This Row],[pledged]]/Table1[[#This Row],[backers_count]]</f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>(((I3879/60)/60)/24)+DATE(1970,1,1)+(-5/24)</f>
        <v>42712.469351851854</v>
      </c>
      <c r="K3879">
        <v>1478621752</v>
      </c>
      <c r="L3879" s="13">
        <f>(((K3879/60)/60)/24)+DATE(1970,1,1)+(-5/24)</f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>(E3879/D3879)*100</f>
        <v>4.9639999999999995</v>
      </c>
      <c r="R3879" s="11">
        <f>Table1[[#This Row],[pledged]]/Table1[[#This Row],[backers_count]]</f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>(((I3880/60)/60)/24)+DATE(1970,1,1)+(-5/24)</f>
        <v>42184.957638888889</v>
      </c>
      <c r="K3880">
        <v>1433014746</v>
      </c>
      <c r="L3880" s="13">
        <f>(((K3880/60)/60)/24)+DATE(1970,1,1)+(-5/24)</f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>(E3880/D3880)*100</f>
        <v>5.5555555555555552E-2</v>
      </c>
      <c r="R3880" s="11">
        <f>Table1[[#This Row],[pledged]]/Table1[[#This Row],[backers_count]]</f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>(((I3881/60)/60)/24)+DATE(1970,1,1)+(-5/24)</f>
        <v>42029.652731481481</v>
      </c>
      <c r="K3881">
        <v>1419626396</v>
      </c>
      <c r="L3881" s="13">
        <f>(((K3881/60)/60)/24)+DATE(1970,1,1)+(-5/24)</f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>(E3881/D3881)*100</f>
        <v>0</v>
      </c>
      <c r="R3881" s="11" t="e">
        <f>Table1[[#This Row],[pledged]]/Table1[[#This Row],[backers_count]]</f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>(((I3882/60)/60)/24)+DATE(1970,1,1)+(-5/24)</f>
        <v>41850.75</v>
      </c>
      <c r="K3882">
        <v>1403724820</v>
      </c>
      <c r="L3882" s="13">
        <f>(((K3882/60)/60)/24)+DATE(1970,1,1)+(-5/24)</f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>(E3882/D3882)*100</f>
        <v>13.066666666666665</v>
      </c>
      <c r="R3882" s="11">
        <f>Table1[[#This Row],[pledged]]/Table1[[#This Row],[backers_count]]</f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>(((I3883/60)/60)/24)+DATE(1970,1,1)+(-5/24)</f>
        <v>42785.810173611106</v>
      </c>
      <c r="K3883">
        <v>1484958399</v>
      </c>
      <c r="L3883" s="13">
        <f>(((K3883/60)/60)/24)+DATE(1970,1,1)+(-5/24)</f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>(E3883/D3883)*100</f>
        <v>5</v>
      </c>
      <c r="R3883" s="11">
        <f>Table1[[#This Row],[pledged]]/Table1[[#This Row],[backers_count]]</f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>(((I3884/60)/60)/24)+DATE(1970,1,1)+(-5/24)</f>
        <v>42400.752083333333</v>
      </c>
      <c r="K3884">
        <v>1451950570</v>
      </c>
      <c r="L3884" s="13">
        <f>(((K3884/60)/60)/24)+DATE(1970,1,1)+(-5/24)</f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>(E3884/D3884)*100</f>
        <v>0</v>
      </c>
      <c r="R3884" s="11" t="e">
        <f>Table1[[#This Row],[pledged]]/Table1[[#This Row],[backers_count]]</f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>(((I3885/60)/60)/24)+DATE(1970,1,1)+(-5/24)</f>
        <v>41884.394317129627</v>
      </c>
      <c r="K3885">
        <v>1407076069</v>
      </c>
      <c r="L3885" s="13">
        <f>(((K3885/60)/60)/24)+DATE(1970,1,1)+(-5/24)</f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>(E3885/D3885)*100</f>
        <v>0</v>
      </c>
      <c r="R3885" s="11" t="e">
        <f>Table1[[#This Row],[pledged]]/Table1[[#This Row],[backers_count]]</f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>(((I3886/60)/60)/24)+DATE(1970,1,1)+(-5/24)</f>
        <v>42090.541574074072</v>
      </c>
      <c r="K3886">
        <v>1425322792</v>
      </c>
      <c r="L3886" s="13">
        <f>(((K3886/60)/60)/24)+DATE(1970,1,1)+(-5/24)</f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>(E3886/D3886)*100</f>
        <v>0</v>
      </c>
      <c r="R3886" s="11" t="e">
        <f>Table1[[#This Row],[pledged]]/Table1[[#This Row],[backers_count]]</f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>(((I3887/60)/60)/24)+DATE(1970,1,1)+(-5/24)</f>
        <v>42499.742951388886</v>
      </c>
      <c r="K3887">
        <v>1460242191</v>
      </c>
      <c r="L3887" s="13">
        <f>(((K3887/60)/60)/24)+DATE(1970,1,1)+(-5/24)</f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>(E3887/D3887)*100</f>
        <v>0</v>
      </c>
      <c r="R3887" s="11" t="e">
        <f>Table1[[#This Row],[pledged]]/Table1[[#This Row],[backers_count]]</f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>(((I3888/60)/60)/24)+DATE(1970,1,1)+(-5/24)</f>
        <v>41984.019699074073</v>
      </c>
      <c r="K3888">
        <v>1415683702</v>
      </c>
      <c r="L3888" s="13">
        <f>(((K3888/60)/60)/24)+DATE(1970,1,1)+(-5/24)</f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>(E3888/D3888)*100</f>
        <v>0</v>
      </c>
      <c r="R3888" s="11" t="e">
        <f>Table1[[#This Row],[pledged]]/Table1[[#This Row],[backers_count]]</f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>(((I3889/60)/60)/24)+DATE(1970,1,1)+(-5/24)</f>
        <v>42125.708333333336</v>
      </c>
      <c r="K3889">
        <v>1426538129</v>
      </c>
      <c r="L3889" s="13">
        <f>(((K3889/60)/60)/24)+DATE(1970,1,1)+(-5/24)</f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>(E3889/D3889)*100</f>
        <v>1.7500000000000002</v>
      </c>
      <c r="R3889" s="11">
        <f>Table1[[#This Row],[pledged]]/Table1[[#This Row],[backers_count]]</f>
        <v>17.5</v>
      </c>
      <c r="S3889" t="s">
        <v>8317</v>
      </c>
      <c r="T3889" t="s">
        <v>8318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>(((I3890/60)/60)/24)+DATE(1970,1,1)+(-5/24)</f>
        <v>42792.337476851848</v>
      </c>
      <c r="K3890">
        <v>1485522358</v>
      </c>
      <c r="L3890" s="13">
        <f>(((K3890/60)/60)/24)+DATE(1970,1,1)+(-5/24)</f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>(E3890/D3890)*100</f>
        <v>27.1</v>
      </c>
      <c r="R3890" s="11">
        <f>Table1[[#This Row],[pledged]]/Table1[[#This Row],[backers_count]]</f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>(((I3891/60)/60)/24)+DATE(1970,1,1)+(-5/24)</f>
        <v>42008.768055555549</v>
      </c>
      <c r="K3891">
        <v>1417651630</v>
      </c>
      <c r="L3891" s="13">
        <f>(((K3891/60)/60)/24)+DATE(1970,1,1)+(-5/24)</f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>(E3891/D3891)*100</f>
        <v>1.4749999999999999</v>
      </c>
      <c r="R3891" s="11">
        <f>Table1[[#This Row],[pledged]]/Table1[[#This Row],[backers_count]]</f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>(((I3892/60)/60)/24)+DATE(1970,1,1)+(-5/24)</f>
        <v>42231.55027777778</v>
      </c>
      <c r="K3892">
        <v>1434478344</v>
      </c>
      <c r="L3892" s="13">
        <f>(((K3892/60)/60)/24)+DATE(1970,1,1)+(-5/24)</f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>(E3892/D3892)*100</f>
        <v>16.826666666666668</v>
      </c>
      <c r="R3892" s="11">
        <f>Table1[[#This Row],[pledged]]/Table1[[#This Row],[backers_count]]</f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>(((I3893/60)/60)/24)+DATE(1970,1,1)+(-5/24)</f>
        <v>42085.999305555553</v>
      </c>
      <c r="K3893">
        <v>1424488244</v>
      </c>
      <c r="L3893" s="13">
        <f>(((K3893/60)/60)/24)+DATE(1970,1,1)+(-5/24)</f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>(E3893/D3893)*100</f>
        <v>32.5</v>
      </c>
      <c r="R3893" s="11">
        <f>Table1[[#This Row],[pledged]]/Table1[[#This Row],[backers_count]]</f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>(((I3894/60)/60)/24)+DATE(1970,1,1)+(-5/24)</f>
        <v>41875.083333333328</v>
      </c>
      <c r="K3894">
        <v>1408203557</v>
      </c>
      <c r="L3894" s="13">
        <f>(((K3894/60)/60)/24)+DATE(1970,1,1)+(-5/24)</f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>(E3894/D3894)*100</f>
        <v>0</v>
      </c>
      <c r="R3894" s="11" t="e">
        <f>Table1[[#This Row],[pledged]]/Table1[[#This Row],[backers_count]]</f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>(((I3895/60)/60)/24)+DATE(1970,1,1)+(-5/24)</f>
        <v>41821.041666666664</v>
      </c>
      <c r="K3895">
        <v>1400600840</v>
      </c>
      <c r="L3895" s="13">
        <f>(((K3895/60)/60)/24)+DATE(1970,1,1)+(-5/24)</f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>(E3895/D3895)*100</f>
        <v>21.55</v>
      </c>
      <c r="R3895" s="11">
        <f>Table1[[#This Row],[pledged]]/Table1[[#This Row],[backers_count]]</f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>(((I3896/60)/60)/24)+DATE(1970,1,1)+(-5/24)</f>
        <v>42709.999305555553</v>
      </c>
      <c r="K3896">
        <v>1478386812</v>
      </c>
      <c r="L3896" s="13">
        <f>(((K3896/60)/60)/24)+DATE(1970,1,1)+(-5/24)</f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>(E3896/D3896)*100</f>
        <v>3.4666666666666663</v>
      </c>
      <c r="R3896" s="11">
        <f>Table1[[#This Row],[pledged]]/Table1[[#This Row],[backers_count]]</f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>(((I3897/60)/60)/24)+DATE(1970,1,1)+(-5/24)</f>
        <v>42063.041875000003</v>
      </c>
      <c r="K3897">
        <v>1422424818</v>
      </c>
      <c r="L3897" s="13">
        <f>(((K3897/60)/60)/24)+DATE(1970,1,1)+(-5/24)</f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>(E3897/D3897)*100</f>
        <v>5</v>
      </c>
      <c r="R3897" s="11">
        <f>Table1[[#This Row],[pledged]]/Table1[[#This Row],[backers_count]]</f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>(((I3898/60)/60)/24)+DATE(1970,1,1)+(-5/24)</f>
        <v>41806.983541666668</v>
      </c>
      <c r="K3898">
        <v>1401770178</v>
      </c>
      <c r="L3898" s="13">
        <f>(((K3898/60)/60)/24)+DATE(1970,1,1)+(-5/24)</f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>(E3898/D3898)*100</f>
        <v>10.625</v>
      </c>
      <c r="R3898" s="11">
        <f>Table1[[#This Row],[pledged]]/Table1[[#This Row],[backers_count]]</f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>(((I3899/60)/60)/24)+DATE(1970,1,1)+(-5/24)</f>
        <v>42012.665312499994</v>
      </c>
      <c r="K3899">
        <v>1418158683</v>
      </c>
      <c r="L3899" s="13">
        <f>(((K3899/60)/60)/24)+DATE(1970,1,1)+(-5/24)</f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>(E3899/D3899)*100</f>
        <v>17.599999999999998</v>
      </c>
      <c r="R3899" s="11">
        <f>Table1[[#This Row],[pledged]]/Table1[[#This Row],[backers_count]]</f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>(((I3900/60)/60)/24)+DATE(1970,1,1)+(-5/24)</f>
        <v>42233.458333333336</v>
      </c>
      <c r="K3900">
        <v>1436355270</v>
      </c>
      <c r="L3900" s="13">
        <f>(((K3900/60)/60)/24)+DATE(1970,1,1)+(-5/24)</f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>(E3900/D3900)*100</f>
        <v>32.56</v>
      </c>
      <c r="R3900" s="11">
        <f>Table1[[#This Row],[pledged]]/Table1[[#This Row],[backers_count]]</f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>(((I3901/60)/60)/24)+DATE(1970,1,1)+(-5/24)</f>
        <v>41863.566678240735</v>
      </c>
      <c r="K3901">
        <v>1406140561</v>
      </c>
      <c r="L3901" s="13">
        <f>(((K3901/60)/60)/24)+DATE(1970,1,1)+(-5/24)</f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>(E3901/D3901)*100</f>
        <v>1.25</v>
      </c>
      <c r="R3901" s="11">
        <f>Table1[[#This Row],[pledged]]/Table1[[#This Row],[backers_count]]</f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>(((I3902/60)/60)/24)+DATE(1970,1,1)+(-5/24)</f>
        <v>42165.884155092594</v>
      </c>
      <c r="K3902">
        <v>1431396791</v>
      </c>
      <c r="L3902" s="13">
        <f>(((K3902/60)/60)/24)+DATE(1970,1,1)+(-5/24)</f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>(E3902/D3902)*100</f>
        <v>5.4</v>
      </c>
      <c r="R3902" s="11">
        <f>Table1[[#This Row],[pledged]]/Table1[[#This Row],[backers_count]]</f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>(((I3903/60)/60)/24)+DATE(1970,1,1)+(-5/24)</f>
        <v>42357.618043981485</v>
      </c>
      <c r="K3903">
        <v>1447098599</v>
      </c>
      <c r="L3903" s="13">
        <f>(((K3903/60)/60)/24)+DATE(1970,1,1)+(-5/24)</f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>(E3903/D3903)*100</f>
        <v>0.83333333333333337</v>
      </c>
      <c r="R3903" s="11">
        <f>Table1[[#This Row],[pledged]]/Table1[[#This Row],[backers_count]]</f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>(((I3904/60)/60)/24)+DATE(1970,1,1)+(-5/24)</f>
        <v>42688.301412037035</v>
      </c>
      <c r="K3904">
        <v>1476962042</v>
      </c>
      <c r="L3904" s="13">
        <f>(((K3904/60)/60)/24)+DATE(1970,1,1)+(-5/24)</f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>(E3904/D3904)*100</f>
        <v>48.833333333333336</v>
      </c>
      <c r="R3904" s="11">
        <f>Table1[[#This Row],[pledged]]/Table1[[#This Row],[backers_count]]</f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>(((I3905/60)/60)/24)+DATE(1970,1,1)+(-5/24)</f>
        <v>42230.609722222223</v>
      </c>
      <c r="K3905">
        <v>1435709765</v>
      </c>
      <c r="L3905" s="13">
        <f>(((K3905/60)/60)/24)+DATE(1970,1,1)+(-5/24)</f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>(E3905/D3905)*100</f>
        <v>0</v>
      </c>
      <c r="R3905" s="11" t="e">
        <f>Table1[[#This Row],[pledged]]/Table1[[#This Row],[backers_count]]</f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>(((I3906/60)/60)/24)+DATE(1970,1,1)+(-5/24)</f>
        <v>42109.00277777778</v>
      </c>
      <c r="K3906">
        <v>1427866200</v>
      </c>
      <c r="L3906" s="13">
        <f>(((K3906/60)/60)/24)+DATE(1970,1,1)+(-5/24)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>(E3906/D3906)*100</f>
        <v>0.03</v>
      </c>
      <c r="R3906" s="11">
        <f>Table1[[#This Row],[pledged]]/Table1[[#This Row],[backers_count]]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>(((I3907/60)/60)/24)+DATE(1970,1,1)+(-5/24)</f>
        <v>42166.749999999993</v>
      </c>
      <c r="K3907">
        <v>1430405903</v>
      </c>
      <c r="L3907" s="13">
        <f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>(E3907/D3907)*100</f>
        <v>11.533333333333333</v>
      </c>
      <c r="R3907" s="11">
        <f>Table1[[#This Row],[pledged]]/Table1[[#This Row],[backers_count]]</f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>(((I3908/60)/60)/24)+DATE(1970,1,1)+(-5/24)</f>
        <v>42181.350694444445</v>
      </c>
      <c r="K3908">
        <v>1432072893</v>
      </c>
      <c r="L3908" s="13">
        <f>(((K3908/60)/60)/24)+DATE(1970,1,1)+(-5/24)</f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>(E3908/D3908)*100</f>
        <v>67.333333333333329</v>
      </c>
      <c r="R3908" s="11">
        <f>Table1[[#This Row],[pledged]]/Table1[[#This Row],[backers_count]]</f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>(((I3909/60)/60)/24)+DATE(1970,1,1)+(-5/24)</f>
        <v>41938.630555555552</v>
      </c>
      <c r="K3909">
        <v>1411587606</v>
      </c>
      <c r="L3909" s="13">
        <f>(((K3909/60)/60)/24)+DATE(1970,1,1)+(-5/24)</f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>(E3909/D3909)*100</f>
        <v>15.299999999999999</v>
      </c>
      <c r="R3909" s="11">
        <f>Table1[[#This Row],[pledged]]/Table1[[#This Row],[backers_count]]</f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>(((I3910/60)/60)/24)+DATE(1970,1,1)+(-5/24)</f>
        <v>41848.927037037036</v>
      </c>
      <c r="K3910">
        <v>1405307696</v>
      </c>
      <c r="L3910" s="13">
        <f>(((K3910/60)/60)/24)+DATE(1970,1,1)+(-5/24)</f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>(E3910/D3910)*100</f>
        <v>8.6666666666666679</v>
      </c>
      <c r="R3910" s="11">
        <f>Table1[[#This Row],[pledged]]/Table1[[#This Row],[backers_count]]</f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>(((I3911/60)/60)/24)+DATE(1970,1,1)+(-5/24)</f>
        <v>41893.150949074072</v>
      </c>
      <c r="K3911">
        <v>1407832642</v>
      </c>
      <c r="L3911" s="13">
        <f>(((K3911/60)/60)/24)+DATE(1970,1,1)+(-5/24)</f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>(E3911/D3911)*100</f>
        <v>0.22499999999999998</v>
      </c>
      <c r="R3911" s="11">
        <f>Table1[[#This Row],[pledged]]/Table1[[#This Row],[backers_count]]</f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>(((I3912/60)/60)/24)+DATE(1970,1,1)+(-5/24)</f>
        <v>42254.548576388886</v>
      </c>
      <c r="K3912">
        <v>1439057397</v>
      </c>
      <c r="L3912" s="13">
        <f>(((K3912/60)/60)/24)+DATE(1970,1,1)+(-5/24)</f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>(E3912/D3912)*100</f>
        <v>3.0833333333333335</v>
      </c>
      <c r="R3912" s="11">
        <f>Table1[[#This Row],[pledged]]/Table1[[#This Row],[backers_count]]</f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>(((I3913/60)/60)/24)+DATE(1970,1,1)+(-5/24)</f>
        <v>41969.645567129628</v>
      </c>
      <c r="K3913">
        <v>1414438177</v>
      </c>
      <c r="L3913" s="13">
        <f>(((K3913/60)/60)/24)+DATE(1970,1,1)+(-5/24)</f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>(E3913/D3913)*100</f>
        <v>37.412500000000001</v>
      </c>
      <c r="R3913" s="11">
        <f>Table1[[#This Row],[pledged]]/Table1[[#This Row],[backers_count]]</f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>(((I3914/60)/60)/24)+DATE(1970,1,1)+(-5/24)</f>
        <v>42118.982638888883</v>
      </c>
      <c r="K3914">
        <v>1424759330</v>
      </c>
      <c r="L3914" s="13">
        <f>(((K3914/60)/60)/24)+DATE(1970,1,1)+(-5/24)</f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>(E3914/D3914)*100</f>
        <v>6.6666666666666671E-3</v>
      </c>
      <c r="R3914" s="11">
        <f>Table1[[#This Row],[pledged]]/Table1[[#This Row],[backers_count]]</f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>(((I3915/60)/60)/24)+DATE(1970,1,1)+(-5/24)</f>
        <v>42338.044548611106</v>
      </c>
      <c r="K3915">
        <v>1446267849</v>
      </c>
      <c r="L3915" s="13">
        <f>(((K3915/60)/60)/24)+DATE(1970,1,1)+(-5/24)</f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>(E3915/D3915)*100</f>
        <v>10</v>
      </c>
      <c r="R3915" s="11">
        <f>Table1[[#This Row],[pledged]]/Table1[[#This Row],[backers_count]]</f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>(((I3916/60)/60)/24)+DATE(1970,1,1)+(-5/24)</f>
        <v>42134.749305555553</v>
      </c>
      <c r="K3916">
        <v>1429558756</v>
      </c>
      <c r="L3916" s="13">
        <f>(((K3916/60)/60)/24)+DATE(1970,1,1)+(-5/24)</f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>(E3916/D3916)*100</f>
        <v>36.36</v>
      </c>
      <c r="R3916" s="11">
        <f>Table1[[#This Row],[pledged]]/Table1[[#This Row],[backers_count]]</f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>(((I3917/60)/60)/24)+DATE(1970,1,1)+(-5/24)</f>
        <v>42522.776724537034</v>
      </c>
      <c r="K3917">
        <v>1462232309</v>
      </c>
      <c r="L3917" s="13">
        <f>(((K3917/60)/60)/24)+DATE(1970,1,1)+(-5/24)</f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>(E3917/D3917)*100</f>
        <v>0.33333333333333337</v>
      </c>
      <c r="R3917" s="11">
        <f>Table1[[#This Row],[pledged]]/Table1[[#This Row],[backers_count]]</f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>(((I3918/60)/60)/24)+DATE(1970,1,1)+(-5/24)</f>
        <v>42524.263333333329</v>
      </c>
      <c r="K3918">
        <v>1462360752</v>
      </c>
      <c r="L3918" s="13">
        <f>(((K3918/60)/60)/24)+DATE(1970,1,1)+(-5/24)</f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>(E3918/D3918)*100</f>
        <v>0</v>
      </c>
      <c r="R3918" s="11" t="e">
        <f>Table1[[#This Row],[pledged]]/Table1[[#This Row],[backers_count]]</f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>(((I3919/60)/60)/24)+DATE(1970,1,1)+(-5/24)</f>
        <v>41893.318993055553</v>
      </c>
      <c r="K3919">
        <v>1407847161</v>
      </c>
      <c r="L3919" s="13">
        <f>(((K3919/60)/60)/24)+DATE(1970,1,1)+(-5/24)</f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>(E3919/D3919)*100</f>
        <v>0.2857142857142857</v>
      </c>
      <c r="R3919" s="11">
        <f>Table1[[#This Row],[pledged]]/Table1[[#This Row],[backers_count]]</f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>(((I3920/60)/60)/24)+DATE(1970,1,1)+(-5/24)</f>
        <v>41855.458333333328</v>
      </c>
      <c r="K3920">
        <v>1406131023</v>
      </c>
      <c r="L3920" s="13">
        <f>(((K3920/60)/60)/24)+DATE(1970,1,1)+(-5/24)</f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>(E3920/D3920)*100</f>
        <v>0.2</v>
      </c>
      <c r="R3920" s="11">
        <f>Table1[[#This Row],[pledged]]/Table1[[#This Row],[backers_count]]</f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>(((I3921/60)/60)/24)+DATE(1970,1,1)+(-5/24)</f>
        <v>42386.791666666664</v>
      </c>
      <c r="K3921">
        <v>1450628773</v>
      </c>
      <c r="L3921" s="13">
        <f>(((K3921/60)/60)/24)+DATE(1970,1,1)+(-5/24)</f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>(E3921/D3921)*100</f>
        <v>1.7999999999999998</v>
      </c>
      <c r="R3921" s="11">
        <f>Table1[[#This Row],[pledged]]/Table1[[#This Row],[backers_count]]</f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>(((I3922/60)/60)/24)+DATE(1970,1,1)+(-5/24)</f>
        <v>42687.220601851855</v>
      </c>
      <c r="K3922">
        <v>1476436660</v>
      </c>
      <c r="L3922" s="13">
        <f>(((K3922/60)/60)/24)+DATE(1970,1,1)+(-5/24)</f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>(E3922/D3922)*100</f>
        <v>5.4</v>
      </c>
      <c r="R3922" s="11">
        <f>Table1[[#This Row],[pledged]]/Table1[[#This Row],[backers_count]]</f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>(((I3923/60)/60)/24)+DATE(1970,1,1)+(-5/24)</f>
        <v>41938.541666666664</v>
      </c>
      <c r="K3923">
        <v>1413291655</v>
      </c>
      <c r="L3923" s="13">
        <f>(((K3923/60)/60)/24)+DATE(1970,1,1)+(-5/24)</f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>(E3923/D3923)*100</f>
        <v>0</v>
      </c>
      <c r="R3923" s="11" t="e">
        <f>Table1[[#This Row],[pledged]]/Table1[[#This Row],[backers_count]]</f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>(((I3924/60)/60)/24)+DATE(1970,1,1)+(-5/24)</f>
        <v>42065.749999999993</v>
      </c>
      <c r="K3924">
        <v>1421432810</v>
      </c>
      <c r="L3924" s="13">
        <f>(((K3924/60)/60)/24)+DATE(1970,1,1)+(-5/24)</f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>(E3924/D3924)*100</f>
        <v>8.1333333333333329</v>
      </c>
      <c r="R3924" s="11">
        <f>Table1[[#This Row],[pledged]]/Table1[[#This Row],[backers_count]]</f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>(((I3925/60)/60)/24)+DATE(1970,1,1)+(-5/24)</f>
        <v>42103.771655092591</v>
      </c>
      <c r="K3925">
        <v>1426203071</v>
      </c>
      <c r="L3925" s="13">
        <f>(((K3925/60)/60)/24)+DATE(1970,1,1)+(-5/24)</f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>(E3925/D3925)*100</f>
        <v>12.034782608695652</v>
      </c>
      <c r="R3925" s="11">
        <f>Table1[[#This Row],[pledged]]/Table1[[#This Row],[backers_count]]</f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>(((I3926/60)/60)/24)+DATE(1970,1,1)+(-5/24)</f>
        <v>41816.751412037032</v>
      </c>
      <c r="K3926">
        <v>1401231722</v>
      </c>
      <c r="L3926" s="13">
        <f>(((K3926/60)/60)/24)+DATE(1970,1,1)+(-5/24)</f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>(E3926/D3926)*100</f>
        <v>15.266666666666667</v>
      </c>
      <c r="R3926" s="11">
        <f>Table1[[#This Row],[pledged]]/Table1[[#This Row],[backers_count]]</f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>(((I3927/60)/60)/24)+DATE(1970,1,1)+(-5/24)</f>
        <v>41850.662488425922</v>
      </c>
      <c r="K3927">
        <v>1404161639</v>
      </c>
      <c r="L3927" s="13">
        <f>(((K3927/60)/60)/24)+DATE(1970,1,1)+(-5/24)</f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>(E3927/D3927)*100</f>
        <v>10</v>
      </c>
      <c r="R3927" s="11">
        <f>Table1[[#This Row],[pledged]]/Table1[[#This Row],[backers_count]]</f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>(((I3928/60)/60)/24)+DATE(1970,1,1)+(-5/24)</f>
        <v>41999.876712962963</v>
      </c>
      <c r="K3928">
        <v>1417053748</v>
      </c>
      <c r="L3928" s="13">
        <f>(((K3928/60)/60)/24)+DATE(1970,1,1)+(-5/24)</f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>(E3928/D3928)*100</f>
        <v>0.3</v>
      </c>
      <c r="R3928" s="11">
        <f>Table1[[#This Row],[pledged]]/Table1[[#This Row],[backers_count]]</f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>(((I3929/60)/60)/24)+DATE(1970,1,1)+(-5/24)</f>
        <v>41860.059074074074</v>
      </c>
      <c r="K3929">
        <v>1404973504</v>
      </c>
      <c r="L3929" s="13">
        <f>(((K3929/60)/60)/24)+DATE(1970,1,1)+(-5/24)</f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>(E3929/D3929)*100</f>
        <v>1</v>
      </c>
      <c r="R3929" s="11">
        <f>Table1[[#This Row],[pledged]]/Table1[[#This Row],[backers_count]]</f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>(((I3930/60)/60)/24)+DATE(1970,1,1)+(-5/24)</f>
        <v>42292.999305555553</v>
      </c>
      <c r="K3930">
        <v>1442593427</v>
      </c>
      <c r="L3930" s="13">
        <f>(((K3930/60)/60)/24)+DATE(1970,1,1)+(-5/24)</f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>(E3930/D3930)*100</f>
        <v>13.020000000000001</v>
      </c>
      <c r="R3930" s="11">
        <f>Table1[[#This Row],[pledged]]/Table1[[#This Row],[backers_count]]</f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>(((I3931/60)/60)/24)+DATE(1970,1,1)+(-5/24)</f>
        <v>42631.618807870364</v>
      </c>
      <c r="K3931">
        <v>1471636265</v>
      </c>
      <c r="L3931" s="13">
        <f>(((K3931/60)/60)/24)+DATE(1970,1,1)+(-5/24)</f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>(E3931/D3931)*100</f>
        <v>2.2650000000000001</v>
      </c>
      <c r="R3931" s="11">
        <f>Table1[[#This Row],[pledged]]/Table1[[#This Row],[backers_count]]</f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>(((I3932/60)/60)/24)+DATE(1970,1,1)+(-5/24)</f>
        <v>42461.041666666664</v>
      </c>
      <c r="K3932">
        <v>1457078868</v>
      </c>
      <c r="L3932" s="13">
        <f>(((K3932/60)/60)/24)+DATE(1970,1,1)+(-5/24)</f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>(E3932/D3932)*100</f>
        <v>0</v>
      </c>
      <c r="R3932" s="11" t="e">
        <f>Table1[[#This Row],[pledged]]/Table1[[#This Row],[backers_count]]</f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>(((I3933/60)/60)/24)+DATE(1970,1,1)+(-5/24)</f>
        <v>42252.943368055552</v>
      </c>
      <c r="K3933">
        <v>1439350707</v>
      </c>
      <c r="L3933" s="13">
        <f>(((K3933/60)/60)/24)+DATE(1970,1,1)+(-5/24)</f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>(E3933/D3933)*100</f>
        <v>0</v>
      </c>
      <c r="R3933" s="11" t="e">
        <f>Table1[[#This Row],[pledged]]/Table1[[#This Row],[backers_count]]</f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>(((I3934/60)/60)/24)+DATE(1970,1,1)+(-5/24)</f>
        <v>42444.918564814812</v>
      </c>
      <c r="K3934">
        <v>1455508964</v>
      </c>
      <c r="L3934" s="13">
        <f>(((K3934/60)/60)/24)+DATE(1970,1,1)+(-5/24)</f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>(E3934/D3934)*100</f>
        <v>8.3333333333333332E-3</v>
      </c>
      <c r="R3934" s="11">
        <f>Table1[[#This Row],[pledged]]/Table1[[#This Row],[backers_count]]</f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>(((I3935/60)/60)/24)+DATE(1970,1,1)+(-5/24)</f>
        <v>42567.821527777771</v>
      </c>
      <c r="K3935">
        <v>1466205262</v>
      </c>
      <c r="L3935" s="13">
        <f>(((K3935/60)/60)/24)+DATE(1970,1,1)+(-5/24)</f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>(E3935/D3935)*100</f>
        <v>15.742857142857142</v>
      </c>
      <c r="R3935" s="11">
        <f>Table1[[#This Row],[pledged]]/Table1[[#This Row],[backers_count]]</f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>(((I3936/60)/60)/24)+DATE(1970,1,1)+(-5/24)</f>
        <v>42278.333333333336</v>
      </c>
      <c r="K3936">
        <v>1439827639</v>
      </c>
      <c r="L3936" s="13">
        <f>(((K3936/60)/60)/24)+DATE(1970,1,1)+(-5/24)</f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>(E3936/D3936)*100</f>
        <v>11</v>
      </c>
      <c r="R3936" s="11">
        <f>Table1[[#This Row],[pledged]]/Table1[[#This Row],[backers_count]]</f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>(((I3937/60)/60)/24)+DATE(1970,1,1)+(-5/24)</f>
        <v>42281.448449074065</v>
      </c>
      <c r="K3937">
        <v>1438789546</v>
      </c>
      <c r="L3937" s="13">
        <f>(((K3937/60)/60)/24)+DATE(1970,1,1)+(-5/24)</f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>(E3937/D3937)*100</f>
        <v>43.833333333333336</v>
      </c>
      <c r="R3937" s="11">
        <f>Table1[[#This Row],[pledged]]/Table1[[#This Row],[backers_count]]</f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>(((I3938/60)/60)/24)+DATE(1970,1,1)+(-5/24)</f>
        <v>42705.096296296295</v>
      </c>
      <c r="K3938">
        <v>1477981120</v>
      </c>
      <c r="L3938" s="13">
        <f>(((K3938/60)/60)/24)+DATE(1970,1,1)+(-5/24)</f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>(E3938/D3938)*100</f>
        <v>0</v>
      </c>
      <c r="R3938" s="11" t="e">
        <f>Table1[[#This Row],[pledged]]/Table1[[#This Row],[backers_count]]</f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>(((I3939/60)/60)/24)+DATE(1970,1,1)+(-5/24)</f>
        <v>42562.423148148147</v>
      </c>
      <c r="K3939">
        <v>1465830560</v>
      </c>
      <c r="L3939" s="13">
        <f>(((K3939/60)/60)/24)+DATE(1970,1,1)+(-5/24)</f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>(E3939/D3939)*100</f>
        <v>86.135181975736558</v>
      </c>
      <c r="R3939" s="11">
        <f>Table1[[#This Row],[pledged]]/Table1[[#This Row],[backers_count]]</f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>(((I3940/60)/60)/24)+DATE(1970,1,1)+(-5/24)</f>
        <v>42182.697384259263</v>
      </c>
      <c r="K3940">
        <v>1432763054</v>
      </c>
      <c r="L3940" s="13">
        <f>(((K3940/60)/60)/24)+DATE(1970,1,1)+(-5/24)</f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>(E3940/D3940)*100</f>
        <v>12.196620583717358</v>
      </c>
      <c r="R3940" s="11">
        <f>Table1[[#This Row],[pledged]]/Table1[[#This Row],[backers_count]]</f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>(((I3941/60)/60)/24)+DATE(1970,1,1)+(-5/24)</f>
        <v>41918.979166666664</v>
      </c>
      <c r="K3941">
        <v>1412328979</v>
      </c>
      <c r="L3941" s="13">
        <f>(((K3941/60)/60)/24)+DATE(1970,1,1)+(-5/24)</f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>(E3941/D3941)*100</f>
        <v>0.1</v>
      </c>
      <c r="R3941" s="11">
        <f>Table1[[#This Row],[pledged]]/Table1[[#This Row],[backers_count]]</f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>(((I3942/60)/60)/24)+DATE(1970,1,1)+(-5/24)</f>
        <v>42006.284155092588</v>
      </c>
      <c r="K3942">
        <v>1416311351</v>
      </c>
      <c r="L3942" s="13">
        <f>(((K3942/60)/60)/24)+DATE(1970,1,1)+(-5/24)</f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>(E3942/D3942)*100</f>
        <v>0.22</v>
      </c>
      <c r="R3942" s="11">
        <f>Table1[[#This Row],[pledged]]/Table1[[#This Row],[backers_count]]</f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>(((I3943/60)/60)/24)+DATE(1970,1,1)+(-5/24)</f>
        <v>41967.833333333336</v>
      </c>
      <c r="K3943">
        <v>1414505137</v>
      </c>
      <c r="L3943" s="13">
        <f>(((K3943/60)/60)/24)+DATE(1970,1,1)+(-5/24)</f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>(E3943/D3943)*100</f>
        <v>0.90909090909090906</v>
      </c>
      <c r="R3943" s="11">
        <f>Table1[[#This Row],[pledged]]/Table1[[#This Row],[backers_count]]</f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>(((I3944/60)/60)/24)+DATE(1970,1,1)+(-5/24)</f>
        <v>42171.695763888885</v>
      </c>
      <c r="K3944">
        <v>1429306914</v>
      </c>
      <c r="L3944" s="13">
        <f>(((K3944/60)/60)/24)+DATE(1970,1,1)+(-5/24)</f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>(E3944/D3944)*100</f>
        <v>0</v>
      </c>
      <c r="R3944" s="11" t="e">
        <f>Table1[[#This Row],[pledged]]/Table1[[#This Row],[backers_count]]</f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>(((I3945/60)/60)/24)+DATE(1970,1,1)+(-5/24)</f>
        <v>42310.493055555555</v>
      </c>
      <c r="K3945">
        <v>1443811268</v>
      </c>
      <c r="L3945" s="13">
        <f>(((K3945/60)/60)/24)+DATE(1970,1,1)+(-5/24)</f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>(E3945/D3945)*100</f>
        <v>35.64</v>
      </c>
      <c r="R3945" s="11">
        <f>Table1[[#This Row],[pledged]]/Table1[[#This Row],[backers_count]]</f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>(((I3946/60)/60)/24)+DATE(1970,1,1)+(-5/24)</f>
        <v>42243.454571759255</v>
      </c>
      <c r="K3946">
        <v>1438098875</v>
      </c>
      <c r="L3946" s="13">
        <f>(((K3946/60)/60)/24)+DATE(1970,1,1)+(-5/24)</f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>(E3946/D3946)*100</f>
        <v>0</v>
      </c>
      <c r="R3946" s="11" t="e">
        <f>Table1[[#This Row],[pledged]]/Table1[[#This Row],[backers_count]]</f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>(((I3947/60)/60)/24)+DATE(1970,1,1)+(-5/24)</f>
        <v>42139.593379629623</v>
      </c>
      <c r="K3947">
        <v>1429125268</v>
      </c>
      <c r="L3947" s="13">
        <f>(((K3947/60)/60)/24)+DATE(1970,1,1)+(-5/24)</f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>(E3947/D3947)*100</f>
        <v>0.25</v>
      </c>
      <c r="R3947" s="11">
        <f>Table1[[#This Row],[pledged]]/Table1[[#This Row],[backers_count]]</f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>(((I3948/60)/60)/24)+DATE(1970,1,1)+(-5/24)</f>
        <v>42063.124999999993</v>
      </c>
      <c r="K3948">
        <v>1422388822</v>
      </c>
      <c r="L3948" s="13">
        <f>(((K3948/60)/60)/24)+DATE(1970,1,1)+(-5/24)</f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>(E3948/D3948)*100</f>
        <v>3.25</v>
      </c>
      <c r="R3948" s="11">
        <f>Table1[[#This Row],[pledged]]/Table1[[#This Row],[backers_count]]</f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>(((I3949/60)/60)/24)+DATE(1970,1,1)+(-5/24)</f>
        <v>42644.934537037036</v>
      </c>
      <c r="K3949">
        <v>1472786744</v>
      </c>
      <c r="L3949" s="13">
        <f>(((K3949/60)/60)/24)+DATE(1970,1,1)+(-5/24)</f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>(E3949/D3949)*100</f>
        <v>3.3666666666666663</v>
      </c>
      <c r="R3949" s="11">
        <f>Table1[[#This Row],[pledged]]/Table1[[#This Row],[backers_count]]</f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>(((I3950/60)/60)/24)+DATE(1970,1,1)+(-5/24)</f>
        <v>41889.117164351846</v>
      </c>
      <c r="K3950">
        <v>1404892123</v>
      </c>
      <c r="L3950" s="13">
        <f>(((K3950/60)/60)/24)+DATE(1970,1,1)+(-5/24)</f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>(E3950/D3950)*100</f>
        <v>0</v>
      </c>
      <c r="R3950" s="11" t="e">
        <f>Table1[[#This Row],[pledged]]/Table1[[#This Row],[backers_count]]</f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>(((I3951/60)/60)/24)+DATE(1970,1,1)+(-5/24)</f>
        <v>42045.912280092591</v>
      </c>
      <c r="K3951">
        <v>1421031221</v>
      </c>
      <c r="L3951" s="13">
        <f>(((K3951/60)/60)/24)+DATE(1970,1,1)+(-5/24)</f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>(E3951/D3951)*100</f>
        <v>15.770000000000001</v>
      </c>
      <c r="R3951" s="11">
        <f>Table1[[#This Row],[pledged]]/Table1[[#This Row],[backers_count]]</f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>(((I3952/60)/60)/24)+DATE(1970,1,1)+(-5/24)</f>
        <v>42468.565972222219</v>
      </c>
      <c r="K3952">
        <v>1457628680</v>
      </c>
      <c r="L3952" s="13">
        <f>(((K3952/60)/60)/24)+DATE(1970,1,1)+(-5/24)</f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>(E3952/D3952)*100</f>
        <v>0.625</v>
      </c>
      <c r="R3952" s="11">
        <f>Table1[[#This Row],[pledged]]/Table1[[#This Row],[backers_count]]</f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>(((I3953/60)/60)/24)+DATE(1970,1,1)+(-5/24)</f>
        <v>42493.57571759259</v>
      </c>
      <c r="K3953">
        <v>1457120942</v>
      </c>
      <c r="L3953" s="13">
        <f>(((K3953/60)/60)/24)+DATE(1970,1,1)+(-5/24)</f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>(E3953/D3953)*100</f>
        <v>5.0000000000000001E-4</v>
      </c>
      <c r="R3953" s="11">
        <f>Table1[[#This Row],[pledged]]/Table1[[#This Row],[backers_count]]</f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>(((I3954/60)/60)/24)+DATE(1970,1,1)+(-5/24)</f>
        <v>42303.582060185181</v>
      </c>
      <c r="K3954">
        <v>1440701890</v>
      </c>
      <c r="L3954" s="13">
        <f>(((K3954/60)/60)/24)+DATE(1970,1,1)+(-5/24)</f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>(E3954/D3954)*100</f>
        <v>9.6153846153846159E-2</v>
      </c>
      <c r="R3954" s="11">
        <f>Table1[[#This Row],[pledged]]/Table1[[#This Row],[backers_count]]</f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>(((I3955/60)/60)/24)+DATE(1970,1,1)+(-5/24)</f>
        <v>42580.770138888889</v>
      </c>
      <c r="K3955">
        <v>1467162586</v>
      </c>
      <c r="L3955" s="13">
        <f>(((K3955/60)/60)/24)+DATE(1970,1,1)+(-5/24)</f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>(E3955/D3955)*100</f>
        <v>0</v>
      </c>
      <c r="R3955" s="11" t="e">
        <f>Table1[[#This Row],[pledged]]/Table1[[#This Row],[backers_count]]</f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>(((I3956/60)/60)/24)+DATE(1970,1,1)+(-5/24)</f>
        <v>41834.442870370367</v>
      </c>
      <c r="K3956">
        <v>1400168264</v>
      </c>
      <c r="L3956" s="13">
        <f>(((K3956/60)/60)/24)+DATE(1970,1,1)+(-5/24)</f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>(E3956/D3956)*100</f>
        <v>0</v>
      </c>
      <c r="R3956" s="11" t="e">
        <f>Table1[[#This Row],[pledged]]/Table1[[#This Row],[backers_count]]</f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>(((I3957/60)/60)/24)+DATE(1970,1,1)+(-5/24)</f>
        <v>42336.682187499995</v>
      </c>
      <c r="K3957">
        <v>1446150141</v>
      </c>
      <c r="L3957" s="13">
        <f>(((K3957/60)/60)/24)+DATE(1970,1,1)+(-5/24)</f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>(E3957/D3957)*100</f>
        <v>24.285714285714285</v>
      </c>
      <c r="R3957" s="11">
        <f>Table1[[#This Row],[pledged]]/Table1[[#This Row],[backers_count]]</f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>(((I3958/60)/60)/24)+DATE(1970,1,1)+(-5/24)</f>
        <v>42484.805555555555</v>
      </c>
      <c r="K3958">
        <v>1459203727</v>
      </c>
      <c r="L3958" s="13">
        <f>(((K3958/60)/60)/24)+DATE(1970,1,1)+(-5/24)</f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>(E3958/D3958)*100</f>
        <v>0</v>
      </c>
      <c r="R3958" s="11" t="e">
        <f>Table1[[#This Row],[pledged]]/Table1[[#This Row],[backers_count]]</f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>(((I3959/60)/60)/24)+DATE(1970,1,1)+(-5/24)</f>
        <v>42559.767986111103</v>
      </c>
      <c r="K3959">
        <v>1464045954</v>
      </c>
      <c r="L3959" s="13">
        <f>(((K3959/60)/60)/24)+DATE(1970,1,1)+(-5/24)</f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>(E3959/D3959)*100</f>
        <v>2.5000000000000001E-2</v>
      </c>
      <c r="R3959" s="11">
        <f>Table1[[#This Row],[pledged]]/Table1[[#This Row],[backers_count]]</f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>(((I3960/60)/60)/24)+DATE(1970,1,1)+(-5/24)</f>
        <v>41853.375</v>
      </c>
      <c r="K3960">
        <v>1403822912</v>
      </c>
      <c r="L3960" s="13">
        <f>(((K3960/60)/60)/24)+DATE(1970,1,1)+(-5/24)</f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>(E3960/D3960)*100</f>
        <v>32.049999999999997</v>
      </c>
      <c r="R3960" s="11">
        <f>Table1[[#This Row],[pledged]]/Table1[[#This Row],[backers_count]]</f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>(((I3961/60)/60)/24)+DATE(1970,1,1)+(-5/24)</f>
        <v>41910.580509259256</v>
      </c>
      <c r="K3961">
        <v>1409338556</v>
      </c>
      <c r="L3961" s="13">
        <f>(((K3961/60)/60)/24)+DATE(1970,1,1)+(-5/24)</f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>(E3961/D3961)*100</f>
        <v>24.333333333333336</v>
      </c>
      <c r="R3961" s="11">
        <f>Table1[[#This Row],[pledged]]/Table1[[#This Row],[backers_count]]</f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>(((I3962/60)/60)/24)+DATE(1970,1,1)+(-5/24)</f>
        <v>42372.63722222222</v>
      </c>
      <c r="K3962">
        <v>1449260256</v>
      </c>
      <c r="L3962" s="13">
        <f>(((K3962/60)/60)/24)+DATE(1970,1,1)+(-5/24)</f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>(E3962/D3962)*100</f>
        <v>1.5</v>
      </c>
      <c r="R3962" s="11">
        <f>Table1[[#This Row],[pledged]]/Table1[[#This Row],[backers_count]]</f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>(((I3963/60)/60)/24)+DATE(1970,1,1)+(-5/24)</f>
        <v>41767.682986111111</v>
      </c>
      <c r="K3963">
        <v>1397683410</v>
      </c>
      <c r="L3963" s="13">
        <f>(((K3963/60)/60)/24)+DATE(1970,1,1)+(-5/24)</f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>(E3963/D3963)*100</f>
        <v>0.42</v>
      </c>
      <c r="R3963" s="11">
        <f>Table1[[#This Row],[pledged]]/Table1[[#This Row],[backers_count]]</f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>(((I3964/60)/60)/24)+DATE(1970,1,1)+(-5/24)</f>
        <v>42336.413124999999</v>
      </c>
      <c r="K3964">
        <v>1446562494</v>
      </c>
      <c r="L3964" s="13">
        <f>(((K3964/60)/60)/24)+DATE(1970,1,1)+(-5/24)</f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>(E3964/D3964)*100</f>
        <v>3.214285714285714</v>
      </c>
      <c r="R3964" s="11">
        <f>Table1[[#This Row],[pledged]]/Table1[[#This Row],[backers_count]]</f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>(((I3965/60)/60)/24)+DATE(1970,1,1)+(-5/24)</f>
        <v>42325.987465277773</v>
      </c>
      <c r="K3965">
        <v>1445226117</v>
      </c>
      <c r="L3965" s="13">
        <f>(((K3965/60)/60)/24)+DATE(1970,1,1)+(-5/24)</f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>(E3965/D3965)*100</f>
        <v>0</v>
      </c>
      <c r="R3965" s="11" t="e">
        <f>Table1[[#This Row],[pledged]]/Table1[[#This Row],[backers_count]]</f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>(((I3966/60)/60)/24)+DATE(1970,1,1)+(-5/24)</f>
        <v>42113.47206018518</v>
      </c>
      <c r="K3966">
        <v>1424279986</v>
      </c>
      <c r="L3966" s="13">
        <f>(((K3966/60)/60)/24)+DATE(1970,1,1)+(-5/24)</f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>(E3966/D3966)*100</f>
        <v>6.3</v>
      </c>
      <c r="R3966" s="11">
        <f>Table1[[#This Row],[pledged]]/Table1[[#This Row],[backers_count]]</f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>(((I3967/60)/60)/24)+DATE(1970,1,1)+(-5/24)</f>
        <v>42473.985879629625</v>
      </c>
      <c r="K3967">
        <v>1455428380</v>
      </c>
      <c r="L3967" s="13">
        <f>(((K3967/60)/60)/24)+DATE(1970,1,1)+(-5/24)</f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>(E3967/D3967)*100</f>
        <v>14.249999999999998</v>
      </c>
      <c r="R3967" s="11">
        <f>Table1[[#This Row],[pledged]]/Table1[[#This Row],[backers_count]]</f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>(((I3968/60)/60)/24)+DATE(1970,1,1)+(-5/24)</f>
        <v>41843.915972222218</v>
      </c>
      <c r="K3968">
        <v>1402506278</v>
      </c>
      <c r="L3968" s="13">
        <f>(((K3968/60)/60)/24)+DATE(1970,1,1)+(-5/24)</f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>(E3968/D3968)*100</f>
        <v>0.6</v>
      </c>
      <c r="R3968" s="11">
        <f>Table1[[#This Row],[pledged]]/Table1[[#This Row],[backers_count]]</f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>(((I3969/60)/60)/24)+DATE(1970,1,1)+(-5/24)</f>
        <v>42800.082256944443</v>
      </c>
      <c r="K3969">
        <v>1486191507</v>
      </c>
      <c r="L3969" s="13">
        <f>(((K3969/60)/60)/24)+DATE(1970,1,1)+(-5/24)</f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>(E3969/D3969)*100</f>
        <v>24.117647058823529</v>
      </c>
      <c r="R3969" s="11">
        <f>Table1[[#This Row],[pledged]]/Table1[[#This Row],[backers_count]]</f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>(((I3970/60)/60)/24)+DATE(1970,1,1)+(-5/24)</f>
        <v>42512.60732638889</v>
      </c>
      <c r="K3970">
        <v>1458761673</v>
      </c>
      <c r="L3970" s="13">
        <f>(((K3970/60)/60)/24)+DATE(1970,1,1)+(-5/24)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>(E3970/D3970)*100</f>
        <v>10.54</v>
      </c>
      <c r="R3970" s="11">
        <f>Table1[[#This Row],[pledged]]/Table1[[#This Row],[backers_count]]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>(((I3971/60)/60)/24)+DATE(1970,1,1)+(-5/24)</f>
        <v>42610.954861111109</v>
      </c>
      <c r="K3971">
        <v>1471638646</v>
      </c>
      <c r="L3971" s="13">
        <f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>(E3971/D3971)*100</f>
        <v>7.4690265486725664</v>
      </c>
      <c r="R3971" s="11">
        <f>Table1[[#This Row],[pledged]]/Table1[[#This Row],[backers_count]]</f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>(((I3972/60)/60)/24)+DATE(1970,1,1)+(-5/24)</f>
        <v>42477.655219907399</v>
      </c>
      <c r="K3972">
        <v>1458333811</v>
      </c>
      <c r="L3972" s="13">
        <f>(((K3972/60)/60)/24)+DATE(1970,1,1)+(-5/24)</f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>(E3972/D3972)*100</f>
        <v>7.3333333333333334E-2</v>
      </c>
      <c r="R3972" s="11">
        <f>Table1[[#This Row],[pledged]]/Table1[[#This Row],[backers_count]]</f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>(((I3973/60)/60)/24)+DATE(1970,1,1)+(-5/24)</f>
        <v>41841.327847222223</v>
      </c>
      <c r="K3973">
        <v>1403355126</v>
      </c>
      <c r="L3973" s="13">
        <f>(((K3973/60)/60)/24)+DATE(1970,1,1)+(-5/24)</f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>(E3973/D3973)*100</f>
        <v>0.97142857142857131</v>
      </c>
      <c r="R3973" s="11">
        <f>Table1[[#This Row],[pledged]]/Table1[[#This Row],[backers_count]]</f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>(((I3974/60)/60)/24)+DATE(1970,1,1)+(-5/24)</f>
        <v>42040.859189814808</v>
      </c>
      <c r="K3974">
        <v>1418002634</v>
      </c>
      <c r="L3974" s="13">
        <f>(((K3974/60)/60)/24)+DATE(1970,1,1)+(-5/24)</f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>(E3974/D3974)*100</f>
        <v>21.099999999999998</v>
      </c>
      <c r="R3974" s="11">
        <f>Table1[[#This Row],[pledged]]/Table1[[#This Row],[backers_count]]</f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>(((I3975/60)/60)/24)+DATE(1970,1,1)+(-5/24)</f>
        <v>42498.958333333336</v>
      </c>
      <c r="K3975">
        <v>1460219110</v>
      </c>
      <c r="L3975" s="13">
        <f>(((K3975/60)/60)/24)+DATE(1970,1,1)+(-5/24)</f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>(E3975/D3975)*100</f>
        <v>78.100000000000009</v>
      </c>
      <c r="R3975" s="11">
        <f>Table1[[#This Row],[pledged]]/Table1[[#This Row],[backers_count]]</f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>(((I3976/60)/60)/24)+DATE(1970,1,1)+(-5/24)</f>
        <v>42523.338518518511</v>
      </c>
      <c r="K3976">
        <v>1462280848</v>
      </c>
      <c r="L3976" s="13">
        <f>(((K3976/60)/60)/24)+DATE(1970,1,1)+(-5/24)</f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>(E3976/D3976)*100</f>
        <v>32</v>
      </c>
      <c r="R3976" s="11">
        <f>Table1[[#This Row],[pledged]]/Table1[[#This Row],[backers_count]]</f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>(((I3977/60)/60)/24)+DATE(1970,1,1)+(-5/24)</f>
        <v>42564.658541666664</v>
      </c>
      <c r="K3977">
        <v>1465850898</v>
      </c>
      <c r="L3977" s="13">
        <f>(((K3977/60)/60)/24)+DATE(1970,1,1)+(-5/24)</f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>(E3977/D3977)*100</f>
        <v>0</v>
      </c>
      <c r="R3977" s="11" t="e">
        <f>Table1[[#This Row],[pledged]]/Table1[[#This Row],[backers_count]]</f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>(((I3978/60)/60)/24)+DATE(1970,1,1)+(-5/24)</f>
        <v>41852.083333333328</v>
      </c>
      <c r="K3978">
        <v>1405024561</v>
      </c>
      <c r="L3978" s="13">
        <f>(((K3978/60)/60)/24)+DATE(1970,1,1)+(-5/24)</f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>(E3978/D3978)*100</f>
        <v>47.692307692307693</v>
      </c>
      <c r="R3978" s="11">
        <f>Table1[[#This Row],[pledged]]/Table1[[#This Row],[backers_count]]</f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>(((I3979/60)/60)/24)+DATE(1970,1,1)+(-5/24)</f>
        <v>42573.580231481479</v>
      </c>
      <c r="K3979">
        <v>1466621732</v>
      </c>
      <c r="L3979" s="13">
        <f>(((K3979/60)/60)/24)+DATE(1970,1,1)+(-5/24)</f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>(E3979/D3979)*100</f>
        <v>1.4500000000000002</v>
      </c>
      <c r="R3979" s="11">
        <f>Table1[[#This Row],[pledged]]/Table1[[#This Row],[backers_count]]</f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>(((I3980/60)/60)/24)+DATE(1970,1,1)+(-5/24)</f>
        <v>42035.434641203705</v>
      </c>
      <c r="K3980">
        <v>1417533953</v>
      </c>
      <c r="L3980" s="13">
        <f>(((K3980/60)/60)/24)+DATE(1970,1,1)+(-5/24)</f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>(E3980/D3980)*100</f>
        <v>10.7</v>
      </c>
      <c r="R3980" s="11">
        <f>Table1[[#This Row],[pledged]]/Table1[[#This Row],[backers_count]]</f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>(((I3981/60)/60)/24)+DATE(1970,1,1)+(-5/24)</f>
        <v>42092.624999999993</v>
      </c>
      <c r="K3981">
        <v>1425678057</v>
      </c>
      <c r="L3981" s="13">
        <f>(((K3981/60)/60)/24)+DATE(1970,1,1)+(-5/24)</f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>(E3981/D3981)*100</f>
        <v>1.8333333333333333</v>
      </c>
      <c r="R3981" s="11">
        <f>Table1[[#This Row],[pledged]]/Table1[[#This Row],[backers_count]]</f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>(((I3982/60)/60)/24)+DATE(1970,1,1)+(-5/24)</f>
        <v>41825.390590277777</v>
      </c>
      <c r="K3982">
        <v>1401978147</v>
      </c>
      <c r="L3982" s="13">
        <f>(((K3982/60)/60)/24)+DATE(1970,1,1)+(-5/24)</f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>(E3982/D3982)*100</f>
        <v>18</v>
      </c>
      <c r="R3982" s="11">
        <f>Table1[[#This Row],[pledged]]/Table1[[#This Row],[backers_count]]</f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>(((I3983/60)/60)/24)+DATE(1970,1,1)+(-5/24)</f>
        <v>42567.971631944441</v>
      </c>
      <c r="K3983">
        <v>1463545149</v>
      </c>
      <c r="L3983" s="13">
        <f>(((K3983/60)/60)/24)+DATE(1970,1,1)+(-5/24)</f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>(E3983/D3983)*100</f>
        <v>4.083333333333333</v>
      </c>
      <c r="R3983" s="11">
        <f>Table1[[#This Row],[pledged]]/Table1[[#This Row],[backers_count]]</f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>(((I3984/60)/60)/24)+DATE(1970,1,1)+(-5/24)</f>
        <v>42192.601620370369</v>
      </c>
      <c r="K3984">
        <v>1431113180</v>
      </c>
      <c r="L3984" s="13">
        <f>(((K3984/60)/60)/24)+DATE(1970,1,1)+(-5/24)</f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>(E3984/D3984)*100</f>
        <v>20</v>
      </c>
      <c r="R3984" s="11">
        <f>Table1[[#This Row],[pledged]]/Table1[[#This Row],[backers_count]]</f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>(((I3985/60)/60)/24)+DATE(1970,1,1)+(-5/24)</f>
        <v>41779.082638888889</v>
      </c>
      <c r="K3985">
        <v>1397854356</v>
      </c>
      <c r="L3985" s="13">
        <f>(((K3985/60)/60)/24)+DATE(1970,1,1)+(-5/24)</f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>(E3985/D3985)*100</f>
        <v>34.802513464991023</v>
      </c>
      <c r="R3985" s="11">
        <f>Table1[[#This Row],[pledged]]/Table1[[#This Row],[backers_count]]</f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>(((I3986/60)/60)/24)+DATE(1970,1,1)+(-5/24)</f>
        <v>41950.791666666664</v>
      </c>
      <c r="K3986">
        <v>1412809644</v>
      </c>
      <c r="L3986" s="13">
        <f>(((K3986/60)/60)/24)+DATE(1970,1,1)+(-5/24)</f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>(E3986/D3986)*100</f>
        <v>6.3333333333333339</v>
      </c>
      <c r="R3986" s="11">
        <f>Table1[[#This Row],[pledged]]/Table1[[#This Row],[backers_count]]</f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>(((I3987/60)/60)/24)+DATE(1970,1,1)+(-5/24)</f>
        <v>42420.670138888883</v>
      </c>
      <c r="K3987">
        <v>1454173120</v>
      </c>
      <c r="L3987" s="13">
        <f>(((K3987/60)/60)/24)+DATE(1970,1,1)+(-5/24)</f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>(E3987/D3987)*100</f>
        <v>32.049999999999997</v>
      </c>
      <c r="R3987" s="11">
        <f>Table1[[#This Row],[pledged]]/Table1[[#This Row],[backers_count]]</f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>(((I3988/60)/60)/24)+DATE(1970,1,1)+(-5/24)</f>
        <v>42496.336111111108</v>
      </c>
      <c r="K3988">
        <v>1460034594</v>
      </c>
      <c r="L3988" s="13">
        <f>(((K3988/60)/60)/24)+DATE(1970,1,1)+(-5/24)</f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>(E3988/D3988)*100</f>
        <v>9.76</v>
      </c>
      <c r="R3988" s="11">
        <f>Table1[[#This Row],[pledged]]/Table1[[#This Row],[backers_count]]</f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>(((I3989/60)/60)/24)+DATE(1970,1,1)+(-5/24)</f>
        <v>41775.716319444444</v>
      </c>
      <c r="K3989">
        <v>1399414290</v>
      </c>
      <c r="L3989" s="13">
        <f>(((K3989/60)/60)/24)+DATE(1970,1,1)+(-5/24)</f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>(E3989/D3989)*100</f>
        <v>37.75</v>
      </c>
      <c r="R3989" s="11">
        <f>Table1[[#This Row],[pledged]]/Table1[[#This Row],[backers_count]]</f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>(((I3990/60)/60)/24)+DATE(1970,1,1)+(-5/24)</f>
        <v>42244.872835648144</v>
      </c>
      <c r="K3990">
        <v>1439517413</v>
      </c>
      <c r="L3990" s="13">
        <f>(((K3990/60)/60)/24)+DATE(1970,1,1)+(-5/24)</f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>(E3990/D3990)*100</f>
        <v>2.1333333333333333</v>
      </c>
      <c r="R3990" s="11">
        <f>Table1[[#This Row],[pledged]]/Table1[[#This Row],[backers_count]]</f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>(((I3991/60)/60)/24)+DATE(1970,1,1)+(-5/24)</f>
        <v>42316.583113425928</v>
      </c>
      <c r="K3991">
        <v>1444413581</v>
      </c>
      <c r="L3991" s="13">
        <f>(((K3991/60)/60)/24)+DATE(1970,1,1)+(-5/24)</f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>(E3991/D3991)*100</f>
        <v>0</v>
      </c>
      <c r="R3991" s="11" t="e">
        <f>Table1[[#This Row],[pledged]]/Table1[[#This Row],[backers_count]]</f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>(((I3992/60)/60)/24)+DATE(1970,1,1)+(-5/24)</f>
        <v>42431.464039351849</v>
      </c>
      <c r="K3992">
        <v>1454342893</v>
      </c>
      <c r="L3992" s="13">
        <f>(((K3992/60)/60)/24)+DATE(1970,1,1)+(-5/24)</f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>(E3992/D3992)*100</f>
        <v>4.1818181818181817</v>
      </c>
      <c r="R3992" s="11">
        <f>Table1[[#This Row],[pledged]]/Table1[[#This Row],[backers_count]]</f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>(((I3993/60)/60)/24)+DATE(1970,1,1)+(-5/24)</f>
        <v>42155.436134259253</v>
      </c>
      <c r="K3993">
        <v>1430494082</v>
      </c>
      <c r="L3993" s="13">
        <f>(((K3993/60)/60)/24)+DATE(1970,1,1)+(-5/24)</f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>(E3993/D3993)*100</f>
        <v>20</v>
      </c>
      <c r="R3993" s="11">
        <f>Table1[[#This Row],[pledged]]/Table1[[#This Row],[backers_count]]</f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>(((I3994/60)/60)/24)+DATE(1970,1,1)+(-5/24)</f>
        <v>42349.773831018516</v>
      </c>
      <c r="K3994">
        <v>1444689259</v>
      </c>
      <c r="L3994" s="13">
        <f>(((K3994/60)/60)/24)+DATE(1970,1,1)+(-5/24)</f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>(E3994/D3994)*100</f>
        <v>5.41</v>
      </c>
      <c r="R3994" s="11">
        <f>Table1[[#This Row],[pledged]]/Table1[[#This Row],[backers_count]]</f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>(((I3995/60)/60)/24)+DATE(1970,1,1)+(-5/24)</f>
        <v>42137.656388888885</v>
      </c>
      <c r="K3995">
        <v>1428957912</v>
      </c>
      <c r="L3995" s="13">
        <f>(((K3995/60)/60)/24)+DATE(1970,1,1)+(-5/24)</f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>(E3995/D3995)*100</f>
        <v>6.0000000000000001E-3</v>
      </c>
      <c r="R3995" s="11">
        <f>Table1[[#This Row],[pledged]]/Table1[[#This Row],[backers_count]]</f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>(((I3996/60)/60)/24)+DATE(1970,1,1)+(-5/24)</f>
        <v>41839.181597222218</v>
      </c>
      <c r="K3996">
        <v>1403169690</v>
      </c>
      <c r="L3996" s="13">
        <f>(((K3996/60)/60)/24)+DATE(1970,1,1)+(-5/24)</f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>(E3996/D3996)*100</f>
        <v>0.25</v>
      </c>
      <c r="R3996" s="11">
        <f>Table1[[#This Row],[pledged]]/Table1[[#This Row],[backers_count]]</f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>(((I3997/60)/60)/24)+DATE(1970,1,1)+(-5/24)</f>
        <v>42049.268749999996</v>
      </c>
      <c r="K3997">
        <v>1421339077</v>
      </c>
      <c r="L3997" s="13">
        <f>(((K3997/60)/60)/24)+DATE(1970,1,1)+(-5/24)</f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>(E3997/D3997)*100</f>
        <v>35</v>
      </c>
      <c r="R3997" s="11">
        <f>Table1[[#This Row],[pledged]]/Table1[[#This Row],[backers_count]]</f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>(((I3998/60)/60)/24)+DATE(1970,1,1)+(-5/24)</f>
        <v>41963.461111111108</v>
      </c>
      <c r="K3998">
        <v>1415341464</v>
      </c>
      <c r="L3998" s="13">
        <f>(((K3998/60)/60)/24)+DATE(1970,1,1)+(-5/24)</f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>(E3998/D3998)*100</f>
        <v>16.566666666666666</v>
      </c>
      <c r="R3998" s="11">
        <f>Table1[[#This Row],[pledged]]/Table1[[#This Row],[backers_count]]</f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>(((I3999/60)/60)/24)+DATE(1970,1,1)+(-5/24)</f>
        <v>42099.141446759262</v>
      </c>
      <c r="K3999">
        <v>1425633821</v>
      </c>
      <c r="L3999" s="13">
        <f>(((K3999/60)/60)/24)+DATE(1970,1,1)+(-5/24)</f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>(E3999/D3999)*100</f>
        <v>0</v>
      </c>
      <c r="R3999" s="11" t="e">
        <f>Table1[[#This Row],[pledged]]/Table1[[#This Row],[backers_count]]</f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>(((I4000/60)/60)/24)+DATE(1970,1,1)+(-5/24)</f>
        <v>42091.713263888887</v>
      </c>
      <c r="K4000">
        <v>1424992026</v>
      </c>
      <c r="L4000" s="13">
        <f>(((K4000/60)/60)/24)+DATE(1970,1,1)+(-5/24)</f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>(E4000/D4000)*100</f>
        <v>57.199999999999996</v>
      </c>
      <c r="R4000" s="11">
        <f>Table1[[#This Row],[pledged]]/Table1[[#This Row],[backers_count]]</f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>(((I4001/60)/60)/24)+DATE(1970,1,1)+(-5/24)</f>
        <v>41882.619317129625</v>
      </c>
      <c r="K4001">
        <v>1406058798</v>
      </c>
      <c r="L4001" s="13">
        <f>(((K4001/60)/60)/24)+DATE(1970,1,1)+(-5/24)</f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>(E4001/D4001)*100</f>
        <v>16.514285714285716</v>
      </c>
      <c r="R4001" s="11">
        <f>Table1[[#This Row],[pledged]]/Table1[[#This Row],[backers_count]]</f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>(((I4002/60)/60)/24)+DATE(1970,1,1)+(-5/24)</f>
        <v>42497.39534722222</v>
      </c>
      <c r="K4002">
        <v>1457450958</v>
      </c>
      <c r="L4002" s="13">
        <f>(((K4002/60)/60)/24)+DATE(1970,1,1)+(-5/24)</f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>(E4002/D4002)*100</f>
        <v>0.125</v>
      </c>
      <c r="R4002" s="11">
        <f>Table1[[#This Row],[pledged]]/Table1[[#This Row],[backers_count]]</f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>(((I4003/60)/60)/24)+DATE(1970,1,1)+(-5/24)</f>
        <v>42795.583333333336</v>
      </c>
      <c r="K4003">
        <v>1486681708</v>
      </c>
      <c r="L4003" s="13">
        <f>(((K4003/60)/60)/24)+DATE(1970,1,1)+(-5/24)</f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>(E4003/D4003)*100</f>
        <v>37.75</v>
      </c>
      <c r="R4003" s="11">
        <f>Table1[[#This Row],[pledged]]/Table1[[#This Row],[backers_count]]</f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>(((I4004/60)/60)/24)+DATE(1970,1,1)+(-5/24)</f>
        <v>41908.835196759253</v>
      </c>
      <c r="K4004">
        <v>1409187761</v>
      </c>
      <c r="L4004" s="13">
        <f>(((K4004/60)/60)/24)+DATE(1970,1,1)+(-5/24)</f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>(E4004/D4004)*100</f>
        <v>1.8399999999999999</v>
      </c>
      <c r="R4004" s="11">
        <f>Table1[[#This Row],[pledged]]/Table1[[#This Row],[backers_count]]</f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>(((I4005/60)/60)/24)+DATE(1970,1,1)+(-5/24)</f>
        <v>42050.379016203697</v>
      </c>
      <c r="K4005">
        <v>1421417147</v>
      </c>
      <c r="L4005" s="13">
        <f>(((K4005/60)/60)/24)+DATE(1970,1,1)+(-5/24)</f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>(E4005/D4005)*100</f>
        <v>10.050000000000001</v>
      </c>
      <c r="R4005" s="11">
        <f>Table1[[#This Row],[pledged]]/Table1[[#This Row],[backers_count]]</f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>(((I4006/60)/60)/24)+DATE(1970,1,1)+(-5/24)</f>
        <v>41919.954363425924</v>
      </c>
      <c r="K4006">
        <v>1410148457</v>
      </c>
      <c r="L4006" s="13">
        <f>(((K4006/60)/60)/24)+DATE(1970,1,1)+(-5/24)</f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>(E4006/D4006)*100</f>
        <v>0.2</v>
      </c>
      <c r="R4006" s="11">
        <f>Table1[[#This Row],[pledged]]/Table1[[#This Row],[backers_count]]</f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>(((I4007/60)/60)/24)+DATE(1970,1,1)+(-5/24)</f>
        <v>41932.599363425921</v>
      </c>
      <c r="K4007">
        <v>1408648985</v>
      </c>
      <c r="L4007" s="13">
        <f>(((K4007/60)/60)/24)+DATE(1970,1,1)+(-5/24)</f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>(E4007/D4007)*100</f>
        <v>1.3333333333333335</v>
      </c>
      <c r="R4007" s="11">
        <f>Table1[[#This Row],[pledged]]/Table1[[#This Row],[backers_count]]</f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>(((I4008/60)/60)/24)+DATE(1970,1,1)+(-5/24)</f>
        <v>42416.564664351848</v>
      </c>
      <c r="K4008">
        <v>1453487587</v>
      </c>
      <c r="L4008" s="13">
        <f>(((K4008/60)/60)/24)+DATE(1970,1,1)+(-5/24)</f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>(E4008/D4008)*100</f>
        <v>6.6666666666666671E-3</v>
      </c>
      <c r="R4008" s="11">
        <f>Table1[[#This Row],[pledged]]/Table1[[#This Row],[backers_count]]</f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>(((I4009/60)/60)/24)+DATE(1970,1,1)+(-5/24)</f>
        <v>41877.477777777778</v>
      </c>
      <c r="K4009">
        <v>1406572381</v>
      </c>
      <c r="L4009" s="13">
        <f>(((K4009/60)/60)/24)+DATE(1970,1,1)+(-5/24)</f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>(E4009/D4009)*100</f>
        <v>0.25</v>
      </c>
      <c r="R4009" s="11">
        <f>Table1[[#This Row],[pledged]]/Table1[[#This Row],[backers_count]]</f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>(((I4010/60)/60)/24)+DATE(1970,1,1)+(-5/24)</f>
        <v>42207.755868055552</v>
      </c>
      <c r="K4010">
        <v>1435014507</v>
      </c>
      <c r="L4010" s="13">
        <f>(((K4010/60)/60)/24)+DATE(1970,1,1)+(-5/24)</f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>(E4010/D4010)*100</f>
        <v>6</v>
      </c>
      <c r="R4010" s="11">
        <f>Table1[[#This Row],[pledged]]/Table1[[#This Row],[backers_count]]</f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>(((I4011/60)/60)/24)+DATE(1970,1,1)+(-5/24)</f>
        <v>41891.492592592593</v>
      </c>
      <c r="K4011">
        <v>1406825360</v>
      </c>
      <c r="L4011" s="13">
        <f>(((K4011/60)/60)/24)+DATE(1970,1,1)+(-5/24)</f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>(E4011/D4011)*100</f>
        <v>3.8860103626943006</v>
      </c>
      <c r="R4011" s="11">
        <f>Table1[[#This Row],[pledged]]/Table1[[#This Row],[backers_count]]</f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>(((I4012/60)/60)/24)+DATE(1970,1,1)+(-5/24)</f>
        <v>41938.562106481477</v>
      </c>
      <c r="K4012">
        <v>1412879366</v>
      </c>
      <c r="L4012" s="13">
        <f>(((K4012/60)/60)/24)+DATE(1970,1,1)+(-5/24)</f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>(E4012/D4012)*100</f>
        <v>24.194444444444443</v>
      </c>
      <c r="R4012" s="11">
        <f>Table1[[#This Row],[pledged]]/Table1[[#This Row],[backers_count]]</f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>(((I4013/60)/60)/24)+DATE(1970,1,1)+(-5/24)</f>
        <v>42032.336550925924</v>
      </c>
      <c r="K4013">
        <v>1419858278</v>
      </c>
      <c r="L4013" s="13">
        <f>(((K4013/60)/60)/24)+DATE(1970,1,1)+(-5/24)</f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>(E4013/D4013)*100</f>
        <v>7.6</v>
      </c>
      <c r="R4013" s="11">
        <f>Table1[[#This Row],[pledged]]/Table1[[#This Row],[backers_count]]</f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>(((I4014/60)/60)/24)+DATE(1970,1,1)+(-5/24)</f>
        <v>42126.336215277777</v>
      </c>
      <c r="K4014">
        <v>1427979849</v>
      </c>
      <c r="L4014" s="13">
        <f>(((K4014/60)/60)/24)+DATE(1970,1,1)+(-5/24)</f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>(E4014/D4014)*100</f>
        <v>0</v>
      </c>
      <c r="R4014" s="11" t="e">
        <f>Table1[[#This Row],[pledged]]/Table1[[#This Row],[backers_count]]</f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>(((I4015/60)/60)/24)+DATE(1970,1,1)+(-5/24)</f>
        <v>42051.092858796292</v>
      </c>
      <c r="K4015">
        <v>1421478823</v>
      </c>
      <c r="L4015" s="13">
        <f>(((K4015/60)/60)/24)+DATE(1970,1,1)+(-5/24)</f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>(E4015/D4015)*100</f>
        <v>1.3</v>
      </c>
      <c r="R4015" s="11">
        <f>Table1[[#This Row],[pledged]]/Table1[[#This Row],[backers_count]]</f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>(((I4016/60)/60)/24)+DATE(1970,1,1)+(-5/24)</f>
        <v>42434.037835648145</v>
      </c>
      <c r="K4016">
        <v>1455861269</v>
      </c>
      <c r="L4016" s="13">
        <f>(((K4016/60)/60)/24)+DATE(1970,1,1)+(-5/24)</f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>(E4016/D4016)*100</f>
        <v>0</v>
      </c>
      <c r="R4016" s="11" t="e">
        <f>Table1[[#This Row],[pledged]]/Table1[[#This Row],[backers_count]]</f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>(((I4017/60)/60)/24)+DATE(1970,1,1)+(-5/24)</f>
        <v>42204.572488425918</v>
      </c>
      <c r="K4017">
        <v>1434739463</v>
      </c>
      <c r="L4017" s="13">
        <f>(((K4017/60)/60)/24)+DATE(1970,1,1)+(-5/24)</f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>(E4017/D4017)*100</f>
        <v>1.4285714285714287E-2</v>
      </c>
      <c r="R4017" s="11">
        <f>Table1[[#This Row],[pledged]]/Table1[[#This Row],[backers_count]]</f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>(((I4018/60)/60)/24)+DATE(1970,1,1)+(-5/24)</f>
        <v>41899.664351851847</v>
      </c>
      <c r="K4018">
        <v>1408395400</v>
      </c>
      <c r="L4018" s="13">
        <f>(((K4018/60)/60)/24)+DATE(1970,1,1)+(-5/24)</f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>(E4018/D4018)*100</f>
        <v>14.000000000000002</v>
      </c>
      <c r="R4018" s="11">
        <f>Table1[[#This Row],[pledged]]/Table1[[#This Row],[backers_count]]</f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>(((I4019/60)/60)/24)+DATE(1970,1,1)+(-5/24)</f>
        <v>41886.463819444441</v>
      </c>
      <c r="K4019">
        <v>1407254874</v>
      </c>
      <c r="L4019" s="13">
        <f>(((K4019/60)/60)/24)+DATE(1970,1,1)+(-5/24)</f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>(E4019/D4019)*100</f>
        <v>1.05</v>
      </c>
      <c r="R4019" s="11">
        <f>Table1[[#This Row],[pledged]]/Table1[[#This Row],[backers_count]]</f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>(((I4020/60)/60)/24)+DATE(1970,1,1)+(-5/24)</f>
        <v>42650.702638888884</v>
      </c>
      <c r="K4020">
        <v>1473285108</v>
      </c>
      <c r="L4020" s="13">
        <f>(((K4020/60)/60)/24)+DATE(1970,1,1)+(-5/24)</f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>(E4020/D4020)*100</f>
        <v>8.6666666666666679</v>
      </c>
      <c r="R4020" s="11">
        <f>Table1[[#This Row],[pledged]]/Table1[[#This Row],[backers_count]]</f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>(((I4021/60)/60)/24)+DATE(1970,1,1)+(-5/24)</f>
        <v>42475.477777777771</v>
      </c>
      <c r="K4021">
        <v>1455725596</v>
      </c>
      <c r="L4021" s="13">
        <f>(((K4021/60)/60)/24)+DATE(1970,1,1)+(-5/24)</f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>(E4021/D4021)*100</f>
        <v>0.82857142857142851</v>
      </c>
      <c r="R4021" s="11">
        <f>Table1[[#This Row],[pledged]]/Table1[[#This Row],[backers_count]]</f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>(((I4022/60)/60)/24)+DATE(1970,1,1)+(-5/24)</f>
        <v>42086.940960648142</v>
      </c>
      <c r="K4022">
        <v>1424579699</v>
      </c>
      <c r="L4022" s="13">
        <f>(((K4022/60)/60)/24)+DATE(1970,1,1)+(-5/24)</f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>(E4022/D4022)*100</f>
        <v>16.666666666666664</v>
      </c>
      <c r="R4022" s="11">
        <f>Table1[[#This Row],[pledged]]/Table1[[#This Row],[backers_count]]</f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>(((I4023/60)/60)/24)+DATE(1970,1,1)+(-5/24)</f>
        <v>41938.703217592592</v>
      </c>
      <c r="K4023">
        <v>1409176358</v>
      </c>
      <c r="L4023" s="13">
        <f>(((K4023/60)/60)/24)+DATE(1970,1,1)+(-5/24)</f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>(E4023/D4023)*100</f>
        <v>0.83333333333333337</v>
      </c>
      <c r="R4023" s="11">
        <f>Table1[[#This Row],[pledged]]/Table1[[#This Row],[backers_count]]</f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>(((I4024/60)/60)/24)+DATE(1970,1,1)+(-5/24)</f>
        <v>42035.912499999999</v>
      </c>
      <c r="K4024">
        <v>1418824867</v>
      </c>
      <c r="L4024" s="13">
        <f>(((K4024/60)/60)/24)+DATE(1970,1,1)+(-5/24)</f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>(E4024/D4024)*100</f>
        <v>69.561111111111103</v>
      </c>
      <c r="R4024" s="11">
        <f>Table1[[#This Row],[pledged]]/Table1[[#This Row],[backers_count]]</f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>(((I4025/60)/60)/24)+DATE(1970,1,1)+(-5/24)</f>
        <v>42453.749571759261</v>
      </c>
      <c r="K4025">
        <v>1454975963</v>
      </c>
      <c r="L4025" s="13">
        <f>(((K4025/60)/60)/24)+DATE(1970,1,1)+(-5/24)</f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>(E4025/D4025)*100</f>
        <v>0</v>
      </c>
      <c r="R4025" s="11" t="e">
        <f>Table1[[#This Row],[pledged]]/Table1[[#This Row],[backers_count]]</f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>(((I4026/60)/60)/24)+DATE(1970,1,1)+(-5/24)</f>
        <v>42247.461770833332</v>
      </c>
      <c r="K4026">
        <v>1438445097</v>
      </c>
      <c r="L4026" s="13">
        <f>(((K4026/60)/60)/24)+DATE(1970,1,1)+(-5/24)</f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>(E4026/D4026)*100</f>
        <v>1.25</v>
      </c>
      <c r="R4026" s="11">
        <f>Table1[[#This Row],[pledged]]/Table1[[#This Row],[backers_count]]</f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>(((I4027/60)/60)/24)+DATE(1970,1,1)+(-5/24)</f>
        <v>42211.029351851852</v>
      </c>
      <c r="K4027">
        <v>1432705336</v>
      </c>
      <c r="L4027" s="13">
        <f>(((K4027/60)/60)/24)+DATE(1970,1,1)+(-5/24)</f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>(E4027/D4027)*100</f>
        <v>5</v>
      </c>
      <c r="R4027" s="11">
        <f>Table1[[#This Row],[pledged]]/Table1[[#This Row],[backers_count]]</f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>(((I4028/60)/60)/24)+DATE(1970,1,1)+(-5/24)</f>
        <v>42342.488877314812</v>
      </c>
      <c r="K4028">
        <v>1444059839</v>
      </c>
      <c r="L4028" s="13">
        <f>(((K4028/60)/60)/24)+DATE(1970,1,1)+(-5/24)</f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>(E4028/D4028)*100</f>
        <v>0</v>
      </c>
      <c r="R4028" s="11" t="e">
        <f>Table1[[#This Row],[pledged]]/Table1[[#This Row],[backers_count]]</f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>(((I4029/60)/60)/24)+DATE(1970,1,1)+(-5/24)</f>
        <v>42788.833333333336</v>
      </c>
      <c r="K4029">
        <v>1486077481</v>
      </c>
      <c r="L4029" s="13">
        <f>(((K4029/60)/60)/24)+DATE(1970,1,1)+(-5/24)</f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>(E4029/D4029)*100</f>
        <v>7.166666666666667</v>
      </c>
      <c r="R4029" s="11">
        <f>Table1[[#This Row],[pledged]]/Table1[[#This Row],[backers_count]]</f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>(((I4030/60)/60)/24)+DATE(1970,1,1)+(-5/24)</f>
        <v>41795.730324074073</v>
      </c>
      <c r="K4030">
        <v>1399415500</v>
      </c>
      <c r="L4030" s="13">
        <f>(((K4030/60)/60)/24)+DATE(1970,1,1)+(-5/24)</f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>(E4030/D4030)*100</f>
        <v>28.050000000000004</v>
      </c>
      <c r="R4030" s="11">
        <f>Table1[[#This Row],[pledged]]/Table1[[#This Row],[backers_count]]</f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>(((I4031/60)/60)/24)+DATE(1970,1,1)+(-5/24)</f>
        <v>42351.816782407412</v>
      </c>
      <c r="K4031">
        <v>1447461370</v>
      </c>
      <c r="L4031" s="13">
        <f>(((K4031/60)/60)/24)+DATE(1970,1,1)+(-5/24)</f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>(E4031/D4031)*100</f>
        <v>0</v>
      </c>
      <c r="R4031" s="11" t="e">
        <f>Table1[[#This Row],[pledged]]/Table1[[#This Row],[backers_count]]</f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>(((I4032/60)/60)/24)+DATE(1970,1,1)+(-5/24)</f>
        <v>42403.575694444437</v>
      </c>
      <c r="K4032">
        <v>1452008599</v>
      </c>
      <c r="L4032" s="13">
        <f>(((K4032/60)/60)/24)+DATE(1970,1,1)+(-5/24)</f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>(E4032/D4032)*100</f>
        <v>16</v>
      </c>
      <c r="R4032" s="11">
        <f>Table1[[#This Row],[pledged]]/Table1[[#This Row],[backers_count]]</f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>(((I4033/60)/60)/24)+DATE(1970,1,1)+(-5/24)</f>
        <v>41991.418564814812</v>
      </c>
      <c r="K4033">
        <v>1414591364</v>
      </c>
      <c r="L4033" s="13">
        <f>(((K4033/60)/60)/24)+DATE(1970,1,1)+(-5/24)</f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>(E4033/D4033)*100</f>
        <v>0</v>
      </c>
      <c r="R4033" s="11" t="e">
        <f>Table1[[#This Row],[pledged]]/Table1[[#This Row],[backers_count]]</f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>(((I4034/60)/60)/24)+DATE(1970,1,1)+(-5/24)</f>
        <v>42353.642546296294</v>
      </c>
      <c r="K4034">
        <v>1445023516</v>
      </c>
      <c r="L4034" s="13">
        <f>(((K4034/60)/60)/24)+DATE(1970,1,1)+(-5/24)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>(E4034/D4034)*100</f>
        <v>6.8287037037037033</v>
      </c>
      <c r="R4034" s="11">
        <f>Table1[[#This Row],[pledged]]/Table1[[#This Row],[backers_count]]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>(((I4035/60)/60)/24)+DATE(1970,1,1)+(-5/24)</f>
        <v>42645.166666666664</v>
      </c>
      <c r="K4035">
        <v>1472711224</v>
      </c>
      <c r="L4035" s="13">
        <f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>(E4035/D4035)*100</f>
        <v>25.698702928870294</v>
      </c>
      <c r="R4035" s="11">
        <f>Table1[[#This Row],[pledged]]/Table1[[#This Row],[backers_count]]</f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>(((I4036/60)/60)/24)+DATE(1970,1,1)+(-5/24)</f>
        <v>42097.697337962956</v>
      </c>
      <c r="K4036">
        <v>1425509050</v>
      </c>
      <c r="L4036" s="13">
        <f>(((K4036/60)/60)/24)+DATE(1970,1,1)+(-5/24)</f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>(E4036/D4036)*100</f>
        <v>1.4814814814814816</v>
      </c>
      <c r="R4036" s="11">
        <f>Table1[[#This Row],[pledged]]/Table1[[#This Row],[backers_count]]</f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>(((I4037/60)/60)/24)+DATE(1970,1,1)+(-5/24)</f>
        <v>41933.674618055549</v>
      </c>
      <c r="K4037">
        <v>1411333887</v>
      </c>
      <c r="L4037" s="13">
        <f>(((K4037/60)/60)/24)+DATE(1970,1,1)+(-5/24)</f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>(E4037/D4037)*100</f>
        <v>36.85</v>
      </c>
      <c r="R4037" s="11">
        <f>Table1[[#This Row],[pledged]]/Table1[[#This Row],[backers_count]]</f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>(((I4038/60)/60)/24)+DATE(1970,1,1)+(-5/24)</f>
        <v>41821.729166666664</v>
      </c>
      <c r="K4038">
        <v>1402784964</v>
      </c>
      <c r="L4038" s="13">
        <f>(((K4038/60)/60)/24)+DATE(1970,1,1)+(-5/24)</f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>(E4038/D4038)*100</f>
        <v>47.05</v>
      </c>
      <c r="R4038" s="11">
        <f>Table1[[#This Row],[pledged]]/Table1[[#This Row],[backers_count]]</f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>(((I4039/60)/60)/24)+DATE(1970,1,1)+(-5/24)</f>
        <v>42514.392361111109</v>
      </c>
      <c r="K4039">
        <v>1462585315</v>
      </c>
      <c r="L4039" s="13">
        <f>(((K4039/60)/60)/24)+DATE(1970,1,1)+(-5/24)</f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>(E4039/D4039)*100</f>
        <v>11.428571428571429</v>
      </c>
      <c r="R4039" s="11">
        <f>Table1[[#This Row],[pledged]]/Table1[[#This Row],[backers_count]]</f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>(((I4040/60)/60)/24)+DATE(1970,1,1)+(-5/24)</f>
        <v>41929.59039351852</v>
      </c>
      <c r="K4040">
        <v>1408389010</v>
      </c>
      <c r="L4040" s="13">
        <f>(((K4040/60)/60)/24)+DATE(1970,1,1)+(-5/24)</f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>(E4040/D4040)*100</f>
        <v>12.04</v>
      </c>
      <c r="R4040" s="11">
        <f>Table1[[#This Row],[pledged]]/Table1[[#This Row],[backers_count]]</f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>(((I4041/60)/60)/24)+DATE(1970,1,1)+(-5/24)</f>
        <v>42339.040972222218</v>
      </c>
      <c r="K4041">
        <v>1446048367</v>
      </c>
      <c r="L4041" s="13">
        <f>(((K4041/60)/60)/24)+DATE(1970,1,1)+(-5/24)</f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>(E4041/D4041)*100</f>
        <v>60</v>
      </c>
      <c r="R4041" s="11">
        <f>Table1[[#This Row],[pledged]]/Table1[[#This Row],[backers_count]]</f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>(((I4042/60)/60)/24)+DATE(1970,1,1)+(-5/24)</f>
        <v>42202.916666666664</v>
      </c>
      <c r="K4042">
        <v>1432100004</v>
      </c>
      <c r="L4042" s="13">
        <f>(((K4042/60)/60)/24)+DATE(1970,1,1)+(-5/24)</f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>(E4042/D4042)*100</f>
        <v>31.25</v>
      </c>
      <c r="R4042" s="11">
        <f>Table1[[#This Row],[pledged]]/Table1[[#This Row],[backers_count]]</f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>(((I4043/60)/60)/24)+DATE(1970,1,1)+(-5/24)</f>
        <v>42619.265671296293</v>
      </c>
      <c r="K4043">
        <v>1467976954</v>
      </c>
      <c r="L4043" s="13">
        <f>(((K4043/60)/60)/24)+DATE(1970,1,1)+(-5/24)</f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>(E4043/D4043)*100</f>
        <v>0.42</v>
      </c>
      <c r="R4043" s="11">
        <f>Table1[[#This Row],[pledged]]/Table1[[#This Row],[backers_count]]</f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>(((I4044/60)/60)/24)+DATE(1970,1,1)+(-5/24)</f>
        <v>42024.594444444439</v>
      </c>
      <c r="K4044">
        <v>1419213664</v>
      </c>
      <c r="L4044" s="13">
        <f>(((K4044/60)/60)/24)+DATE(1970,1,1)+(-5/24)</f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>(E4044/D4044)*100</f>
        <v>0.21</v>
      </c>
      <c r="R4044" s="11">
        <f>Table1[[#This Row],[pledged]]/Table1[[#This Row],[backers_count]]</f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>(((I4045/60)/60)/24)+DATE(1970,1,1)+(-5/24)</f>
        <v>41963.749131944445</v>
      </c>
      <c r="K4045">
        <v>1415228325</v>
      </c>
      <c r="L4045" s="13">
        <f>(((K4045/60)/60)/24)+DATE(1970,1,1)+(-5/24)</f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>(E4045/D4045)*100</f>
        <v>0</v>
      </c>
      <c r="R4045" s="11" t="e">
        <f>Table1[[#This Row],[pledged]]/Table1[[#This Row],[backers_count]]</f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>(((I4046/60)/60)/24)+DATE(1970,1,1)+(-5/24)</f>
        <v>42103.999999999993</v>
      </c>
      <c r="K4046">
        <v>1426050982</v>
      </c>
      <c r="L4046" s="13">
        <f>(((K4046/60)/60)/24)+DATE(1970,1,1)+(-5/24)</f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>(E4046/D4046)*100</f>
        <v>37.5</v>
      </c>
      <c r="R4046" s="11">
        <f>Table1[[#This Row],[pledged]]/Table1[[#This Row],[backers_count]]</f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>(((I4047/60)/60)/24)+DATE(1970,1,1)+(-5/24)</f>
        <v>41871.992928240739</v>
      </c>
      <c r="K4047">
        <v>1406004589</v>
      </c>
      <c r="L4047" s="13">
        <f>(((K4047/60)/60)/24)+DATE(1970,1,1)+(-5/24)</f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>(E4047/D4047)*100</f>
        <v>0.02</v>
      </c>
      <c r="R4047" s="11">
        <f>Table1[[#This Row],[pledged]]/Table1[[#This Row],[backers_count]]</f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>(((I4048/60)/60)/24)+DATE(1970,1,1)+(-5/24)</f>
        <v>41934.442245370366</v>
      </c>
      <c r="K4048">
        <v>1411400210</v>
      </c>
      <c r="L4048" s="13">
        <f>(((K4048/60)/60)/24)+DATE(1970,1,1)+(-5/24)</f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>(E4048/D4048)*100</f>
        <v>8.2142857142857135</v>
      </c>
      <c r="R4048" s="11">
        <f>Table1[[#This Row],[pledged]]/Table1[[#This Row],[backers_count]]</f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>(((I4049/60)/60)/24)+DATE(1970,1,1)+(-5/24)</f>
        <v>42014.833333333336</v>
      </c>
      <c r="K4049">
        <v>1418862743</v>
      </c>
      <c r="L4049" s="13">
        <f>(((K4049/60)/60)/24)+DATE(1970,1,1)+(-5/24)</f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>(E4049/D4049)*100</f>
        <v>2.1999999999999997</v>
      </c>
      <c r="R4049" s="11">
        <f>Table1[[#This Row],[pledged]]/Table1[[#This Row],[backers_count]]</f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>(((I4050/60)/60)/24)+DATE(1970,1,1)+(-5/24)</f>
        <v>42471.259108796294</v>
      </c>
      <c r="K4050">
        <v>1457352787</v>
      </c>
      <c r="L4050" s="13">
        <f>(((K4050/60)/60)/24)+DATE(1970,1,1)+(-5/24)</f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>(E4050/D4050)*100</f>
        <v>17.652941176470588</v>
      </c>
      <c r="R4050" s="11">
        <f>Table1[[#This Row],[pledged]]/Table1[[#This Row],[backers_count]]</f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>(((I4051/60)/60)/24)+DATE(1970,1,1)+(-5/24)</f>
        <v>42199.750173611108</v>
      </c>
      <c r="K4051">
        <v>1434322815</v>
      </c>
      <c r="L4051" s="13">
        <f>(((K4051/60)/60)/24)+DATE(1970,1,1)+(-5/24)</f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>(E4051/D4051)*100</f>
        <v>0.08</v>
      </c>
      <c r="R4051" s="11">
        <f>Table1[[#This Row],[pledged]]/Table1[[#This Row],[backers_count]]</f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>(((I4052/60)/60)/24)+DATE(1970,1,1)+(-5/24)</f>
        <v>41935.428136574068</v>
      </c>
      <c r="K4052">
        <v>1411485391</v>
      </c>
      <c r="L4052" s="13">
        <f>(((K4052/60)/60)/24)+DATE(1970,1,1)+(-5/24)</f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>(E4052/D4052)*100</f>
        <v>6.6666666666666666E-2</v>
      </c>
      <c r="R4052" s="11">
        <f>Table1[[#This Row],[pledged]]/Table1[[#This Row],[backers_count]]</f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>(((I4053/60)/60)/24)+DATE(1970,1,1)+(-5/24)</f>
        <v>41768.078472222223</v>
      </c>
      <c r="K4053">
        <v>1399058797</v>
      </c>
      <c r="L4053" s="13">
        <f>(((K4053/60)/60)/24)+DATE(1970,1,1)+(-5/24)</f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>(E4053/D4053)*100</f>
        <v>0</v>
      </c>
      <c r="R4053" s="11" t="e">
        <f>Table1[[#This Row],[pledged]]/Table1[[#This Row],[backers_count]]</f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>(((I4054/60)/60)/24)+DATE(1970,1,1)+(-5/24)</f>
        <v>41925.670324074068</v>
      </c>
      <c r="K4054">
        <v>1408050316</v>
      </c>
      <c r="L4054" s="13">
        <f>(((K4054/60)/60)/24)+DATE(1970,1,1)+(-5/24)</f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>(E4054/D4054)*100</f>
        <v>37.533333333333339</v>
      </c>
      <c r="R4054" s="11">
        <f>Table1[[#This Row],[pledged]]/Table1[[#This Row],[backers_count]]</f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>(((I4055/60)/60)/24)+DATE(1970,1,1)+(-5/24)</f>
        <v>41958.624999999993</v>
      </c>
      <c r="K4055">
        <v>1413477228</v>
      </c>
      <c r="L4055" s="13">
        <f>(((K4055/60)/60)/24)+DATE(1970,1,1)+(-5/24)</f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>(E4055/D4055)*100</f>
        <v>22</v>
      </c>
      <c r="R4055" s="11">
        <f>Table1[[#This Row],[pledged]]/Table1[[#This Row],[backers_count]]</f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>(((I4056/60)/60)/24)+DATE(1970,1,1)+(-5/24)</f>
        <v>42643.958333333336</v>
      </c>
      <c r="K4056">
        <v>1472674285</v>
      </c>
      <c r="L4056" s="13">
        <f>(((K4056/60)/60)/24)+DATE(1970,1,1)+(-5/24)</f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>(E4056/D4056)*100</f>
        <v>0</v>
      </c>
      <c r="R4056" s="11" t="e">
        <f>Table1[[#This Row],[pledged]]/Table1[[#This Row],[backers_count]]</f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>(((I4057/60)/60)/24)+DATE(1970,1,1)+(-5/24)</f>
        <v>41809.44017361111</v>
      </c>
      <c r="K4057">
        <v>1400600031</v>
      </c>
      <c r="L4057" s="13">
        <f>(((K4057/60)/60)/24)+DATE(1970,1,1)+(-5/24)</f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>(E4057/D4057)*100</f>
        <v>17.62</v>
      </c>
      <c r="R4057" s="11">
        <f>Table1[[#This Row],[pledged]]/Table1[[#This Row],[backers_count]]</f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>(((I4058/60)/60)/24)+DATE(1970,1,1)+(-5/24)</f>
        <v>42554.624305555553</v>
      </c>
      <c r="K4058">
        <v>1465856639</v>
      </c>
      <c r="L4058" s="13">
        <f>(((K4058/60)/60)/24)+DATE(1970,1,1)+(-5/24)</f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>(E4058/D4058)*100</f>
        <v>53</v>
      </c>
      <c r="R4058" s="11">
        <f>Table1[[#This Row],[pledged]]/Table1[[#This Row],[backers_count]]</f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>(((I4059/60)/60)/24)+DATE(1970,1,1)+(-5/24)</f>
        <v>42333.749999999993</v>
      </c>
      <c r="K4059">
        <v>1446506080</v>
      </c>
      <c r="L4059" s="13">
        <f>(((K4059/60)/60)/24)+DATE(1970,1,1)+(-5/24)</f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>(E4059/D4059)*100</f>
        <v>22.142857142857142</v>
      </c>
      <c r="R4059" s="11">
        <f>Table1[[#This Row],[pledged]]/Table1[[#This Row],[backers_count]]</f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>(((I4060/60)/60)/24)+DATE(1970,1,1)+(-5/24)</f>
        <v>42460.957638888889</v>
      </c>
      <c r="K4060">
        <v>1458178044</v>
      </c>
      <c r="L4060" s="13">
        <f>(((K4060/60)/60)/24)+DATE(1970,1,1)+(-5/24)</f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>(E4060/D4060)*100</f>
        <v>2.5333333333333332</v>
      </c>
      <c r="R4060" s="11">
        <f>Table1[[#This Row],[pledged]]/Table1[[#This Row],[backers_count]]</f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>(((I4061/60)/60)/24)+DATE(1970,1,1)+(-5/24)</f>
        <v>41897.916666666664</v>
      </c>
      <c r="K4061">
        <v>1408116152</v>
      </c>
      <c r="L4061" s="13">
        <f>(((K4061/60)/60)/24)+DATE(1970,1,1)+(-5/24)</f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>(E4061/D4061)*100</f>
        <v>2.5</v>
      </c>
      <c r="R4061" s="11">
        <f>Table1[[#This Row],[pledged]]/Table1[[#This Row],[backers_count]]</f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>(((I4062/60)/60)/24)+DATE(1970,1,1)+(-5/24)</f>
        <v>41813.458333333328</v>
      </c>
      <c r="K4062">
        <v>1400604056</v>
      </c>
      <c r="L4062" s="13">
        <f>(((K4062/60)/60)/24)+DATE(1970,1,1)+(-5/24)</f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>(E4062/D4062)*100</f>
        <v>2.85</v>
      </c>
      <c r="R4062" s="11">
        <f>Table1[[#This Row],[pledged]]/Table1[[#This Row],[backers_count]]</f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>(((I4063/60)/60)/24)+DATE(1970,1,1)+(-5/24)</f>
        <v>42480.891469907401</v>
      </c>
      <c r="K4063">
        <v>1456025023</v>
      </c>
      <c r="L4063" s="13">
        <f>(((K4063/60)/60)/24)+DATE(1970,1,1)+(-5/24)</f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>(E4063/D4063)*100</f>
        <v>0</v>
      </c>
      <c r="R4063" s="11" t="e">
        <f>Table1[[#This Row],[pledged]]/Table1[[#This Row],[backers_count]]</f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>(((I4064/60)/60)/24)+DATE(1970,1,1)+(-5/24)</f>
        <v>42553.530879629623</v>
      </c>
      <c r="K4064">
        <v>1464889468</v>
      </c>
      <c r="L4064" s="13">
        <f>(((K4064/60)/60)/24)+DATE(1970,1,1)+(-5/24)</f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>(E4064/D4064)*100</f>
        <v>2.4500000000000002</v>
      </c>
      <c r="R4064" s="11">
        <f>Table1[[#This Row],[pledged]]/Table1[[#This Row],[backers_count]]</f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>(((I4065/60)/60)/24)+DATE(1970,1,1)+(-5/24)</f>
        <v>41817.473194444443</v>
      </c>
      <c r="K4065">
        <v>1401294084</v>
      </c>
      <c r="L4065" s="13">
        <f>(((K4065/60)/60)/24)+DATE(1970,1,1)+(-5/24)</f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>(E4065/D4065)*100</f>
        <v>1.4210526315789473</v>
      </c>
      <c r="R4065" s="11">
        <f>Table1[[#This Row],[pledged]]/Table1[[#This Row],[backers_count]]</f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>(((I4066/60)/60)/24)+DATE(1970,1,1)+(-5/24)</f>
        <v>42123.379930555551</v>
      </c>
      <c r="K4066">
        <v>1427724426</v>
      </c>
      <c r="L4066" s="13">
        <f>(((K4066/60)/60)/24)+DATE(1970,1,1)+(-5/24)</f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>(E4066/D4066)*100</f>
        <v>19.25</v>
      </c>
      <c r="R4066" s="11">
        <f>Table1[[#This Row],[pledged]]/Table1[[#This Row],[backers_count]]</f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>(((I4067/60)/60)/24)+DATE(1970,1,1)+(-5/24)</f>
        <v>41863.74318287037</v>
      </c>
      <c r="K4067">
        <v>1405291811</v>
      </c>
      <c r="L4067" s="13">
        <f>(((K4067/60)/60)/24)+DATE(1970,1,1)+(-5/24)</f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>(E4067/D4067)*100</f>
        <v>0.67500000000000004</v>
      </c>
      <c r="R4067" s="11">
        <f>Table1[[#This Row],[pledged]]/Table1[[#This Row],[backers_count]]</f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>(((I4068/60)/60)/24)+DATE(1970,1,1)+(-5/24)</f>
        <v>42508.830879629626</v>
      </c>
      <c r="K4068">
        <v>1461027388</v>
      </c>
      <c r="L4068" s="13">
        <f>(((K4068/60)/60)/24)+DATE(1970,1,1)+(-5/24)</f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>(E4068/D4068)*100</f>
        <v>0.16666666666666669</v>
      </c>
      <c r="R4068" s="11">
        <f>Table1[[#This Row],[pledged]]/Table1[[#This Row],[backers_count]]</f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>(((I4069/60)/60)/24)+DATE(1970,1,1)+(-5/24)</f>
        <v>42274.909143518518</v>
      </c>
      <c r="K4069">
        <v>1439952550</v>
      </c>
      <c r="L4069" s="13">
        <f>(((K4069/60)/60)/24)+DATE(1970,1,1)+(-5/24)</f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>(E4069/D4069)*100</f>
        <v>60.9</v>
      </c>
      <c r="R4069" s="11">
        <f>Table1[[#This Row],[pledged]]/Table1[[#This Row],[backers_count]]</f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>(((I4070/60)/60)/24)+DATE(1970,1,1)+(-5/24)</f>
        <v>42748.753472222219</v>
      </c>
      <c r="K4070">
        <v>1481756855</v>
      </c>
      <c r="L4070" s="13">
        <f>(((K4070/60)/60)/24)+DATE(1970,1,1)+(-5/24)</f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>(E4070/D4070)*100</f>
        <v>1</v>
      </c>
      <c r="R4070" s="11">
        <f>Table1[[#This Row],[pledged]]/Table1[[#This Row],[backers_count]]</f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>(((I4071/60)/60)/24)+DATE(1970,1,1)+(-5/24)</f>
        <v>42063.291666666664</v>
      </c>
      <c r="K4071">
        <v>1421596356</v>
      </c>
      <c r="L4071" s="13">
        <f>(((K4071/60)/60)/24)+DATE(1970,1,1)+(-5/24)</f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>(E4071/D4071)*100</f>
        <v>34.4</v>
      </c>
      <c r="R4071" s="11">
        <f>Table1[[#This Row],[pledged]]/Table1[[#This Row],[backers_count]]</f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>(((I4072/60)/60)/24)+DATE(1970,1,1)+(-5/24)</f>
        <v>42063.916666666664</v>
      </c>
      <c r="K4072">
        <v>1422374420</v>
      </c>
      <c r="L4072" s="13">
        <f>(((K4072/60)/60)/24)+DATE(1970,1,1)+(-5/24)</f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>(E4072/D4072)*100</f>
        <v>16.5</v>
      </c>
      <c r="R4072" s="11">
        <f>Table1[[#This Row],[pledged]]/Table1[[#This Row],[backers_count]]</f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>(((I4073/60)/60)/24)+DATE(1970,1,1)+(-5/24)</f>
        <v>42730.59642361111</v>
      </c>
      <c r="K4073">
        <v>1480187931</v>
      </c>
      <c r="L4073" s="13">
        <f>(((K4073/60)/60)/24)+DATE(1970,1,1)+(-5/24)</f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>(E4073/D4073)*100</f>
        <v>0</v>
      </c>
      <c r="R4073" s="11" t="e">
        <f>Table1[[#This Row],[pledged]]/Table1[[#This Row],[backers_count]]</f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>(((I4074/60)/60)/24)+DATE(1970,1,1)+(-5/24)</f>
        <v>41872.566099537034</v>
      </c>
      <c r="K4074">
        <v>1403462111</v>
      </c>
      <c r="L4074" s="13">
        <f>(((K4074/60)/60)/24)+DATE(1970,1,1)+(-5/24)</f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>(E4074/D4074)*100</f>
        <v>0.4</v>
      </c>
      <c r="R4074" s="11">
        <f>Table1[[#This Row],[pledged]]/Table1[[#This Row],[backers_count]]</f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>(((I4075/60)/60)/24)+DATE(1970,1,1)+(-5/24)</f>
        <v>42132.958333333336</v>
      </c>
      <c r="K4075">
        <v>1426407426</v>
      </c>
      <c r="L4075" s="13">
        <f>(((K4075/60)/60)/24)+DATE(1970,1,1)+(-5/24)</f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>(E4075/D4075)*100</f>
        <v>1.0571428571428572</v>
      </c>
      <c r="R4075" s="11">
        <f>Table1[[#This Row],[pledged]]/Table1[[#This Row],[backers_count]]</f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>(((I4076/60)/60)/24)+DATE(1970,1,1)+(-5/24)</f>
        <v>42313.386284722219</v>
      </c>
      <c r="K4076">
        <v>1444137375</v>
      </c>
      <c r="L4076" s="13">
        <f>(((K4076/60)/60)/24)+DATE(1970,1,1)+(-5/24)</f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>(E4076/D4076)*100</f>
        <v>26.727272727272727</v>
      </c>
      <c r="R4076" s="11">
        <f>Table1[[#This Row],[pledged]]/Table1[[#This Row],[backers_count]]</f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>(((I4077/60)/60)/24)+DATE(1970,1,1)+(-5/24)</f>
        <v>41820.519444444442</v>
      </c>
      <c r="K4077">
        <v>1400547969</v>
      </c>
      <c r="L4077" s="13">
        <f>(((K4077/60)/60)/24)+DATE(1970,1,1)+(-5/24)</f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>(E4077/D4077)*100</f>
        <v>28.799999999999997</v>
      </c>
      <c r="R4077" s="11">
        <f>Table1[[#This Row],[pledged]]/Table1[[#This Row],[backers_count]]</f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>(((I4078/60)/60)/24)+DATE(1970,1,1)+(-5/24)</f>
        <v>41933.618749999994</v>
      </c>
      <c r="K4078">
        <v>1411499149</v>
      </c>
      <c r="L4078" s="13">
        <f>(((K4078/60)/60)/24)+DATE(1970,1,1)+(-5/24)</f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>(E4078/D4078)*100</f>
        <v>0</v>
      </c>
      <c r="R4078" s="11" t="e">
        <f>Table1[[#This Row],[pledged]]/Table1[[#This Row],[backers_count]]</f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>(((I4079/60)/60)/24)+DATE(1970,1,1)+(-5/24)</f>
        <v>42725.502245370364</v>
      </c>
      <c r="K4079">
        <v>1479747794</v>
      </c>
      <c r="L4079" s="13">
        <f>(((K4079/60)/60)/24)+DATE(1970,1,1)+(-5/24)</f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>(E4079/D4079)*100</f>
        <v>8.9</v>
      </c>
      <c r="R4079" s="11">
        <f>Table1[[#This Row],[pledged]]/Table1[[#This Row],[backers_count]]</f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>(((I4080/60)/60)/24)+DATE(1970,1,1)+(-5/24)</f>
        <v>42762.579189814809</v>
      </c>
      <c r="K4080">
        <v>1482951242</v>
      </c>
      <c r="L4080" s="13">
        <f>(((K4080/60)/60)/24)+DATE(1970,1,1)+(-5/24)</f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>(E4080/D4080)*100</f>
        <v>0</v>
      </c>
      <c r="R4080" s="11" t="e">
        <f>Table1[[#This Row],[pledged]]/Table1[[#This Row],[backers_count]]</f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>(((I4081/60)/60)/24)+DATE(1970,1,1)+(-5/24)</f>
        <v>42540.730567129627</v>
      </c>
      <c r="K4081">
        <v>1463783521</v>
      </c>
      <c r="L4081" s="13">
        <f>(((K4081/60)/60)/24)+DATE(1970,1,1)+(-5/24)</f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>(E4081/D4081)*100</f>
        <v>0.16666666666666669</v>
      </c>
      <c r="R4081" s="11">
        <f>Table1[[#This Row],[pledged]]/Table1[[#This Row],[backers_count]]</f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>(((I4082/60)/60)/24)+DATE(1970,1,1)+(-5/24)</f>
        <v>42535.57916666667</v>
      </c>
      <c r="K4082">
        <v>1463849116</v>
      </c>
      <c r="L4082" s="13">
        <f>(((K4082/60)/60)/24)+DATE(1970,1,1)+(-5/24)</f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>(E4082/D4082)*100</f>
        <v>0</v>
      </c>
      <c r="R4082" s="11" t="e">
        <f>Table1[[#This Row],[pledged]]/Table1[[#This Row],[backers_count]]</f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>(((I4083/60)/60)/24)+DATE(1970,1,1)+(-5/24)</f>
        <v>42071.331307870372</v>
      </c>
      <c r="K4083">
        <v>1423231025</v>
      </c>
      <c r="L4083" s="13">
        <f>(((K4083/60)/60)/24)+DATE(1970,1,1)+(-5/24)</f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>(E4083/D4083)*100</f>
        <v>15.737410071942445</v>
      </c>
      <c r="R4083" s="11">
        <f>Table1[[#This Row],[pledged]]/Table1[[#This Row],[backers_count]]</f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>(((I4084/60)/60)/24)+DATE(1970,1,1)+(-5/24)</f>
        <v>42322.749999999993</v>
      </c>
      <c r="K4084">
        <v>1446179553</v>
      </c>
      <c r="L4084" s="13">
        <f>(((K4084/60)/60)/24)+DATE(1970,1,1)+(-5/24)</f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>(E4084/D4084)*100</f>
        <v>2</v>
      </c>
      <c r="R4084" s="11">
        <f>Table1[[#This Row],[pledged]]/Table1[[#This Row],[backers_count]]</f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>(((I4085/60)/60)/24)+DATE(1970,1,1)+(-5/24)</f>
        <v>42383.553425925922</v>
      </c>
      <c r="K4085">
        <v>1450203416</v>
      </c>
      <c r="L4085" s="13">
        <f>(((K4085/60)/60)/24)+DATE(1970,1,1)+(-5/24)</f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>(E4085/D4085)*100</f>
        <v>21.685714285714287</v>
      </c>
      <c r="R4085" s="11">
        <f>Table1[[#This Row],[pledged]]/Table1[[#This Row],[backers_count]]</f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>(((I4086/60)/60)/24)+DATE(1970,1,1)+(-5/24)</f>
        <v>42652.228078703702</v>
      </c>
      <c r="K4086">
        <v>1473416906</v>
      </c>
      <c r="L4086" s="13">
        <f>(((K4086/60)/60)/24)+DATE(1970,1,1)+(-5/24)</f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>(E4086/D4086)*100</f>
        <v>0.33333333333333337</v>
      </c>
      <c r="R4086" s="11">
        <f>Table1[[#This Row],[pledged]]/Table1[[#This Row],[backers_count]]</f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>(((I4087/60)/60)/24)+DATE(1970,1,1)+(-5/24)</f>
        <v>42086.957638888889</v>
      </c>
      <c r="K4087">
        <v>1424701775</v>
      </c>
      <c r="L4087" s="13">
        <f>(((K4087/60)/60)/24)+DATE(1970,1,1)+(-5/24)</f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>(E4087/D4087)*100</f>
        <v>0.2857142857142857</v>
      </c>
      <c r="R4087" s="11">
        <f>Table1[[#This Row],[pledged]]/Table1[[#This Row],[backers_count]]</f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>(((I4088/60)/60)/24)+DATE(1970,1,1)+(-5/24)</f>
        <v>42328.958333333336</v>
      </c>
      <c r="K4088">
        <v>1445985299</v>
      </c>
      <c r="L4088" s="13">
        <f>(((K4088/60)/60)/24)+DATE(1970,1,1)+(-5/24)</f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>(E4088/D4088)*100</f>
        <v>4.7</v>
      </c>
      <c r="R4088" s="11">
        <f>Table1[[#This Row],[pledged]]/Table1[[#This Row],[backers_count]]</f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>(((I4089/60)/60)/24)+DATE(1970,1,1)+(-5/24)</f>
        <v>42568.53456018518</v>
      </c>
      <c r="K4089">
        <v>1466185786</v>
      </c>
      <c r="L4089" s="13">
        <f>(((K4089/60)/60)/24)+DATE(1970,1,1)+(-5/24)</f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>(E4089/D4089)*100</f>
        <v>0</v>
      </c>
      <c r="R4089" s="11" t="e">
        <f>Table1[[#This Row],[pledged]]/Table1[[#This Row],[backers_count]]</f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>(((I4090/60)/60)/24)+DATE(1970,1,1)+(-5/24)</f>
        <v>42020.226388888892</v>
      </c>
      <c r="K4090">
        <v>1418827324</v>
      </c>
      <c r="L4090" s="13">
        <f>(((K4090/60)/60)/24)+DATE(1970,1,1)+(-5/24)</f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>(E4090/D4090)*100</f>
        <v>10.8</v>
      </c>
      <c r="R4090" s="11">
        <f>Table1[[#This Row],[pledged]]/Table1[[#This Row],[backers_count]]</f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>(((I4091/60)/60)/24)+DATE(1970,1,1)+(-5/24)</f>
        <v>42155.524305555555</v>
      </c>
      <c r="K4091">
        <v>1430242488</v>
      </c>
      <c r="L4091" s="13">
        <f>(((K4091/60)/60)/24)+DATE(1970,1,1)+(-5/24)</f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>(E4091/D4091)*100</f>
        <v>4.8</v>
      </c>
      <c r="R4091" s="11">
        <f>Table1[[#This Row],[pledged]]/Table1[[#This Row],[backers_count]]</f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>(((I4092/60)/60)/24)+DATE(1970,1,1)+(-5/24)</f>
        <v>42223.416666666664</v>
      </c>
      <c r="K4092">
        <v>1437754137</v>
      </c>
      <c r="L4092" s="13">
        <f>(((K4092/60)/60)/24)+DATE(1970,1,1)+(-5/24)</f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>(E4092/D4092)*100</f>
        <v>3.2</v>
      </c>
      <c r="R4092" s="11">
        <f>Table1[[#This Row],[pledged]]/Table1[[#This Row],[backers_count]]</f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>(((I4093/60)/60)/24)+DATE(1970,1,1)+(-5/24)</f>
        <v>42020.298043981478</v>
      </c>
      <c r="K4093">
        <v>1418818151</v>
      </c>
      <c r="L4093" s="13">
        <f>(((K4093/60)/60)/24)+DATE(1970,1,1)+(-5/24)</f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>(E4093/D4093)*100</f>
        <v>12.75</v>
      </c>
      <c r="R4093" s="11">
        <f>Table1[[#This Row],[pledged]]/Table1[[#This Row],[backers_count]]</f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>(((I4094/60)/60)/24)+DATE(1970,1,1)+(-5/24)</f>
        <v>42098.94498842593</v>
      </c>
      <c r="K4094">
        <v>1423024847</v>
      </c>
      <c r="L4094" s="13">
        <f>(((K4094/60)/60)/24)+DATE(1970,1,1)+(-5/24)</f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>(E4094/D4094)*100</f>
        <v>1.8181818181818181E-2</v>
      </c>
      <c r="R4094" s="11">
        <f>Table1[[#This Row],[pledged]]/Table1[[#This Row],[backers_count]]</f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>(((I4095/60)/60)/24)+DATE(1970,1,1)+(-5/24)</f>
        <v>42238.607557870368</v>
      </c>
      <c r="K4095">
        <v>1435088093</v>
      </c>
      <c r="L4095" s="13">
        <f>(((K4095/60)/60)/24)+DATE(1970,1,1)+(-5/24)</f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>(E4095/D4095)*100</f>
        <v>2.4</v>
      </c>
      <c r="R4095" s="11">
        <f>Table1[[#This Row],[pledged]]/Table1[[#This Row],[backers_count]]</f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>(((I4096/60)/60)/24)+DATE(1970,1,1)+(-5/24)</f>
        <v>41933.999305555553</v>
      </c>
      <c r="K4096">
        <v>1410141900</v>
      </c>
      <c r="L4096" s="13">
        <f>(((K4096/60)/60)/24)+DATE(1970,1,1)+(-5/24)</f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>(E4096/D4096)*100</f>
        <v>36.5</v>
      </c>
      <c r="R4096" s="11">
        <f>Table1[[#This Row],[pledged]]/Table1[[#This Row],[backers_count]]</f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>(((I4097/60)/60)/24)+DATE(1970,1,1)+(-5/24)</f>
        <v>42722.823495370372</v>
      </c>
      <c r="K4097">
        <v>1479516350</v>
      </c>
      <c r="L4097" s="13">
        <f>(((K4097/60)/60)/24)+DATE(1970,1,1)+(-5/24)</f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>(E4097/D4097)*100</f>
        <v>2.666666666666667</v>
      </c>
      <c r="R4097" s="11">
        <f>Table1[[#This Row],[pledged]]/Table1[[#This Row],[backers_count]]</f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>(((I4098/60)/60)/24)+DATE(1970,1,1)+(-5/24)</f>
        <v>42794.160416666658</v>
      </c>
      <c r="K4098">
        <v>1484484219</v>
      </c>
      <c r="L4098" s="13">
        <f>(((K4098/60)/60)/24)+DATE(1970,1,1)+(-5/24)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>(E4098/D4098)*100</f>
        <v>11.428571428571429</v>
      </c>
      <c r="R4098" s="11">
        <f>Table1[[#This Row],[pledged]]/Table1[[#This Row],[backers_count]]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>(((I4099/60)/60)/24)+DATE(1970,1,1)+(-5/24)</f>
        <v>42400.788194444445</v>
      </c>
      <c r="K4099">
        <v>1449431237</v>
      </c>
      <c r="L4099" s="13">
        <f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>(E4099/D4099)*100</f>
        <v>0</v>
      </c>
      <c r="R4099" s="11" t="e">
        <f>Table1[[#This Row],[pledged]]/Table1[[#This Row],[backers_count]]</f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>(((I4100/60)/60)/24)+DATE(1970,1,1)+(-5/24)</f>
        <v>42525.51385416666</v>
      </c>
      <c r="K4100">
        <v>1462468797</v>
      </c>
      <c r="L4100" s="13">
        <f>(((K4100/60)/60)/24)+DATE(1970,1,1)+(-5/24)</f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>(E4100/D4100)*100</f>
        <v>0</v>
      </c>
      <c r="R4100" s="11" t="e">
        <f>Table1[[#This Row],[pledged]]/Table1[[#This Row],[backers_count]]</f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>(((I4101/60)/60)/24)+DATE(1970,1,1)+(-5/24)</f>
        <v>42615.642048611109</v>
      </c>
      <c r="K4101">
        <v>1468959873</v>
      </c>
      <c r="L4101" s="13">
        <f>(((K4101/60)/60)/24)+DATE(1970,1,1)+(-5/24)</f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>(E4101/D4101)*100</f>
        <v>1.1111111111111112</v>
      </c>
      <c r="R4101" s="11">
        <f>Table1[[#This Row],[pledged]]/Table1[[#This Row],[backers_count]]</f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>(((I4102/60)/60)/24)+DATE(1970,1,1)+(-5/24)</f>
        <v>41936.916550925926</v>
      </c>
      <c r="K4102">
        <v>1413341990</v>
      </c>
      <c r="L4102" s="13">
        <f>(((K4102/60)/60)/24)+DATE(1970,1,1)+(-5/24)</f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>(E4102/D4102)*100</f>
        <v>0</v>
      </c>
      <c r="R4102" s="11" t="e">
        <f>Table1[[#This Row],[pledged]]/Table1[[#This Row],[backers_count]]</f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>(((I4103/60)/60)/24)+DATE(1970,1,1)+(-5/24)</f>
        <v>42760.695393518516</v>
      </c>
      <c r="K4103">
        <v>1482788482</v>
      </c>
      <c r="L4103" s="13">
        <f>(((K4103/60)/60)/24)+DATE(1970,1,1)+(-5/24)</f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>(E4103/D4103)*100</f>
        <v>0</v>
      </c>
      <c r="R4103" s="11" t="e">
        <f>Table1[[#This Row],[pledged]]/Table1[[#This Row],[backers_count]]</f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>(((I4104/60)/60)/24)+DATE(1970,1,1)+(-5/24)</f>
        <v>42505.639733796292</v>
      </c>
      <c r="K4104">
        <v>1460751673</v>
      </c>
      <c r="L4104" s="13">
        <f>(((K4104/60)/60)/24)+DATE(1970,1,1)+(-5/24)</f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>(E4104/D4104)*100</f>
        <v>27.400000000000002</v>
      </c>
      <c r="R4104" s="11">
        <f>Table1[[#This Row],[pledged]]/Table1[[#This Row],[backers_count]]</f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>(((I4105/60)/60)/24)+DATE(1970,1,1)+(-5/24)</f>
        <v>42242.563888888886</v>
      </c>
      <c r="K4105">
        <v>1435953566</v>
      </c>
      <c r="L4105" s="13">
        <f>(((K4105/60)/60)/24)+DATE(1970,1,1)+(-5/24)</f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>(E4105/D4105)*100</f>
        <v>10</v>
      </c>
      <c r="R4105" s="11">
        <f>Table1[[#This Row],[pledged]]/Table1[[#This Row],[backers_count]]</f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>(((I4106/60)/60)/24)+DATE(1970,1,1)+(-5/24)</f>
        <v>42670.069837962961</v>
      </c>
      <c r="K4106">
        <v>1474958434</v>
      </c>
      <c r="L4106" s="13">
        <f>(((K4106/60)/60)/24)+DATE(1970,1,1)+(-5/24)</f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>(E4106/D4106)*100</f>
        <v>21.366666666666667</v>
      </c>
      <c r="R4106" s="11">
        <f>Table1[[#This Row],[pledged]]/Table1[[#This Row],[backers_count]]</f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>(((I4107/60)/60)/24)+DATE(1970,1,1)+(-5/24)</f>
        <v>42729.802187499998</v>
      </c>
      <c r="K4107">
        <v>1479860109</v>
      </c>
      <c r="L4107" s="13">
        <f>(((K4107/60)/60)/24)+DATE(1970,1,1)+(-5/24)</f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>(E4107/D4107)*100</f>
        <v>6.9696969696969706</v>
      </c>
      <c r="R4107" s="11">
        <f>Table1[[#This Row],[pledged]]/Table1[[#This Row],[backers_count]]</f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>(((I4108/60)/60)/24)+DATE(1970,1,1)+(-5/24)</f>
        <v>42095.833333333336</v>
      </c>
      <c r="K4108">
        <v>1424221866</v>
      </c>
      <c r="L4108" s="13">
        <f>(((K4108/60)/60)/24)+DATE(1970,1,1)+(-5/24)</f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>(E4108/D4108)*100</f>
        <v>70.599999999999994</v>
      </c>
      <c r="R4108" s="11">
        <f>Table1[[#This Row],[pledged]]/Table1[[#This Row],[backers_count]]</f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>(((I4109/60)/60)/24)+DATE(1970,1,1)+(-5/24)</f>
        <v>41906.708344907405</v>
      </c>
      <c r="K4109">
        <v>1409608801</v>
      </c>
      <c r="L4109" s="13">
        <f>(((K4109/60)/60)/24)+DATE(1970,1,1)+(-5/24)</f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>(E4109/D4109)*100</f>
        <v>2.0500000000000003</v>
      </c>
      <c r="R4109" s="11">
        <f>Table1[[#This Row],[pledged]]/Table1[[#This Row],[backers_count]]</f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>(((I4110/60)/60)/24)+DATE(1970,1,1)+(-5/24)</f>
        <v>42796.999999999993</v>
      </c>
      <c r="K4110">
        <v>1485909937</v>
      </c>
      <c r="L4110" s="13">
        <f>(((K4110/60)/60)/24)+DATE(1970,1,1)+(-5/24)</f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>(E4110/D4110)*100</f>
        <v>1.9666666666666666</v>
      </c>
      <c r="R4110" s="11">
        <f>Table1[[#This Row],[pledged]]/Table1[[#This Row],[backers_count]]</f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>(((I4111/60)/60)/24)+DATE(1970,1,1)+(-5/24)</f>
        <v>42337.372731481482</v>
      </c>
      <c r="K4111">
        <v>1446209804</v>
      </c>
      <c r="L4111" s="13">
        <f>(((K4111/60)/60)/24)+DATE(1970,1,1)+(-5/24)</f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>(E4111/D4111)*100</f>
        <v>0</v>
      </c>
      <c r="R4111" s="11" t="e">
        <f>Table1[[#This Row],[pledged]]/Table1[[#This Row],[backers_count]]</f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>(((I4112/60)/60)/24)+DATE(1970,1,1)+(-5/24)</f>
        <v>42572.418414351843</v>
      </c>
      <c r="K4112">
        <v>1463929351</v>
      </c>
      <c r="L4112" s="13">
        <f>(((K4112/60)/60)/24)+DATE(1970,1,1)+(-5/24)</f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>(E4112/D4112)*100</f>
        <v>28.666666666666668</v>
      </c>
      <c r="R4112" s="11">
        <f>Table1[[#This Row],[pledged]]/Table1[[#This Row],[backers_count]]</f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>(((I4113/60)/60)/24)+DATE(1970,1,1)+(-5/24)</f>
        <v>42058.927546296291</v>
      </c>
      <c r="K4113">
        <v>1422155740</v>
      </c>
      <c r="L4113" s="13">
        <f>(((K4113/60)/60)/24)+DATE(1970,1,1)+(-5/24)</f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>(E4113/D4113)*100</f>
        <v>3.1333333333333333</v>
      </c>
      <c r="R4113" s="11">
        <f>Table1[[#This Row],[pledged]]/Table1[[#This Row],[backers_count]]</f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>(((I4114/60)/60)/24)+DATE(1970,1,1)+(-5/24)</f>
        <v>42427.791666666664</v>
      </c>
      <c r="K4114">
        <v>1454280186</v>
      </c>
      <c r="L4114" s="13">
        <f>(((K4114/60)/60)/24)+DATE(1970,1,1)+(-5/24)</f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>(E4114/D4114)*100</f>
        <v>0.04</v>
      </c>
      <c r="R4114" s="11">
        <f>Table1[[#This Row],[pledged]]/Table1[[#This Row],[backers_count]]</f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>(((I4115/60)/60)/24)+DATE(1970,1,1)+(-5/24)</f>
        <v>42377.06527777778</v>
      </c>
      <c r="K4115">
        <v>1450619123</v>
      </c>
      <c r="L4115" s="13">
        <f>(((K4115/60)/60)/24)+DATE(1970,1,1)+(-5/24)</f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>(E4115/D4115)*100</f>
        <v>0.2</v>
      </c>
      <c r="R4115" s="11">
        <f>Table1[[#This Row],[pledged]]/Table1[[#This Row],[backers_count]]</f>
        <v>1</v>
      </c>
      <c r="S4115" t="s">
        <v>8317</v>
      </c>
      <c r="T4115" t="s">
        <v>8318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A04D1-D251-4C68-80AB-601DDA3F6735}">
  <sheetPr codeName="Sheet2"/>
  <dimension ref="A1:F14"/>
  <sheetViews>
    <sheetView workbookViewId="0">
      <selection activeCell="B1" sqref="B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8365</v>
      </c>
      <c r="B3" s="7" t="s">
        <v>8363</v>
      </c>
    </row>
    <row r="4" spans="1:6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8" t="s">
        <v>8310</v>
      </c>
      <c r="B5" s="9">
        <v>300</v>
      </c>
      <c r="C5" s="9">
        <v>179</v>
      </c>
      <c r="D5" s="9">
        <v>40</v>
      </c>
      <c r="E5" s="9"/>
      <c r="F5" s="9">
        <v>519</v>
      </c>
    </row>
    <row r="6" spans="1:6" x14ac:dyDescent="0.3">
      <c r="A6" s="8" t="s">
        <v>8336</v>
      </c>
      <c r="B6" s="9">
        <v>35</v>
      </c>
      <c r="C6" s="9">
        <v>138</v>
      </c>
      <c r="D6" s="9">
        <v>21</v>
      </c>
      <c r="E6" s="9">
        <v>6</v>
      </c>
      <c r="F6" s="9">
        <v>200</v>
      </c>
    </row>
    <row r="7" spans="1:6" x14ac:dyDescent="0.3">
      <c r="A7" s="8" t="s">
        <v>8333</v>
      </c>
      <c r="B7" s="9">
        <v>82</v>
      </c>
      <c r="C7" s="9">
        <v>137</v>
      </c>
      <c r="D7" s="9">
        <v>1</v>
      </c>
      <c r="E7" s="9"/>
      <c r="F7" s="9">
        <v>220</v>
      </c>
    </row>
    <row r="8" spans="1:6" x14ac:dyDescent="0.3">
      <c r="A8" s="8" t="s">
        <v>8331</v>
      </c>
      <c r="B8" s="9">
        <v>1</v>
      </c>
      <c r="C8" s="9"/>
      <c r="D8" s="9">
        <v>23</v>
      </c>
      <c r="E8" s="9"/>
      <c r="F8" s="9">
        <v>24</v>
      </c>
    </row>
    <row r="9" spans="1:6" x14ac:dyDescent="0.3">
      <c r="A9" s="8" t="s">
        <v>8325</v>
      </c>
      <c r="B9" s="9">
        <v>534</v>
      </c>
      <c r="C9" s="9">
        <v>125</v>
      </c>
      <c r="D9" s="9">
        <v>21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116</v>
      </c>
      <c r="D10" s="9">
        <v>1</v>
      </c>
      <c r="E10" s="9"/>
      <c r="F10" s="9">
        <v>220</v>
      </c>
    </row>
    <row r="11" spans="1:6" x14ac:dyDescent="0.3">
      <c r="A11" s="8" t="s">
        <v>8322</v>
      </c>
      <c r="B11" s="9">
        <v>81</v>
      </c>
      <c r="C11" s="9">
        <v>126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212</v>
      </c>
      <c r="C12" s="9">
        <v>213</v>
      </c>
      <c r="D12" s="9">
        <v>175</v>
      </c>
      <c r="E12" s="9"/>
      <c r="F12" s="9">
        <v>600</v>
      </c>
    </row>
    <row r="13" spans="1:6" x14ac:dyDescent="0.3">
      <c r="A13" s="8" t="s">
        <v>8317</v>
      </c>
      <c r="B13" s="9">
        <v>837</v>
      </c>
      <c r="C13" s="9">
        <v>496</v>
      </c>
      <c r="D13" s="9">
        <v>37</v>
      </c>
      <c r="E13" s="9">
        <v>24</v>
      </c>
      <c r="F13" s="9">
        <v>1394</v>
      </c>
    </row>
    <row r="14" spans="1:6" x14ac:dyDescent="0.3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92D3-E934-416D-BFF3-0904B962EE7D}">
  <sheetPr codeName="Sheet3"/>
  <dimension ref="A1:F47"/>
  <sheetViews>
    <sheetView workbookViewId="0">
      <selection activeCell="T31" sqref="T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8366</v>
      </c>
      <c r="B2" t="s">
        <v>8360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8" t="s">
        <v>8316</v>
      </c>
      <c r="B6" s="9">
        <v>1</v>
      </c>
      <c r="C6" s="9">
        <v>99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>
        <v>1</v>
      </c>
      <c r="D7" s="9">
        <v>19</v>
      </c>
      <c r="E7" s="9"/>
      <c r="F7" s="9">
        <v>20</v>
      </c>
    </row>
    <row r="8" spans="1:6" x14ac:dyDescent="0.3">
      <c r="A8" s="8" t="s">
        <v>8332</v>
      </c>
      <c r="B8" s="9">
        <v>1</v>
      </c>
      <c r="C8" s="9"/>
      <c r="D8" s="9">
        <v>23</v>
      </c>
      <c r="E8" s="9"/>
      <c r="F8" s="9">
        <v>24</v>
      </c>
    </row>
    <row r="9" spans="1:6" x14ac:dyDescent="0.3">
      <c r="A9" s="8" t="s">
        <v>8358</v>
      </c>
      <c r="B9" s="9">
        <v>1</v>
      </c>
      <c r="C9" s="9">
        <v>39</v>
      </c>
      <c r="D9" s="9"/>
      <c r="E9" s="9"/>
      <c r="F9" s="9">
        <v>40</v>
      </c>
    </row>
    <row r="10" spans="1:6" x14ac:dyDescent="0.3">
      <c r="A10" s="8" t="s">
        <v>8354</v>
      </c>
      <c r="B10" s="9">
        <v>39</v>
      </c>
      <c r="C10" s="9">
        <v>1</v>
      </c>
      <c r="D10" s="9"/>
      <c r="E10" s="9"/>
      <c r="F10" s="9">
        <v>40</v>
      </c>
    </row>
    <row r="11" spans="1:6" x14ac:dyDescent="0.3">
      <c r="A11" s="8" t="s">
        <v>8315</v>
      </c>
      <c r="B11" s="9">
        <v>179</v>
      </c>
      <c r="C11" s="9">
        <v>1</v>
      </c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79</v>
      </c>
      <c r="D12" s="9">
        <v>1</v>
      </c>
      <c r="E12" s="9"/>
      <c r="F12" s="9">
        <v>80</v>
      </c>
    </row>
    <row r="13" spans="1:6" x14ac:dyDescent="0.3">
      <c r="A13" s="8" t="s">
        <v>8330</v>
      </c>
      <c r="B13" s="9">
        <v>39</v>
      </c>
      <c r="C13" s="9"/>
      <c r="D13" s="9">
        <v>1</v>
      </c>
      <c r="E13" s="9"/>
      <c r="F13" s="9">
        <v>40</v>
      </c>
    </row>
    <row r="14" spans="1:6" x14ac:dyDescent="0.3">
      <c r="A14" s="8" t="s">
        <v>8347</v>
      </c>
      <c r="B14" s="9">
        <v>1</v>
      </c>
      <c r="C14" s="9">
        <v>39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>
        <v>2</v>
      </c>
      <c r="C15" s="9">
        <v>38</v>
      </c>
      <c r="D15" s="9"/>
      <c r="E15" s="9"/>
      <c r="F15" s="9">
        <v>40</v>
      </c>
    </row>
    <row r="16" spans="1:6" x14ac:dyDescent="0.3">
      <c r="A16" s="8" t="s">
        <v>8337</v>
      </c>
      <c r="B16" s="9">
        <v>1</v>
      </c>
      <c r="C16" s="9">
        <v>118</v>
      </c>
      <c r="D16" s="9">
        <v>21</v>
      </c>
      <c r="E16" s="9"/>
      <c r="F16" s="9">
        <v>140</v>
      </c>
    </row>
    <row r="17" spans="1:6" x14ac:dyDescent="0.3">
      <c r="A17" s="8" t="s">
        <v>8348</v>
      </c>
      <c r="B17" s="9">
        <v>1</v>
      </c>
      <c r="C17" s="9">
        <v>19</v>
      </c>
      <c r="D17" s="9"/>
      <c r="E17" s="9"/>
      <c r="F17" s="9">
        <v>20</v>
      </c>
    </row>
    <row r="18" spans="1:6" x14ac:dyDescent="0.3">
      <c r="A18" s="8" t="s">
        <v>8349</v>
      </c>
      <c r="B18" s="9">
        <v>139</v>
      </c>
      <c r="C18" s="9">
        <v>1</v>
      </c>
      <c r="D18" s="9"/>
      <c r="E18" s="9"/>
      <c r="F18" s="9">
        <v>140</v>
      </c>
    </row>
    <row r="19" spans="1:6" x14ac:dyDescent="0.3">
      <c r="A19" s="8" t="s">
        <v>8329</v>
      </c>
      <c r="B19" s="9">
        <v>138</v>
      </c>
      <c r="C19" s="9">
        <v>22</v>
      </c>
      <c r="D19" s="9"/>
      <c r="E19" s="9"/>
      <c r="F19" s="9">
        <v>160</v>
      </c>
    </row>
    <row r="20" spans="1:6" x14ac:dyDescent="0.3">
      <c r="A20" s="8" t="s">
        <v>8328</v>
      </c>
      <c r="B20" s="9">
        <v>1</v>
      </c>
      <c r="C20" s="9">
        <v>59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10</v>
      </c>
      <c r="D21" s="9">
        <v>1</v>
      </c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>
        <v>1</v>
      </c>
      <c r="C23" s="9">
        <v>39</v>
      </c>
      <c r="D23" s="9"/>
      <c r="E23" s="9"/>
      <c r="F23" s="9">
        <v>40</v>
      </c>
    </row>
    <row r="24" spans="1:6" x14ac:dyDescent="0.3">
      <c r="A24" s="8" t="s">
        <v>8359</v>
      </c>
      <c r="B24" s="9">
        <v>61</v>
      </c>
      <c r="C24" s="9">
        <v>60</v>
      </c>
      <c r="D24" s="9">
        <v>19</v>
      </c>
      <c r="E24" s="9"/>
      <c r="F24" s="9">
        <v>140</v>
      </c>
    </row>
    <row r="25" spans="1:6" x14ac:dyDescent="0.3">
      <c r="A25" s="8" t="s">
        <v>8343</v>
      </c>
      <c r="B25" s="9">
        <v>1</v>
      </c>
      <c r="C25" s="9">
        <v>19</v>
      </c>
      <c r="D25" s="9"/>
      <c r="E25" s="9"/>
      <c r="F25" s="9">
        <v>20</v>
      </c>
    </row>
    <row r="26" spans="1:6" x14ac:dyDescent="0.3">
      <c r="A26" s="8" t="s">
        <v>8323</v>
      </c>
      <c r="B26" s="9">
        <v>58</v>
      </c>
      <c r="C26" s="9">
        <v>1</v>
      </c>
      <c r="D26" s="9">
        <v>1</v>
      </c>
      <c r="E26" s="9"/>
      <c r="F26" s="9">
        <v>60</v>
      </c>
    </row>
    <row r="27" spans="1:6" x14ac:dyDescent="0.3">
      <c r="A27" s="8" t="s">
        <v>8350</v>
      </c>
      <c r="B27" s="9">
        <v>1</v>
      </c>
      <c r="C27" s="9">
        <v>19</v>
      </c>
      <c r="D27" s="9"/>
      <c r="E27" s="9"/>
      <c r="F27" s="9">
        <v>20</v>
      </c>
    </row>
    <row r="28" spans="1:6" x14ac:dyDescent="0.3">
      <c r="A28" s="8" t="s">
        <v>8339</v>
      </c>
      <c r="B28" s="9">
        <v>101</v>
      </c>
      <c r="C28" s="9">
        <v>59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19</v>
      </c>
      <c r="D29" s="9">
        <v>1</v>
      </c>
      <c r="E29" s="9"/>
      <c r="F29" s="9">
        <v>20</v>
      </c>
    </row>
    <row r="30" spans="1:6" x14ac:dyDescent="0.3">
      <c r="A30" s="8" t="s">
        <v>8318</v>
      </c>
      <c r="B30" s="9">
        <v>690</v>
      </c>
      <c r="C30" s="9">
        <v>355</v>
      </c>
      <c r="D30" s="9">
        <v>3</v>
      </c>
      <c r="E30" s="9">
        <v>19</v>
      </c>
      <c r="F30" s="9">
        <v>1067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19</v>
      </c>
      <c r="C32" s="9"/>
      <c r="D32" s="9">
        <v>1</v>
      </c>
      <c r="E32" s="9"/>
      <c r="F32" s="9">
        <v>20</v>
      </c>
    </row>
    <row r="33" spans="1:6" x14ac:dyDescent="0.3">
      <c r="A33" s="8" t="s">
        <v>8353</v>
      </c>
      <c r="B33" s="9">
        <v>1</v>
      </c>
      <c r="C33" s="9">
        <v>19</v>
      </c>
      <c r="D33" s="9"/>
      <c r="E33" s="9"/>
      <c r="F33" s="9">
        <v>20</v>
      </c>
    </row>
    <row r="34" spans="1:6" x14ac:dyDescent="0.3">
      <c r="A34" s="8" t="s">
        <v>8326</v>
      </c>
      <c r="B34" s="9">
        <v>255</v>
      </c>
      <c r="C34" s="9">
        <v>4</v>
      </c>
      <c r="D34" s="9">
        <v>1</v>
      </c>
      <c r="E34" s="9"/>
      <c r="F34" s="9">
        <v>260</v>
      </c>
    </row>
    <row r="35" spans="1:6" x14ac:dyDescent="0.3">
      <c r="A35" s="8" t="s">
        <v>8313</v>
      </c>
      <c r="B35" s="9">
        <v>1</v>
      </c>
      <c r="C35" s="9"/>
      <c r="D35" s="9">
        <v>39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33</v>
      </c>
      <c r="C37" s="9">
        <v>1</v>
      </c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3</v>
      </c>
      <c r="D38" s="9">
        <v>17</v>
      </c>
      <c r="E38" s="9"/>
      <c r="F38" s="9">
        <v>60</v>
      </c>
    </row>
    <row r="39" spans="1:6" x14ac:dyDescent="0.3">
      <c r="A39" s="8" t="s">
        <v>8357</v>
      </c>
      <c r="B39" s="9">
        <v>86</v>
      </c>
      <c r="C39" s="9">
        <v>81</v>
      </c>
      <c r="D39" s="9">
        <v>15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59</v>
      </c>
      <c r="C41" s="9"/>
      <c r="D41" s="9"/>
      <c r="E41" s="9"/>
      <c r="F41" s="9">
        <v>59</v>
      </c>
    </row>
    <row r="42" spans="1:6" x14ac:dyDescent="0.3">
      <c r="A42" s="8" t="s">
        <v>8341</v>
      </c>
      <c r="B42" s="9">
        <v>1</v>
      </c>
      <c r="C42" s="9">
        <v>47</v>
      </c>
      <c r="D42" s="9">
        <v>9</v>
      </c>
      <c r="E42" s="9"/>
      <c r="F42" s="9">
        <v>57</v>
      </c>
    </row>
    <row r="43" spans="1:6" x14ac:dyDescent="0.3">
      <c r="A43" s="8" t="s">
        <v>8334</v>
      </c>
      <c r="B43" s="9">
        <v>1</v>
      </c>
      <c r="C43" s="9">
        <v>98</v>
      </c>
      <c r="D43" s="9">
        <v>1</v>
      </c>
      <c r="E43" s="9"/>
      <c r="F43" s="9">
        <v>100</v>
      </c>
    </row>
    <row r="44" spans="1:6" x14ac:dyDescent="0.3">
      <c r="A44" s="8" t="s">
        <v>8321</v>
      </c>
      <c r="B44" s="9">
        <v>21</v>
      </c>
      <c r="C44" s="9">
        <v>120</v>
      </c>
      <c r="D44" s="9">
        <v>59</v>
      </c>
      <c r="E44" s="9"/>
      <c r="F44" s="9">
        <v>200</v>
      </c>
    </row>
    <row r="45" spans="1:6" x14ac:dyDescent="0.3">
      <c r="A45" s="8" t="s">
        <v>8320</v>
      </c>
      <c r="B45" s="9">
        <v>2</v>
      </c>
      <c r="C45" s="9">
        <v>60</v>
      </c>
      <c r="D45" s="9">
        <v>98</v>
      </c>
      <c r="E45" s="9"/>
      <c r="F45" s="9">
        <v>160</v>
      </c>
    </row>
    <row r="46" spans="1:6" x14ac:dyDescent="0.3">
      <c r="A46" s="8" t="s">
        <v>8340</v>
      </c>
      <c r="B46" s="9">
        <v>1</v>
      </c>
      <c r="C46" s="9"/>
      <c r="D46" s="9">
        <v>19</v>
      </c>
      <c r="E46" s="9"/>
      <c r="F46" s="9">
        <v>20</v>
      </c>
    </row>
    <row r="47" spans="1:6" x14ac:dyDescent="0.3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6B62-2F2E-45B1-B523-AC8FFA2EC361}">
  <dimension ref="A1:E18"/>
  <sheetViews>
    <sheetView workbookViewId="0">
      <selection activeCell="B28" sqref="B2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6.109375" bestFit="1" customWidth="1"/>
    <col min="8" max="8" width="30.109375" bestFit="1" customWidth="1"/>
    <col min="9" max="9" width="16.109375" bestFit="1" customWidth="1"/>
    <col min="10" max="10" width="34.88671875" bestFit="1" customWidth="1"/>
    <col min="11" max="11" width="20.88671875" bestFit="1" customWidth="1"/>
  </cols>
  <sheetData>
    <row r="1" spans="1:5" x14ac:dyDescent="0.3">
      <c r="A1" s="7" t="s">
        <v>8308</v>
      </c>
      <c r="B1" t="s">
        <v>8360</v>
      </c>
    </row>
    <row r="2" spans="1:5" x14ac:dyDescent="0.3">
      <c r="A2" s="7" t="s">
        <v>8401</v>
      </c>
      <c r="B2" t="s">
        <v>8360</v>
      </c>
    </row>
    <row r="4" spans="1:5" x14ac:dyDescent="0.3">
      <c r="A4" s="7" t="s">
        <v>8365</v>
      </c>
      <c r="B4" s="7" t="s">
        <v>8363</v>
      </c>
    </row>
    <row r="5" spans="1:5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4" t="s">
        <v>8395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14" t="s">
        <v>8396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14" t="s">
        <v>8397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4" t="s">
        <v>8398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4" t="s">
        <v>8389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14" t="s">
        <v>8399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4" t="s">
        <v>8390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4" t="s">
        <v>8391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4" t="s">
        <v>8392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4" t="s">
        <v>8393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4" t="s">
        <v>8394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14" t="s">
        <v>8400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4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0A0CF-D951-4122-8803-AB2F7E4ECEAF}">
  <sheetPr codeName="Sheet4"/>
  <dimension ref="A1:H15"/>
  <sheetViews>
    <sheetView tabSelected="1" zoomScale="80" zoomScaleNormal="80" workbookViewId="0">
      <selection activeCell="L18" sqref="L17:L18"/>
    </sheetView>
  </sheetViews>
  <sheetFormatPr defaultRowHeight="14.4" x14ac:dyDescent="0.3"/>
  <cols>
    <col min="1" max="1" width="26.5546875" bestFit="1" customWidth="1"/>
    <col min="2" max="2" width="19.88671875" bestFit="1" customWidth="1"/>
    <col min="3" max="3" width="16.109375" bestFit="1" customWidth="1"/>
    <col min="4" max="4" width="18.88671875" bestFit="1" customWidth="1"/>
    <col min="5" max="5" width="12.21875" bestFit="1" customWidth="1"/>
    <col min="6" max="6" width="20.21875" style="15" bestFit="1" customWidth="1"/>
    <col min="7" max="7" width="16.5546875" style="15" bestFit="1" customWidth="1"/>
    <col min="8" max="8" width="19.33203125" bestFit="1" customWidth="1"/>
  </cols>
  <sheetData>
    <row r="1" spans="1:8" s="1" customFormat="1" x14ac:dyDescent="0.3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6" t="s">
        <v>8384</v>
      </c>
      <c r="G1" s="16" t="s">
        <v>8385</v>
      </c>
      <c r="H1" s="1" t="s">
        <v>8386</v>
      </c>
    </row>
    <row r="2" spans="1:8" x14ac:dyDescent="0.3">
      <c r="A2" t="s">
        <v>8367</v>
      </c>
      <c r="B2">
        <f>COUNTIFS(Table1[state],"successful", Table1[goal],"&lt;1000")</f>
        <v>322</v>
      </c>
      <c r="C2">
        <f>COUNTIFS(Table1[state],"failed", Table1[goal],"&lt;1000")</f>
        <v>113</v>
      </c>
      <c r="D2">
        <f>COUNTIFS(Table1[state],"canceled", Table1[goal],"&lt;1000")</f>
        <v>18</v>
      </c>
      <c r="E2">
        <f>SUM(B2+C2+D2)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8368</v>
      </c>
      <c r="B3">
        <f>COUNTIFS(Table1[state],"successful", Table1[goal],"&gt;=1000",Table1[goal],"&lt;=4999")</f>
        <v>932</v>
      </c>
      <c r="C3">
        <f>COUNTIFS(Table1[state],"failed", Table1[goal],"&gt;=1000",Table1[goal],"&lt;=4999")</f>
        <v>420</v>
      </c>
      <c r="D3">
        <f>COUNTIFS(Table1[state],"canceled", Table1[goal],"&gt;=1000",Table1[goal],"&lt;=4999")</f>
        <v>60</v>
      </c>
      <c r="E3">
        <f t="shared" ref="E3:E13" si="0">SUM(B3+C3+D3)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8369</v>
      </c>
      <c r="B4">
        <f>COUNTIFS(Table1[state],"successful", Table1[goal],"&gt;=5000",Table1[goal],"&lt;=9999")</f>
        <v>381</v>
      </c>
      <c r="C4">
        <f>COUNTIFS(Table1[state],"failed", Table1[goal],"&gt;=5000",Table1[goal],"&lt;=9999")</f>
        <v>283</v>
      </c>
      <c r="D4">
        <f>COUNTIFS(Table1[state],"canceled", Table1[goal],"&gt;=5000",Table1[goal],"&lt;=9999")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8370</v>
      </c>
      <c r="B5">
        <f>COUNTIFS(Table1[state],"successful", Table1[goal],"&gt;=10000",Table1[goal],"&lt;=14999")</f>
        <v>168</v>
      </c>
      <c r="C5">
        <f>COUNTIFS(Table1[state],"failed", Table1[goal],"&gt;=10000",Table1[goal],"&lt;=14999")</f>
        <v>144</v>
      </c>
      <c r="D5">
        <f>COUNTIFS(Table1[state],"canceled", Table1[goal],"&gt;=10000",Table1[goal],"&lt;=14999")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8371</v>
      </c>
      <c r="B6">
        <f>COUNTIFS(Table1[state],"successful", Table1[goal],"&gt;=15000",Table1[goal],"&lt;=19999")</f>
        <v>94</v>
      </c>
      <c r="C6">
        <f>COUNTIFS(Table1[state],"failed", Table1[goal],"&gt;=15000",Table1[goal],"&lt;=19999")</f>
        <v>90</v>
      </c>
      <c r="D6">
        <f>COUNTIFS(Table1[state],"canceled", Table1[goal],"&gt;=15000",Table1[goal],"&lt;=19999")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8372</v>
      </c>
      <c r="B7">
        <f>COUNTIFS(Table1[state],"successful", Table1[goal],"&gt;=20000",Table1[goal],"&lt;=24999")</f>
        <v>62</v>
      </c>
      <c r="C7">
        <f>COUNTIFS(Table1[state],"failed", Table1[goal],"&gt;=20000",Table1[goal],"&lt;=24999")</f>
        <v>72</v>
      </c>
      <c r="D7">
        <f>COUNTIFS(Table1[state],"canceled", Table1[goal],"&gt;=20000",Table1[goal],"&lt;=24999")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8373</v>
      </c>
      <c r="B8">
        <f>COUNTIFS(Table1[state],"successful", Table1[goal],"&gt;=25000",Table1[goal],"&lt;=29999")</f>
        <v>55</v>
      </c>
      <c r="C8">
        <f>COUNTIFS(Table1[state],"failed", Table1[goal],"&gt;=25000",Table1[goal],"&lt;=29999")</f>
        <v>64</v>
      </c>
      <c r="D8">
        <f>COUNTIFS(Table1[state],"canceled", Table1[goal],"&gt;=25000",Table1[goal],"&lt;=29999")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8374</v>
      </c>
      <c r="B9">
        <f>COUNTIFS(Table1[state],"successful", Table1[goal],"&gt;=30000",Table1[goal],"&lt;=34999")</f>
        <v>32</v>
      </c>
      <c r="C9">
        <f>COUNTIFS(Table1[state],"failed", Table1[goal],"&gt;=30000",Table1[goal],"&lt;=34999")</f>
        <v>37</v>
      </c>
      <c r="D9">
        <f>COUNTIFS(Table1[state],"canceled", Table1[goal],"&gt;=30000",Table1[goal],"&lt;=34999")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8375</v>
      </c>
      <c r="B10">
        <f>COUNTIFS(Table1[state],"successful", Table1[goal],"&gt;=35000",Table1[goal],"&lt;=39999")</f>
        <v>26</v>
      </c>
      <c r="C10">
        <f>COUNTIFS(Table1[state],"failed", Table1[goal],"&gt;=35000",Table1[goal],"&lt;=39999")</f>
        <v>22</v>
      </c>
      <c r="D10">
        <f>COUNTIFS(Table1[state],"canceled", Table1[goal],"&gt;=35000",Table1[goal],"&lt;=39999")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8376</v>
      </c>
      <c r="B11">
        <f>COUNTIFS(Table1[state],"successful", Table1[goal],"&gt;=40000",Table1[goal],"&lt;=44999")</f>
        <v>21</v>
      </c>
      <c r="C11">
        <f>COUNTIFS(Table1[state],"failed", Table1[goal],"&gt;=40000",Table1[goal],"&lt;=44999")</f>
        <v>16</v>
      </c>
      <c r="D11">
        <f>COUNTIFS(Table1[state],"canceled", Table1[goal],"&gt;=40000",Table1[goal],"&lt;=44999")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8377</v>
      </c>
      <c r="B12">
        <f>COUNTIFS(Table1[state],"successful", Table1[goal],"&gt;=45000",Table1[goal],"&lt;=49999")</f>
        <v>6</v>
      </c>
      <c r="C12">
        <f>COUNTIFS(Table1[state],"failed", Table1[goal],"&gt;=45000",Table1[goal],"&lt;=49999")</f>
        <v>11</v>
      </c>
      <c r="D12">
        <f>COUNTIFS(Table1[state],"canceled", Table1[goal],"&gt;=45000",Table1[goal],"&lt;=49999")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8378</v>
      </c>
      <c r="B13">
        <f>COUNTIFS(Table1[state],"successful", Table1[goal],"&gt;=50000")</f>
        <v>86</v>
      </c>
      <c r="C13">
        <f>COUNTIFS(Table1[state],"failed", Table1[goal],"&gt;=50000")</f>
        <v>258</v>
      </c>
      <c r="D13">
        <f>COUNTIFS(Table1[state],"canceled", Table1[goal],"&gt;=50000")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4" spans="1:8" x14ac:dyDescent="0.3">
      <c r="H14" s="15"/>
    </row>
    <row r="15" spans="1:8" x14ac:dyDescent="0.3">
      <c r="H15" s="15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</vt:lpstr>
      <vt:lpstr>Parent Category</vt:lpstr>
      <vt:lpstr>State vs Months</vt:lpstr>
      <vt:lpstr>Goal vs. Percentage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Trisarah</cp:lastModifiedBy>
  <dcterms:created xsi:type="dcterms:W3CDTF">2017-04-20T15:17:24Z</dcterms:created>
  <dcterms:modified xsi:type="dcterms:W3CDTF">2019-06-15T23:51:53Z</dcterms:modified>
</cp:coreProperties>
</file>