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 activeTab="2"/>
  </bookViews>
  <sheets>
    <sheet sheetId="1" name="AHL" state="visible" r:id="rId4"/>
    <sheet sheetId="3" name="AHL_DAT" state="visible" r:id="rId5"/>
    <sheet sheetId="4" name="AHL_DAT_STRING" state="visible" r:id="rId6"/>
    <sheet sheetId="5" name="Stevilo tekem po drzavah" state="visible" r:id="rId7"/>
  </sheets>
  <calcPr calcId="171027"/>
</workbook>
</file>

<file path=xl/sharedStrings.xml><?xml version="1.0" encoding="utf-8"?>
<sst xmlns="http://schemas.openxmlformats.org/spreadsheetml/2006/main" count="596" uniqueCount="134">
  <si>
    <t>sl</t>
  </si>
  <si>
    <t>hr</t>
  </si>
  <si>
    <t>it</t>
  </si>
  <si>
    <t>au</t>
  </si>
  <si>
    <t>SnojTa</t>
  </si>
  <si>
    <t>BajtMi</t>
  </si>
  <si>
    <t>BulovecMi</t>
  </si>
  <si>
    <t>ArlicMa</t>
  </si>
  <si>
    <t>MarkizetiGr</t>
  </si>
  <si>
    <t>LebenJa</t>
  </si>
  <si>
    <t>MiklicGr</t>
  </si>
  <si>
    <t>LesniakBo</t>
  </si>
  <si>
    <t>JeramFi</t>
  </si>
  <si>
    <t>MetzingerFi</t>
  </si>
  <si>
    <t>KnezRo</t>
  </si>
  <si>
    <t>BenvegnuAn</t>
  </si>
  <si>
    <t>SoraperraSi</t>
  </si>
  <si>
    <t>FecchioFe</t>
  </si>
  <si>
    <t>GrisentiLu</t>
  </si>
  <si>
    <t>LazzeriAl</t>
  </si>
  <si>
    <t>BrondiPa</t>
  </si>
  <si>
    <t>FormaioniTh</t>
  </si>
  <si>
    <t>MoschenAn</t>
  </si>
  <si>
    <t>RivisAn</t>
  </si>
  <si>
    <t>VirtaTu</t>
  </si>
  <si>
    <t>FleischmannLu</t>
  </si>
  <si>
    <t>IlmerNo</t>
  </si>
  <si>
    <t>StefenelliFe</t>
  </si>
  <si>
    <t>ScalzeriAl</t>
  </si>
  <si>
    <t>GiacomozziFe</t>
  </si>
  <si>
    <t>AbeltinoSi</t>
  </si>
  <si>
    <t>PirasAn</t>
  </si>
  <si>
    <t>RivisFe</t>
  </si>
  <si>
    <t>CusinFe</t>
  </si>
  <si>
    <t>PinieOm</t>
  </si>
  <si>
    <t>KainbergerJu</t>
  </si>
  <si>
    <t>TelesklavFa</t>
  </si>
  <si>
    <t>WuchererGe</t>
  </si>
  <si>
    <t>HuberRe</t>
  </si>
  <si>
    <t>SpiegelSe</t>
  </si>
  <si>
    <t>MeixnerSe</t>
  </si>
  <si>
    <t>OrelSt</t>
  </si>
  <si>
    <t>WendnerMa</t>
  </si>
  <si>
    <t>RuetzMa</t>
  </si>
  <si>
    <t>VoicanCh</t>
  </si>
  <si>
    <t>LegatKo</t>
  </si>
  <si>
    <t>PreiserJu</t>
  </si>
  <si>
    <t>RinkerDa</t>
  </si>
  <si>
    <t>WidmannFl</t>
  </si>
  <si>
    <t>StrimitzerDa</t>
  </si>
  <si>
    <t>HolzerTo</t>
  </si>
  <si>
    <t>DivisDo</t>
  </si>
  <si>
    <t>BrockAd</t>
  </si>
  <si>
    <t>SeewaldJe</t>
  </si>
  <si>
    <t>ZacherlPa</t>
  </si>
  <si>
    <t>MoidlMa</t>
  </si>
  <si>
    <t>WeissAl</t>
  </si>
  <si>
    <t>WenuschHe</t>
  </si>
  <si>
    <t>PuffWo</t>
  </si>
  <si>
    <t>2024-09-21</t>
  </si>
  <si>
    <t>2024-09-26</t>
  </si>
  <si>
    <t>2024-10-05</t>
  </si>
  <si>
    <t>2024-09-28</t>
  </si>
  <si>
    <t>2024-09-22</t>
  </si>
  <si>
    <t>2024-09-24</t>
  </si>
  <si>
    <t>zbrisano</t>
  </si>
  <si>
    <t>2024-09-29</t>
  </si>
  <si>
    <t>2024-10-03</t>
  </si>
  <si>
    <t>2024-10-10</t>
  </si>
  <si>
    <t>2024-10-12</t>
  </si>
  <si>
    <t>2024-10-08</t>
  </si>
  <si>
    <t>2024-10-17</t>
  </si>
  <si>
    <t>2024-10-09</t>
  </si>
  <si>
    <t>2024-10-16</t>
  </si>
  <si>
    <t>2024-10-06</t>
  </si>
  <si>
    <t>Eishalle Sterzing;BenvegnuAn;SoraperraSi;FecchioFe;GrisentiLu</t>
  </si>
  <si>
    <t>Eishalle Cortina;MetzingerFi;StefenelliFe;AbeltinoSi;ScalzeriAl</t>
  </si>
  <si>
    <t>Eisarena Salzburg;KainbergerJu;VoicanCh;LegatKo;PreiserJu</t>
  </si>
  <si>
    <t>Eishalle Jesenice;BajtMi;BulovecMi;ArlicMa;MarkizetiGr</t>
  </si>
  <si>
    <t>Eishalle Celje;MeixnerSe;VoicanCh;LegatKo;PreiserJu</t>
  </si>
  <si>
    <t>Eishalle Sterzing;LazzeriAl;MoschenAn;GrisentiLu;RivisAn</t>
  </si>
  <si>
    <t>Eishalle Ritten;MoschenAn;SoraperraSi;IlmerNo;RivisAn</t>
  </si>
  <si>
    <t>Sportpark Kitzbühel;RuetzMa;SpiegelSe;SeewaldJe;ZacherlPa</t>
  </si>
  <si>
    <t>Eishalle Gröden;RuetzMa;StefenelliFe;AbeltinoSi;RinkerDa</t>
  </si>
  <si>
    <t>Eishalle Dornbirn;HolzerTo;SpiegelSe;SeewaldJe;ZacherlPa</t>
  </si>
  <si>
    <t>Eishalle Celje;BulovecMi;MeixnerSe;MiklicGr;TelesklavFa</t>
  </si>
  <si>
    <t>KELIT Arena Zell am See;BajtMi;WenuschHe;PreiserJu;RinkerDa</t>
  </si>
  <si>
    <t>Eishalle Gröden;OrelSt;StefenelliFe;ScalzeriAl;WuchererGe</t>
  </si>
  <si>
    <t>Sportpark Kitzbühel;HolzerTo;KainbergerJu;DivisDo;FecchioFe</t>
  </si>
  <si>
    <t>Würtharena Neumarkt;OrelSt;VirtaTu;StrimitzerDa;WuchererGe</t>
  </si>
  <si>
    <t>Sportpark Kitzbühel;LazzeriAl;SpiegelSe;BrondiPa;FormaioniTh</t>
  </si>
  <si>
    <t>Eisarena Salzburg;HuberRe;MeixnerSe;StrimitzerDa;TelesklavFa</t>
  </si>
  <si>
    <t>Eishalle Celje;LebenJa;WidmannFl;MiklicGr;WendnerMa</t>
  </si>
  <si>
    <t>Eishalle Jesenice;LesniakBo;SnojTa;JeramFi;RinkerDa</t>
  </si>
  <si>
    <t>KELIT Arena Zell am See;HolzerTo;HuberRe;DivisDo;StrimitzerDa</t>
  </si>
  <si>
    <t>KELIT Arena Zell am See;KainbergerJu;VoicanCh;LegatKo;MoidlMa</t>
  </si>
  <si>
    <t>Eishalle Jesenice;MetzingerFi;VoicanCh;KnezRo;WendnerMa</t>
  </si>
  <si>
    <t>KELIT Arena Zell am See;BrockAd;MeixnerSe;RinkerDa;SeewaldJe</t>
  </si>
  <si>
    <t>KELIT Arena Zell am See;OrelSt;WidmannFl;WendnerMa;WuchererGe</t>
  </si>
  <si>
    <t>Würtharena Neumarkt;PirasAn;RivisFe;BrondiPa;GrisentiLu</t>
  </si>
  <si>
    <t>Eishalle Sissek Zibel;BajtMi;LesniakBo;ArlicMa;MarkizetiGr</t>
  </si>
  <si>
    <t>Eishalle Sissek Zibel;MetzingerFi;WidmannFl;KnezRo;TelesklavFa</t>
  </si>
  <si>
    <t>Eishalle Ritten;PinieOm;PirasAn;CusinFe;FormaioniTh</t>
  </si>
  <si>
    <t>Eishalle Sterzing;PirasAn;SoraperraSi;BrondiPa;CusinFe</t>
  </si>
  <si>
    <t>Eishalle Ritten;BenvegnuAn;MoschenAn;IlmerNo;RivisAn</t>
  </si>
  <si>
    <t>ZBRISANO</t>
  </si>
  <si>
    <t>Eishalle Dornbirn;RuetzMa;VirtaTu;FleischmannLu;IlmerNo</t>
  </si>
  <si>
    <t>Eishalle Ritten;BenvegnuAn;LazzeriAl;CusinFe;FormaioniTh</t>
  </si>
  <si>
    <t>Eisarena Salzburg;BrockAd;RuetzMa;LegatKo;WeissAl</t>
  </si>
  <si>
    <t>Sportpark Kitzbühel;BrockAd;HolzerTo;SeewaldJe;WendnerMa</t>
  </si>
  <si>
    <t>Eishalle Gröden;SoraperraSi;VirtaTu;BrondiPa;ScalzeriAl</t>
  </si>
  <si>
    <t>Eishalle Cortina;PinieOm;VirtaTu;FecchioFe;FormaioniTh</t>
  </si>
  <si>
    <t>Eishalle Meran;GiacomozziFe;SoraperraSi;FormaioniTh;GrisentiLu</t>
  </si>
  <si>
    <t>Eishalle Meran;MoschenAn;SnojTa;MarkizetiGr;RivisAn</t>
  </si>
  <si>
    <t>Eishalle Gröden;HolzerTo;PinieOm;DivisDo;FecchioFe</t>
  </si>
  <si>
    <t>Eishalle Ritten;BenvegnuAn;GiacomozziFe;AbeltinoSi;FecchioFe</t>
  </si>
  <si>
    <t>Eishalle Meran;StefenelliFe;VirtaTu;GrisentiLu;StrimitzerDa</t>
  </si>
  <si>
    <t>Eishalle Cortina;BulovecMi;RivisFe;ArlicMa;IlmerNo</t>
  </si>
  <si>
    <t>Eishalle Meran;LazzeriAl;SnojTa;JeramFi;WuchererGe</t>
  </si>
  <si>
    <t>Eishalle Gröden;LebenJa;LesniakBo;ArlicMa;MarkizetiGr</t>
  </si>
  <si>
    <t>Eishalle Celje;BulovecMi;SnojTa;JeramFi;MiklicGr</t>
  </si>
  <si>
    <t>Eishalle Celje;LebenJa;OrelSt;MarkizetiGr;PuffWo</t>
  </si>
  <si>
    <t>Eishalle Dornbirn;GiacomozziFe;RivisFe;AbeltinoSi;DivisDo</t>
  </si>
  <si>
    <t>Würtharena Neumarkt;HuberRe;RuetzMa;BrondiPa;GrisentiLu</t>
  </si>
  <si>
    <t>vse delegirane tekme</t>
  </si>
  <si>
    <t>vse delegacije</t>
  </si>
  <si>
    <t>procenti delegacij</t>
  </si>
  <si>
    <t>slo</t>
  </si>
  <si>
    <t>-</t>
  </si>
  <si>
    <t>klubi</t>
  </si>
  <si>
    <t>predviden procent</t>
  </si>
  <si>
    <t>dejanski</t>
  </si>
  <si>
    <t>slo+hr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</si>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</sst>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399975585192419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6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10" fontId="0" fillId="7" borderId="11" xfId="0" applyNumberFormat="1" applyFill="1" applyBorder="1" applyAlignment="1">
      <alignment horizontal="center"/>
    </xf>
    <xf numFmtId="10" fontId="0" fillId="7" borderId="15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3"/>
  <sheetViews>
    <sheetView workbookViewId="0" zoomScale="100" zoomScaleNormal="100">
      <selection activeCell="H16" sqref="H16"/>
    </sheetView>
  </sheetViews>
  <sheetFormatPr defaultRowHeight="14.45" outlineLevelRow="0" outlineLevelCol="0" x14ac:dyDescent="0.25" customHeight="1"/>
  <cols>
    <col min="1" max="1" width="10" customWidth="1"/>
    <col min="2" max="2" width="12.85546875" customWidth="1"/>
    <col min="3" max="3" width="13.28515625" customWidth="1"/>
    <col min="4" max="4" width="11" customWidth="1"/>
    <col min="5" max="5" width="11.140625" customWidth="1"/>
    <col min="6" max="6" width="11" customWidth="1"/>
    <col min="8" max="8" width="10.5703125" customWidth="1"/>
    <col min="9" max="9" width="12.140625" customWidth="1"/>
    <col min="10" max="10" width="10.28515625" customWidth="1"/>
    <col min="11" max="11" width="13.5703125" customWidth="1"/>
    <col min="12" max="12" width="13" customWidth="1"/>
    <col min="13" max="13" width="12.5703125" customWidth="1"/>
    <col min="14" max="14" width="11.140625" customWidth="1"/>
    <col min="15" max="15" width="13.28515625" customWidth="1"/>
    <col min="16" max="16" width="10.7109375" customWidth="1"/>
    <col min="17" max="17" width="14.140625" customWidth="1"/>
    <col min="18" max="18" width="16.85546875" customWidth="1"/>
    <col min="19" max="19" width="11.7109375" customWidth="1"/>
    <col min="20" max="20" width="10.7109375" customWidth="1"/>
    <col min="21" max="21" width="11.85546875" customWidth="1"/>
    <col min="22" max="22" width="17.28515625" customWidth="1"/>
    <col min="23" max="23" width="11.7109375" customWidth="1"/>
    <col min="24" max="24" width="10.28515625" customWidth="1"/>
    <col min="25" max="25" width="14.5703125" customWidth="1"/>
    <col min="26" max="26" width="10.42578125" customWidth="1"/>
    <col min="27" max="27" width="11.28515625" customWidth="1"/>
    <col min="28" max="28" width="15.140625" customWidth="1"/>
    <col min="29" max="29" width="11.42578125" customWidth="1"/>
    <col min="30" max="30" width="13.28515625" customWidth="1"/>
    <col min="31" max="31" width="10.5703125" customWidth="1"/>
    <col min="32" max="32" width="10.85546875" customWidth="1"/>
    <col min="33" max="33" width="10.42578125" customWidth="1"/>
    <col min="34" max="34" width="13.42578125" customWidth="1"/>
    <col min="35" max="35" width="10.28515625" customWidth="1"/>
    <col min="36" max="36" width="12.42578125" customWidth="1"/>
    <col min="37" max="37" width="11.28515625" customWidth="1"/>
    <col min="38" max="38" width="12.5703125" customWidth="1"/>
    <col min="39" max="39" width="11.42578125" customWidth="1"/>
    <col min="40" max="40" width="11.7109375" customWidth="1"/>
    <col min="41" max="41" width="14.42578125" customWidth="1"/>
    <col min="42" max="42" width="12.5703125" customWidth="1"/>
    <col min="43" max="43" width="11.85546875" customWidth="1"/>
    <col min="44" max="44" width="11.42578125" customWidth="1"/>
    <col min="45" max="45" width="11.28515625" customWidth="1"/>
    <col min="46" max="46" width="11.140625" customWidth="1"/>
    <col min="47" max="47" width="11" customWidth="1"/>
    <col min="48" max="48" width="13.28515625" customWidth="1"/>
    <col min="49" max="49" width="18.140625" customWidth="1"/>
    <col min="50" max="50" width="10.7109375" customWidth="1"/>
    <col min="51" max="51" width="10.140625" customWidth="1"/>
    <col min="52" max="52" width="11.7109375" customWidth="1"/>
    <col min="53" max="53" width="14.28515625" customWidth="1"/>
    <col min="54" max="54" width="11.7109375" customWidth="1"/>
    <col min="55" max="55" width="11.42578125" customWidth="1"/>
    <col min="56" max="56" width="18.140625" customWidth="1"/>
    <col min="57" max="57" width="10.140625" customWidth="1"/>
    <col min="58" max="58" width="11.85546875" customWidth="1"/>
    <col min="60" max="60" width="14.5703125" customWidth="1"/>
    <col min="62" max="62" width="15.5703125" customWidth="1"/>
    <col min="64" max="64" width="12.5703125" customWidth="1"/>
    <col min="74" max="74" width="13.5703125" customWidth="1"/>
  </cols>
  <sheetData>
    <row r="1" ht="14.45" customHeight="1" spans="1:54" x14ac:dyDescent="0.25">
      <c r="A1">
        <f>COUNTIF(A4:A70,"&lt;&gt;")</f>
        <v>4</v>
      </c>
      <c r="B1">
        <f>COUNTIF(B4:B69,"&lt;&gt;")</f>
        <v>3</v>
      </c>
      <c r="C1">
        <f t="shared" ref="C1:AZ1" si="0">COUNTIF(C4:C70,"&lt;&gt;")</f>
        <v>4</v>
      </c>
      <c r="D1">
        <f t="shared" si="0"/>
        <v>4</v>
      </c>
      <c r="E1">
        <f>COUNTIF(E4:E68,"&lt;&gt;")</f>
        <v>4</v>
      </c>
      <c r="F1">
        <f>COUNTIF(F4:F69,"&lt;&gt;")</f>
        <v>2</v>
      </c>
      <c r="G1">
        <f t="shared" si="0"/>
        <v>3</v>
      </c>
      <c r="H1">
        <f>COUNTIF(H4:H69,"&lt;&gt;")</f>
        <v>3</v>
      </c>
      <c r="I1">
        <f t="shared" si="0"/>
        <v>3</v>
      </c>
      <c r="J1">
        <f>COUNTIF(J4:J70,"&lt;&gt;")</f>
        <v>3</v>
      </c>
      <c r="K1">
        <f>COUNTIF(K4:K69,"&lt;&gt;")</f>
        <v>2</v>
      </c>
      <c r="L1">
        <f t="shared" si="0"/>
        <v>4</v>
      </c>
      <c r="M1">
        <f t="shared" si="0"/>
        <v>5</v>
      </c>
      <c r="N1">
        <f t="shared" si="0"/>
        <v>5</v>
      </c>
      <c r="O1">
        <f t="shared" si="0"/>
        <v>6</v>
      </c>
      <c r="P1">
        <f>COUNTIF(P4:P69,"&lt;&gt;")</f>
        <v>4</v>
      </c>
      <c r="Q1">
        <f t="shared" si="0"/>
        <v>4</v>
      </c>
      <c r="R1">
        <f t="shared" si="0"/>
        <v>5</v>
      </c>
      <c r="S1">
        <f t="shared" si="0"/>
        <v>4</v>
      </c>
      <c r="T1">
        <f t="shared" si="0"/>
        <v>4</v>
      </c>
      <c r="U1">
        <f>COUNTIF(U4:U69,"&lt;&gt;")</f>
        <v>5</v>
      </c>
      <c r="V1">
        <f t="shared" si="0"/>
        <v>1</v>
      </c>
      <c r="W1">
        <f t="shared" si="0"/>
        <v>4</v>
      </c>
      <c r="X1">
        <f t="shared" si="0"/>
        <v>4</v>
      </c>
      <c r="Y1">
        <f>COUNTIF(Y4:Y69,"&lt;&gt;")</f>
        <v>4</v>
      </c>
      <c r="Z1">
        <f t="shared" si="0"/>
        <v>3</v>
      </c>
      <c r="AA1">
        <f t="shared" si="0"/>
        <v>4</v>
      </c>
      <c r="AB1">
        <f t="shared" si="0"/>
        <v>3</v>
      </c>
      <c r="AC1">
        <f>COUNTIF(AC4:AC69,"&lt;&gt;")</f>
        <v>3</v>
      </c>
      <c r="AD1">
        <f t="shared" si="0"/>
        <v>3</v>
      </c>
      <c r="AE1">
        <f t="shared" si="0"/>
        <v>3</v>
      </c>
      <c r="AF1">
        <f>COUNTIF(AF4:AF68,"&lt;&gt;")</f>
        <v>3</v>
      </c>
      <c r="AG1">
        <f>COUNTIF(AG4:AG68,"&lt;&gt;")</f>
        <v>4</v>
      </c>
      <c r="AH1">
        <f>COUNTIF(AH4:AH69,"&lt;&gt;")</f>
        <v>6</v>
      </c>
      <c r="AI1">
        <f t="shared" si="0"/>
        <v>3</v>
      </c>
      <c r="AJ1">
        <f t="shared" si="0"/>
        <v>3</v>
      </c>
      <c r="AK1">
        <f>COUNTIF(AK4:AK68,"&lt;&gt;")</f>
        <v>4</v>
      </c>
      <c r="AL1">
        <f>COUNTIF(AL4:AL67,"&lt;&gt;")</f>
        <v>4</v>
      </c>
      <c r="AM1">
        <f t="shared" si="0"/>
        <v>4</v>
      </c>
      <c r="AN1">
        <f>COUNTIF(AN4:AN69,"&lt;&gt;")</f>
        <v>5</v>
      </c>
      <c r="AO1">
        <f t="shared" si="0"/>
        <v>4</v>
      </c>
      <c r="AP1">
        <f>COUNTIF(AP4:AP69,"&lt;&gt;")</f>
        <v>4</v>
      </c>
      <c r="AQ1">
        <f t="shared" si="0"/>
        <v>3</v>
      </c>
      <c r="AR1">
        <f>COUNTIF(AR4:AR68,"&lt;&gt;")</f>
        <v>4</v>
      </c>
      <c r="AS1">
        <f>COUNTIF(AS4:AS69,"&lt;&gt;")</f>
        <v>4</v>
      </c>
      <c r="AT1">
        <f>COUNTIF(AT4:AT69,"&lt;&gt;")</f>
        <v>4</v>
      </c>
      <c r="AU1">
        <f t="shared" si="0"/>
        <v>5</v>
      </c>
      <c r="AV1">
        <f t="shared" si="0"/>
        <v>4</v>
      </c>
      <c r="AW1">
        <f>COUNTIF(AW4:AW69,"&lt;&gt;")</f>
        <v>3</v>
      </c>
      <c r="AX1">
        <f t="shared" si="0"/>
        <v>4</v>
      </c>
      <c r="AY1">
        <f t="shared" si="0"/>
        <v>2</v>
      </c>
      <c r="AZ1">
        <f t="shared" si="0"/>
        <v>1</v>
      </c>
      <c r="BA1">
        <f>COUNTIF(BA4:BA69,"&lt;&gt;")</f>
        <v>1</v>
      </c>
      <c r="BB1">
        <f t="shared" ref="BB1" si="1">COUNTIF(BB4:BB70,"&lt;&gt;")</f>
        <v>1</v>
      </c>
    </row>
    <row r="2" ht="14.45" customHeight="1" spans="1:54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2" t="s">
        <v>1</v>
      </c>
      <c r="K2" s="2" t="s">
        <v>1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2</v>
      </c>
      <c r="AD2" s="3" t="s">
        <v>2</v>
      </c>
      <c r="AE2" s="3" t="s">
        <v>2</v>
      </c>
      <c r="AF2" s="4" t="s">
        <v>3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4" t="s">
        <v>3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4" t="s">
        <v>3</v>
      </c>
      <c r="AU2" s="4" t="s">
        <v>3</v>
      </c>
      <c r="AV2" s="4" t="s">
        <v>3</v>
      </c>
      <c r="AW2" s="4" t="s">
        <v>3</v>
      </c>
      <c r="AX2" s="4" t="s">
        <v>3</v>
      </c>
      <c r="AY2" s="4" t="s">
        <v>3</v>
      </c>
      <c r="AZ2" s="4" t="s">
        <v>3</v>
      </c>
      <c r="BA2" s="4" t="s">
        <v>3</v>
      </c>
      <c r="BB2" s="4" t="s">
        <v>3</v>
      </c>
    </row>
    <row r="3" ht="15" customHeight="1" spans="1:56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</row>
    <row r="4" ht="15" customHeight="1" spans="1:55" x14ac:dyDescent="0.25">
      <c r="A4" t="s">
        <v>59</v>
      </c>
      <c r="B4" t="s">
        <v>60</v>
      </c>
      <c r="C4" t="s">
        <v>60</v>
      </c>
      <c r="D4" t="s">
        <v>60</v>
      </c>
      <c r="E4" t="s">
        <v>60</v>
      </c>
      <c r="F4" t="s">
        <v>61</v>
      </c>
      <c r="G4" t="s">
        <v>61</v>
      </c>
      <c r="H4" t="s">
        <v>62</v>
      </c>
      <c r="I4" t="s">
        <v>62</v>
      </c>
      <c r="J4" t="s">
        <v>63</v>
      </c>
      <c r="K4" t="s">
        <v>62</v>
      </c>
      <c r="L4" t="s">
        <v>59</v>
      </c>
      <c r="M4" t="s">
        <v>59</v>
      </c>
      <c r="N4" t="s">
        <v>59</v>
      </c>
      <c r="O4" t="s">
        <v>59</v>
      </c>
      <c r="P4" t="s">
        <v>59</v>
      </c>
      <c r="Q4" t="s">
        <v>59</v>
      </c>
      <c r="R4" t="s">
        <v>59</v>
      </c>
      <c r="S4" t="s">
        <v>59</v>
      </c>
      <c r="T4" t="s">
        <v>59</v>
      </c>
      <c r="U4" t="s">
        <v>59</v>
      </c>
      <c r="V4" t="s">
        <v>59</v>
      </c>
      <c r="W4" t="s">
        <v>59</v>
      </c>
      <c r="X4" t="s">
        <v>63</v>
      </c>
      <c r="Y4" t="s">
        <v>63</v>
      </c>
      <c r="Z4" t="s">
        <v>61</v>
      </c>
      <c r="AA4" t="s">
        <v>61</v>
      </c>
      <c r="AB4" t="s">
        <v>60</v>
      </c>
      <c r="AC4" t="s">
        <v>60</v>
      </c>
      <c r="AD4" t="s">
        <v>60</v>
      </c>
      <c r="AE4" t="s">
        <v>60</v>
      </c>
      <c r="AF4" t="s">
        <v>64</v>
      </c>
      <c r="AG4" t="s">
        <v>62</v>
      </c>
      <c r="AH4" t="s">
        <v>65</v>
      </c>
      <c r="AI4" t="s">
        <v>60</v>
      </c>
      <c r="AJ4" t="s">
        <v>59</v>
      </c>
      <c r="AK4" t="s">
        <v>66</v>
      </c>
      <c r="AL4" t="s">
        <v>59</v>
      </c>
      <c r="AM4" t="s">
        <v>59</v>
      </c>
      <c r="AN4" t="s">
        <v>59</v>
      </c>
      <c r="AO4" t="s">
        <v>64</v>
      </c>
      <c r="AP4" t="s">
        <v>64</v>
      </c>
      <c r="AQ4" t="s">
        <v>64</v>
      </c>
      <c r="AR4" t="s">
        <v>62</v>
      </c>
      <c r="AS4" t="s">
        <v>61</v>
      </c>
      <c r="AT4" t="s">
        <v>60</v>
      </c>
      <c r="AU4" t="s">
        <v>60</v>
      </c>
      <c r="AV4" t="s">
        <v>60</v>
      </c>
      <c r="AW4" t="s">
        <v>62</v>
      </c>
      <c r="AX4" t="s">
        <v>67</v>
      </c>
      <c r="AY4" t="s">
        <v>67</v>
      </c>
      <c r="AZ4" t="s">
        <v>68</v>
      </c>
      <c r="BA4" t="s">
        <v>61</v>
      </c>
      <c r="BB4" t="s">
        <v>69</v>
      </c>
      <c r="BC4" t="s">
        <v>62</v>
      </c>
    </row>
    <row r="5" ht="15" customHeight="1" spans="1:55" x14ac:dyDescent="0.25">
      <c r="A5" t="s">
        <v>62</v>
      </c>
      <c r="B5" t="s">
        <v>61</v>
      </c>
      <c r="C5" t="s">
        <v>67</v>
      </c>
      <c r="D5" t="s">
        <v>67</v>
      </c>
      <c r="E5" t="s">
        <v>59</v>
      </c>
      <c r="F5" t="s">
        <v>69</v>
      </c>
      <c r="G5" t="s">
        <v>68</v>
      </c>
      <c r="H5" t="s">
        <v>61</v>
      </c>
      <c r="I5" t="s">
        <v>68</v>
      </c>
      <c r="J5" t="s">
        <v>62</v>
      </c>
      <c r="K5" t="s">
        <v>69</v>
      </c>
      <c r="L5" t="s">
        <v>61</v>
      </c>
      <c r="M5" t="s">
        <v>62</v>
      </c>
      <c r="N5" t="s">
        <v>60</v>
      </c>
      <c r="O5" t="s">
        <v>61</v>
      </c>
      <c r="P5" t="s">
        <v>61</v>
      </c>
      <c r="Q5" t="s">
        <v>60</v>
      </c>
      <c r="R5" t="s">
        <v>60</v>
      </c>
      <c r="S5" t="s">
        <v>61</v>
      </c>
      <c r="T5" t="s">
        <v>61</v>
      </c>
      <c r="U5" t="s">
        <v>62</v>
      </c>
      <c r="W5" t="s">
        <v>62</v>
      </c>
      <c r="X5" t="s">
        <v>62</v>
      </c>
      <c r="Y5" t="s">
        <v>67</v>
      </c>
      <c r="Z5" t="s">
        <v>69</v>
      </c>
      <c r="AA5" t="s">
        <v>63</v>
      </c>
      <c r="AB5" t="s">
        <v>67</v>
      </c>
      <c r="AC5" t="s">
        <v>67</v>
      </c>
      <c r="AD5" t="s">
        <v>67</v>
      </c>
      <c r="AE5" t="s">
        <v>67</v>
      </c>
      <c r="AF5" t="s">
        <v>68</v>
      </c>
      <c r="AG5" t="s">
        <v>68</v>
      </c>
      <c r="AH5" t="s">
        <v>68</v>
      </c>
      <c r="AI5" t="s">
        <v>67</v>
      </c>
      <c r="AJ5" t="s">
        <v>67</v>
      </c>
      <c r="AK5" t="s">
        <v>68</v>
      </c>
      <c r="AL5" t="s">
        <v>65</v>
      </c>
      <c r="AM5" t="s">
        <v>61</v>
      </c>
      <c r="AN5" t="s">
        <v>67</v>
      </c>
      <c r="AO5" t="s">
        <v>66</v>
      </c>
      <c r="AP5" t="s">
        <v>66</v>
      </c>
      <c r="AQ5" t="s">
        <v>66</v>
      </c>
      <c r="AR5" t="s">
        <v>70</v>
      </c>
      <c r="AS5" t="s">
        <v>62</v>
      </c>
      <c r="AT5" t="s">
        <v>62</v>
      </c>
      <c r="AU5" t="s">
        <v>62</v>
      </c>
      <c r="AV5" t="s">
        <v>67</v>
      </c>
      <c r="AW5" t="s">
        <v>71</v>
      </c>
      <c r="AX5" t="s">
        <v>72</v>
      </c>
      <c r="AY5" t="s">
        <v>72</v>
      </c>
    </row>
    <row r="6" ht="15" customHeight="1" spans="1:51" x14ac:dyDescent="0.25">
      <c r="A6" t="s">
        <v>68</v>
      </c>
      <c r="B6" t="s">
        <v>69</v>
      </c>
      <c r="C6" t="s">
        <v>68</v>
      </c>
      <c r="D6" t="s">
        <v>61</v>
      </c>
      <c r="E6" t="s">
        <v>61</v>
      </c>
      <c r="F6" t="s">
        <v>62</v>
      </c>
      <c r="G6" t="s">
        <v>71</v>
      </c>
      <c r="H6" t="s">
        <v>69</v>
      </c>
      <c r="I6" t="s">
        <v>71</v>
      </c>
      <c r="J6" t="s">
        <v>69</v>
      </c>
      <c r="L6" t="s">
        <v>60</v>
      </c>
      <c r="M6" t="s">
        <v>67</v>
      </c>
      <c r="N6" t="s">
        <v>68</v>
      </c>
      <c r="O6" t="s">
        <v>60</v>
      </c>
      <c r="P6" t="s">
        <v>60</v>
      </c>
      <c r="Q6" t="s">
        <v>67</v>
      </c>
      <c r="R6" t="s">
        <v>67</v>
      </c>
      <c r="S6" t="s">
        <v>62</v>
      </c>
      <c r="T6" t="s">
        <v>62</v>
      </c>
      <c r="U6" t="s">
        <v>67</v>
      </c>
      <c r="W6" t="s">
        <v>67</v>
      </c>
      <c r="X6" t="s">
        <v>70</v>
      </c>
      <c r="Y6" t="s">
        <v>73</v>
      </c>
      <c r="Z6" t="s">
        <v>71</v>
      </c>
      <c r="AA6" t="s">
        <v>69</v>
      </c>
      <c r="AB6" t="s">
        <v>68</v>
      </c>
      <c r="AC6" t="s">
        <v>69</v>
      </c>
      <c r="AD6" t="s">
        <v>68</v>
      </c>
      <c r="AE6" t="s">
        <v>68</v>
      </c>
      <c r="AF6" t="s">
        <v>71</v>
      </c>
      <c r="AG6" t="s">
        <v>60</v>
      </c>
      <c r="AH6" t="s">
        <v>59</v>
      </c>
      <c r="AI6" t="s">
        <v>69</v>
      </c>
      <c r="AJ6" t="s">
        <v>72</v>
      </c>
      <c r="AK6" t="s">
        <v>60</v>
      </c>
      <c r="AL6" t="s">
        <v>73</v>
      </c>
      <c r="AM6" t="s">
        <v>62</v>
      </c>
      <c r="AN6" t="s">
        <v>70</v>
      </c>
      <c r="AO6" t="s">
        <v>68</v>
      </c>
      <c r="AP6" t="s">
        <v>68</v>
      </c>
      <c r="AQ6" t="s">
        <v>69</v>
      </c>
      <c r="AR6" t="s">
        <v>71</v>
      </c>
      <c r="AS6" t="s">
        <v>59</v>
      </c>
      <c r="AT6" t="s">
        <v>67</v>
      </c>
      <c r="AU6" t="s">
        <v>67</v>
      </c>
      <c r="AV6" t="s">
        <v>69</v>
      </c>
      <c r="AW6" t="s">
        <v>61</v>
      </c>
      <c r="AX6" t="s">
        <v>71</v>
      </c>
    </row>
    <row r="7" ht="15" customHeight="1" spans="1:50" x14ac:dyDescent="0.25">
      <c r="A7" t="s">
        <v>71</v>
      </c>
      <c r="C7" t="s">
        <v>71</v>
      </c>
      <c r="D7" t="s">
        <v>69</v>
      </c>
      <c r="E7" t="s">
        <v>69</v>
      </c>
      <c r="L7" t="s">
        <v>69</v>
      </c>
      <c r="M7" t="s">
        <v>68</v>
      </c>
      <c r="N7" t="s">
        <v>71</v>
      </c>
      <c r="O7" t="s">
        <v>62</v>
      </c>
      <c r="P7" t="s">
        <v>68</v>
      </c>
      <c r="Q7" t="s">
        <v>68</v>
      </c>
      <c r="R7" t="s">
        <v>68</v>
      </c>
      <c r="S7" t="s">
        <v>69</v>
      </c>
      <c r="T7" t="s">
        <v>69</v>
      </c>
      <c r="U7" t="s">
        <v>68</v>
      </c>
      <c r="W7" t="s">
        <v>69</v>
      </c>
      <c r="X7" t="s">
        <v>73</v>
      </c>
      <c r="Y7" t="s">
        <v>65</v>
      </c>
      <c r="AA7" t="s">
        <v>70</v>
      </c>
      <c r="AG7" t="s">
        <v>65</v>
      </c>
      <c r="AH7" t="s">
        <v>65</v>
      </c>
      <c r="AK7" t="s">
        <v>71</v>
      </c>
      <c r="AL7" t="s">
        <v>74</v>
      </c>
      <c r="AM7" t="s">
        <v>69</v>
      </c>
      <c r="AN7" t="s">
        <v>69</v>
      </c>
      <c r="AO7" t="s">
        <v>69</v>
      </c>
      <c r="AP7" t="s">
        <v>61</v>
      </c>
      <c r="AR7" t="s">
        <v>69</v>
      </c>
      <c r="AS7" t="s">
        <v>65</v>
      </c>
      <c r="AT7" t="s">
        <v>74</v>
      </c>
      <c r="AU7" t="s">
        <v>72</v>
      </c>
      <c r="AV7" t="s">
        <v>71</v>
      </c>
      <c r="AX7" t="s">
        <v>62</v>
      </c>
    </row>
    <row r="8" ht="15" customHeight="1" spans="1:50" x14ac:dyDescent="0.25">
      <c r="E8" t="s">
        <v>62</v>
      </c>
      <c r="M8" t="s">
        <v>71</v>
      </c>
      <c r="N8" t="s">
        <v>61</v>
      </c>
      <c r="O8" t="s">
        <v>69</v>
      </c>
      <c r="Q8" t="s">
        <v>69</v>
      </c>
      <c r="R8" t="s">
        <v>71</v>
      </c>
      <c r="U8" t="s">
        <v>74</v>
      </c>
      <c r="AH8" t="s">
        <v>74</v>
      </c>
      <c r="AL8" t="s">
        <v>62</v>
      </c>
      <c r="AN8" t="s">
        <v>61</v>
      </c>
      <c r="AU8" t="s">
        <v>71</v>
      </c>
    </row>
    <row r="9" ht="15" customHeight="1" spans="5:47" x14ac:dyDescent="0.25">
      <c r="O9" t="s">
        <v>71</v>
      </c>
      <c r="AH9" t="s">
        <v>73</v>
      </c>
    </row>
    <row r="10" ht="15" customHeight="1" spans="15:34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2"/>
  <sheetViews>
    <sheetView workbookViewId="0" zoomScale="100" zoomScaleNormal="100"/>
  </sheetViews>
  <sheetFormatPr defaultRowHeight="14.45" outlineLevelRow="0" outlineLevelCol="0" x14ac:dyDescent="0.25" customHeight="1"/>
  <cols>
    <col min="1" max="1" width="10.5703125" customWidth="1"/>
    <col min="2" max="3" width="12" customWidth="1"/>
    <col min="4" max="4" width="17.42578125" customWidth="1"/>
    <col min="5" max="5" width="15.5703125" customWidth="1"/>
    <col min="6" max="6" width="16" customWidth="1"/>
    <col min="7" max="7" width="13" customWidth="1"/>
    <col min="8" max="8" width="13.7109375" customWidth="1"/>
    <col min="9" max="9" width="13.42578125" customWidth="1"/>
    <col min="11" max="11" width="19" customWidth="1"/>
    <col min="13" max="13" width="19.5703125" customWidth="1"/>
    <col min="14" max="14" width="20.42578125" customWidth="1"/>
    <col min="16" max="16" width="20.28515625" customWidth="1"/>
    <col min="17" max="17" width="15.85546875" customWidth="1"/>
    <col min="19" max="19" width="30.42578125" customWidth="1"/>
    <col min="22" max="22" width="17.42578125" customWidth="1"/>
    <col min="25" max="25" width="22.85546875" customWidth="1"/>
    <col min="29" max="29" width="19" customWidth="1"/>
    <col min="30" max="30" width="10.7109375" customWidth="1"/>
    <col min="33" max="33" width="13.7109375" customWidth="1"/>
    <col min="34" max="34" width="14.140625" customWidth="1"/>
    <col min="35" max="35" width="14.5703125" customWidth="1"/>
    <col min="38" max="38" width="15.5703125" customWidth="1"/>
    <col min="40" max="40" width="15.42578125" customWidth="1"/>
    <col min="41" max="41" width="23.28515625" customWidth="1"/>
    <col min="43" max="43" width="11.42578125" customWidth="1"/>
    <col min="45" max="45" width="12.85546875" customWidth="1"/>
    <col min="47" max="47" width="15.7109375" customWidth="1"/>
    <col min="48" max="48" width="14" customWidth="1"/>
    <col min="49" max="49" width="16.5703125" customWidth="1"/>
    <col min="52" max="52" width="12.140625" customWidth="1"/>
    <col min="56" max="56" width="28.5703125" customWidth="1"/>
    <col min="57" max="57" width="18.28515625" customWidth="1"/>
    <col min="58" max="58" width="13.140625" customWidth="1"/>
    <col min="59" max="59" width="11" customWidth="1"/>
    <col min="60" max="60" width="12.7109375" customWidth="1"/>
    <col min="64" max="64" width="13.85546875" customWidth="1"/>
    <col min="65" max="65" width="14.85546875" customWidth="1"/>
    <col min="66" max="66" width="15" customWidth="1"/>
    <col min="70" max="70" width="17.140625" customWidth="1"/>
    <col min="83" max="83" width="13.7109375" customWidth="1"/>
    <col min="85" max="85" width="17.28515625" customWidth="1"/>
  </cols>
  <sheetData>
    <row r="3" ht="15" customHeight="1" spans="1:15" x14ac:dyDescent="0.25">
      <c r="A3" t="s">
        <v>59</v>
      </c>
      <c r="B3" t="s">
        <v>63</v>
      </c>
      <c r="C3" t="s">
        <v>64</v>
      </c>
      <c r="D3" t="s">
        <v>60</v>
      </c>
      <c r="E3" t="s">
        <v>66</v>
      </c>
      <c r="F3" t="s">
        <v>61</v>
      </c>
      <c r="G3" t="s">
        <v>62</v>
      </c>
      <c r="H3" t="s">
        <v>67</v>
      </c>
      <c r="I3" t="s">
        <v>70</v>
      </c>
      <c r="J3" t="s">
        <v>72</v>
      </c>
      <c r="K3" t="s">
        <v>68</v>
      </c>
      <c r="L3" t="s">
        <v>69</v>
      </c>
      <c r="M3" t="s">
        <v>73</v>
      </c>
      <c r="N3" t="s">
        <v>71</v>
      </c>
      <c r="O3" t="s">
        <v>74</v>
      </c>
    </row>
    <row r="4" ht="15" customHeight="1" spans="1:15" x14ac:dyDescent="0.25">
      <c r="A4" t="s">
        <v>15</v>
      </c>
      <c r="B4" t="s">
        <v>13</v>
      </c>
      <c r="C4" t="s">
        <v>35</v>
      </c>
      <c r="D4" t="s">
        <v>5</v>
      </c>
      <c r="E4" t="s">
        <v>40</v>
      </c>
      <c r="F4" t="s">
        <v>19</v>
      </c>
      <c r="G4" t="s">
        <v>22</v>
      </c>
      <c r="H4" t="s">
        <v>43</v>
      </c>
      <c r="I4" t="s">
        <v>43</v>
      </c>
      <c r="J4" t="s">
        <v>50</v>
      </c>
      <c r="K4" t="s">
        <v>6</v>
      </c>
      <c r="L4" t="s">
        <v>5</v>
      </c>
      <c r="M4" t="s">
        <v>41</v>
      </c>
      <c r="N4" t="s">
        <v>50</v>
      </c>
      <c r="O4" t="s">
        <v>41</v>
      </c>
    </row>
    <row r="5" ht="15" customHeight="1" spans="1:15" x14ac:dyDescent="0.25">
      <c r="A5" t="s">
        <v>16</v>
      </c>
      <c r="B5" t="s">
        <v>27</v>
      </c>
      <c r="C5" t="s">
        <v>44</v>
      </c>
      <c r="D5" t="s">
        <v>6</v>
      </c>
      <c r="E5" t="s">
        <v>44</v>
      </c>
      <c r="F5" t="s">
        <v>22</v>
      </c>
      <c r="G5" t="s">
        <v>16</v>
      </c>
      <c r="H5" t="s">
        <v>39</v>
      </c>
      <c r="I5" t="s">
        <v>27</v>
      </c>
      <c r="J5" t="s">
        <v>39</v>
      </c>
      <c r="K5" t="s">
        <v>40</v>
      </c>
      <c r="L5" t="s">
        <v>57</v>
      </c>
      <c r="M5" t="s">
        <v>27</v>
      </c>
      <c r="N5" t="s">
        <v>35</v>
      </c>
      <c r="O5" t="s">
        <v>24</v>
      </c>
    </row>
    <row r="6" ht="15" customHeight="1" spans="1:15" x14ac:dyDescent="0.25">
      <c r="A6" t="s">
        <v>17</v>
      </c>
      <c r="B6" t="s">
        <v>30</v>
      </c>
      <c r="C6" t="s">
        <v>45</v>
      </c>
      <c r="D6" t="s">
        <v>7</v>
      </c>
      <c r="E6" t="s">
        <v>45</v>
      </c>
      <c r="F6" t="s">
        <v>18</v>
      </c>
      <c r="G6" t="s">
        <v>26</v>
      </c>
      <c r="H6" t="s">
        <v>53</v>
      </c>
      <c r="I6" t="s">
        <v>30</v>
      </c>
      <c r="J6" t="s">
        <v>53</v>
      </c>
      <c r="K6" t="s">
        <v>10</v>
      </c>
      <c r="L6" t="s">
        <v>46</v>
      </c>
      <c r="M6" t="s">
        <v>28</v>
      </c>
      <c r="N6" t="s">
        <v>51</v>
      </c>
      <c r="O6" t="s">
        <v>49</v>
      </c>
    </row>
    <row r="7" ht="15" customHeight="1" spans="1:15" x14ac:dyDescent="0.25">
      <c r="A7" t="s">
        <v>18</v>
      </c>
      <c r="B7" t="s">
        <v>28</v>
      </c>
      <c r="C7" t="s">
        <v>46</v>
      </c>
      <c r="D7" t="s">
        <v>8</v>
      </c>
      <c r="E7" t="s">
        <v>46</v>
      </c>
      <c r="F7" t="s">
        <v>23</v>
      </c>
      <c r="G7" t="s">
        <v>23</v>
      </c>
      <c r="H7" t="s">
        <v>54</v>
      </c>
      <c r="I7" t="s">
        <v>47</v>
      </c>
      <c r="J7" t="s">
        <v>54</v>
      </c>
      <c r="K7" t="s">
        <v>36</v>
      </c>
      <c r="L7" t="s">
        <v>47</v>
      </c>
      <c r="M7" t="s">
        <v>37</v>
      </c>
      <c r="N7" t="s">
        <v>17</v>
      </c>
      <c r="O7" t="s">
        <v>37</v>
      </c>
    </row>
    <row r="8" ht="15" customHeight="1" spans="1:15" x14ac:dyDescent="0.25">
      <c r="A8" t="s">
        <v>19</v>
      </c>
      <c r="D8" t="s">
        <v>38</v>
      </c>
      <c r="F8" t="s">
        <v>9</v>
      </c>
      <c r="G8" t="s">
        <v>11</v>
      </c>
      <c r="H8" t="s">
        <v>50</v>
      </c>
      <c r="K8" t="s">
        <v>35</v>
      </c>
      <c r="L8" t="s">
        <v>13</v>
      </c>
      <c r="N8" t="s">
        <v>52</v>
      </c>
    </row>
    <row r="9" ht="15" customHeight="1" spans="1:14" x14ac:dyDescent="0.25">
      <c r="A9" t="s">
        <v>39</v>
      </c>
      <c r="D9" t="s">
        <v>40</v>
      </c>
      <c r="F9" t="s">
        <v>48</v>
      </c>
      <c r="G9" t="s">
        <v>4</v>
      </c>
      <c r="H9" t="s">
        <v>38</v>
      </c>
      <c r="K9" t="s">
        <v>44</v>
      </c>
      <c r="L9" t="s">
        <v>44</v>
      </c>
      <c r="N9" t="s">
        <v>40</v>
      </c>
    </row>
    <row r="10" ht="15" customHeight="1" spans="1:14" x14ac:dyDescent="0.25">
      <c r="A10" t="s">
        <v>20</v>
      </c>
      <c r="D10" t="s">
        <v>49</v>
      </c>
      <c r="F10" t="s">
        <v>10</v>
      </c>
      <c r="G10" t="s">
        <v>12</v>
      </c>
      <c r="H10" t="s">
        <v>51</v>
      </c>
      <c r="K10" t="s">
        <v>45</v>
      </c>
      <c r="L10" t="s">
        <v>14</v>
      </c>
      <c r="N10" t="s">
        <v>47</v>
      </c>
    </row>
    <row r="11" ht="15" customHeight="1" spans="1:14" x14ac:dyDescent="0.25">
      <c r="A11" t="s">
        <v>21</v>
      </c>
      <c r="D11" t="s">
        <v>36</v>
      </c>
      <c r="F11" t="s">
        <v>42</v>
      </c>
      <c r="G11" t="s">
        <v>47</v>
      </c>
      <c r="H11" t="s">
        <v>49</v>
      </c>
      <c r="K11" t="s">
        <v>55</v>
      </c>
      <c r="L11" t="s">
        <v>42</v>
      </c>
      <c r="N11" t="s">
        <v>53</v>
      </c>
    </row>
    <row r="12" ht="15" customHeight="1" spans="1:14" x14ac:dyDescent="0.25">
      <c r="A12" t="s">
        <v>41</v>
      </c>
      <c r="D12" t="s">
        <v>31</v>
      </c>
      <c r="F12" t="s">
        <v>5</v>
      </c>
      <c r="G12" t="s">
        <v>13</v>
      </c>
      <c r="H12" t="s">
        <v>34</v>
      </c>
      <c r="K12" t="s">
        <v>31</v>
      </c>
      <c r="L12" t="s">
        <v>15</v>
      </c>
      <c r="N12" t="s">
        <v>29</v>
      </c>
    </row>
    <row r="13" ht="15" customHeight="1" spans="1:14" x14ac:dyDescent="0.25">
      <c r="A13" t="s">
        <v>48</v>
      </c>
      <c r="D13" t="s">
        <v>32</v>
      </c>
      <c r="F13" t="s">
        <v>11</v>
      </c>
      <c r="G13" t="s">
        <v>48</v>
      </c>
      <c r="H13" t="s">
        <v>31</v>
      </c>
      <c r="K13" t="s">
        <v>16</v>
      </c>
      <c r="L13" t="s">
        <v>22</v>
      </c>
      <c r="N13" t="s">
        <v>16</v>
      </c>
    </row>
    <row r="14" ht="15" customHeight="1" spans="1:14" x14ac:dyDescent="0.25">
      <c r="A14" t="s">
        <v>42</v>
      </c>
      <c r="D14" t="s">
        <v>20</v>
      </c>
      <c r="F14" t="s">
        <v>7</v>
      </c>
      <c r="G14" t="s">
        <v>14</v>
      </c>
      <c r="H14" t="s">
        <v>33</v>
      </c>
      <c r="K14" t="s">
        <v>20</v>
      </c>
      <c r="L14" t="s">
        <v>26</v>
      </c>
      <c r="N14" t="s">
        <v>21</v>
      </c>
    </row>
    <row r="15" ht="15" customHeight="1" spans="1:14" x14ac:dyDescent="0.25">
      <c r="A15" t="s">
        <v>37</v>
      </c>
      <c r="D15" t="s">
        <v>18</v>
      </c>
      <c r="F15" t="s">
        <v>8</v>
      </c>
      <c r="G15" t="s">
        <v>36</v>
      </c>
      <c r="H15" t="s">
        <v>21</v>
      </c>
      <c r="K15" t="s">
        <v>33</v>
      </c>
      <c r="L15" t="s">
        <v>23</v>
      </c>
      <c r="N15" t="s">
        <v>18</v>
      </c>
    </row>
    <row r="16" ht="15" customHeight="1" spans="1:14" x14ac:dyDescent="0.25">
      <c r="A16" t="s">
        <v>43</v>
      </c>
      <c r="D16" t="s">
        <v>15</v>
      </c>
      <c r="F16" t="s">
        <v>52</v>
      </c>
      <c r="G16" t="s">
        <v>52</v>
      </c>
      <c r="H16" t="s">
        <v>16</v>
      </c>
      <c r="K16" t="s">
        <v>34</v>
      </c>
      <c r="L16" t="s">
        <v>9</v>
      </c>
      <c r="N16" t="s">
        <v>6</v>
      </c>
    </row>
    <row r="17" ht="15" customHeight="1" spans="1:14" x14ac:dyDescent="0.25">
      <c r="A17" t="s">
        <v>24</v>
      </c>
      <c r="D17" t="s">
        <v>19</v>
      </c>
      <c r="F17" t="s">
        <v>43</v>
      </c>
      <c r="G17" t="s">
        <v>50</v>
      </c>
      <c r="H17" t="s">
        <v>24</v>
      </c>
      <c r="K17" t="s">
        <v>24</v>
      </c>
      <c r="L17" t="s">
        <v>11</v>
      </c>
      <c r="N17" t="s">
        <v>4</v>
      </c>
    </row>
    <row r="18" ht="15" customHeight="1" spans="1:14" x14ac:dyDescent="0.25">
      <c r="A18" t="s">
        <v>25</v>
      </c>
      <c r="D18" t="s">
        <v>33</v>
      </c>
      <c r="F18" t="s">
        <v>45</v>
      </c>
      <c r="G18" t="s">
        <v>53</v>
      </c>
      <c r="H18" t="s">
        <v>20</v>
      </c>
      <c r="K18" t="s">
        <v>17</v>
      </c>
      <c r="L18" t="s">
        <v>7</v>
      </c>
      <c r="N18" t="s">
        <v>12</v>
      </c>
    </row>
    <row r="19" ht="15" customHeight="1" spans="1:14" x14ac:dyDescent="0.25">
      <c r="A19" t="s">
        <v>26</v>
      </c>
      <c r="D19" t="s">
        <v>21</v>
      </c>
      <c r="F19" t="s">
        <v>56</v>
      </c>
      <c r="G19" t="s">
        <v>42</v>
      </c>
      <c r="H19" t="s">
        <v>28</v>
      </c>
      <c r="K19" t="s">
        <v>21</v>
      </c>
      <c r="L19" t="s">
        <v>8</v>
      </c>
      <c r="N19" t="s">
        <v>10</v>
      </c>
    </row>
    <row r="20" ht="15" customHeight="1" spans="1:14" x14ac:dyDescent="0.25">
      <c r="A20" t="s">
        <v>22</v>
      </c>
      <c r="D20" t="s">
        <v>50</v>
      </c>
      <c r="F20" t="s">
        <v>15</v>
      </c>
      <c r="G20" t="s">
        <v>27</v>
      </c>
      <c r="H20" t="s">
        <v>6</v>
      </c>
      <c r="K20" t="s">
        <v>19</v>
      </c>
      <c r="L20" t="s">
        <v>29</v>
      </c>
    </row>
    <row r="21" ht="15" customHeight="1" spans="1:12" x14ac:dyDescent="0.25">
      <c r="A21" t="s">
        <v>4</v>
      </c>
      <c r="D21" t="s">
        <v>34</v>
      </c>
      <c r="F21" t="s">
        <v>29</v>
      </c>
      <c r="G21" t="s">
        <v>24</v>
      </c>
      <c r="H21" t="s">
        <v>32</v>
      </c>
      <c r="K21" t="s">
        <v>4</v>
      </c>
      <c r="L21" t="s">
        <v>32</v>
      </c>
    </row>
    <row r="22" ht="15" customHeight="1" spans="1:12" x14ac:dyDescent="0.25">
      <c r="A22" t="s">
        <v>8</v>
      </c>
      <c r="D22" t="s">
        <v>51</v>
      </c>
      <c r="F22" t="s">
        <v>30</v>
      </c>
      <c r="G22" t="s">
        <v>18</v>
      </c>
      <c r="H22" t="s">
        <v>7</v>
      </c>
      <c r="K22" t="s">
        <v>12</v>
      </c>
      <c r="L22" t="s">
        <v>30</v>
      </c>
    </row>
    <row r="23" ht="15" customHeight="1" spans="1:12" x14ac:dyDescent="0.25">
      <c r="A23" t="s">
        <v>23</v>
      </c>
      <c r="D23" t="s">
        <v>17</v>
      </c>
      <c r="F23" t="s">
        <v>17</v>
      </c>
      <c r="G23" t="s">
        <v>49</v>
      </c>
      <c r="H23" t="s">
        <v>26</v>
      </c>
      <c r="K23" t="s">
        <v>37</v>
      </c>
      <c r="L23" t="s">
        <v>51</v>
      </c>
    </row>
    <row r="24" ht="15" customHeight="1" spans="6:12" x14ac:dyDescent="0.25">
      <c r="G24" t="s">
        <v>9</v>
      </c>
      <c r="L24" t="s">
        <v>38</v>
      </c>
    </row>
    <row r="25" ht="15" customHeight="1" spans="7:12" x14ac:dyDescent="0.25">
      <c r="G25" t="s">
        <v>41</v>
      </c>
      <c r="L25" t="s">
        <v>43</v>
      </c>
    </row>
    <row r="26" ht="15" customHeight="1" spans="7:12" x14ac:dyDescent="0.25">
      <c r="G26" t="s">
        <v>8</v>
      </c>
      <c r="L26" t="s">
        <v>20</v>
      </c>
    </row>
    <row r="27" ht="15" customHeight="1" spans="7:12" x14ac:dyDescent="0.25">
      <c r="G27" t="s">
        <v>58</v>
      </c>
      <c r="L27" t="s">
        <v>18</v>
      </c>
    </row>
    <row r="28" ht="15" customHeight="1" spans="12:12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4"/>
  <sheetViews>
    <sheetView workbookViewId="0" zoomScale="96" zoomScaleNormal="96">
      <selection activeCell="A7" sqref="A7"/>
    </sheetView>
  </sheetViews>
  <sheetFormatPr defaultRowHeight="14.45" outlineLevelRow="0" outlineLevelCol="0" x14ac:dyDescent="0.25" customHeight="1"/>
  <cols>
    <col min="1" max="1" width="72.140625" customWidth="1"/>
    <col min="2" max="2" width="58.28515625" customWidth="1"/>
    <col min="3" max="3" width="62.5703125" customWidth="1"/>
    <col min="4" max="4" width="79.42578125" customWidth="1"/>
    <col min="5" max="5" width="74" customWidth="1"/>
    <col min="6" max="6" width="71.140625" customWidth="1"/>
    <col min="7" max="7" width="70.7109375" customWidth="1"/>
    <col min="8" max="8" width="60.140625" customWidth="1"/>
    <col min="9" max="9" width="73" customWidth="1"/>
    <col min="10" max="10" width="58.28515625" customWidth="1"/>
    <col min="11" max="11" width="57.42578125" customWidth="1"/>
    <col min="12" max="12" width="59.7109375" customWidth="1"/>
    <col min="13" max="13" width="73.85546875" customWidth="1"/>
    <col min="14" max="14" width="64.85546875" customWidth="1"/>
    <col min="15" max="15" width="70.28515625" customWidth="1"/>
    <col min="16" max="16" width="66.140625" customWidth="1"/>
    <col min="17" max="17" width="41.5703125" customWidth="1"/>
    <col min="18" max="18" width="31.140625" customWidth="1"/>
    <col min="19" max="19" width="62.42578125" customWidth="1"/>
    <col min="21" max="21" width="14.5703125" customWidth="1"/>
    <col min="22" max="22" width="48.42578125" customWidth="1"/>
    <col min="23" max="23" width="44" customWidth="1"/>
    <col min="24" max="24" width="69.42578125" customWidth="1"/>
    <col min="25" max="25" width="68.85546875" customWidth="1"/>
    <col min="26" max="26" width="44.140625" customWidth="1"/>
    <col min="27" max="27" width="64.28515625" customWidth="1"/>
    <col min="28" max="28" width="46.85546875" customWidth="1"/>
    <col min="29" max="29" width="53.140625" customWidth="1"/>
    <col min="30" max="30" width="57.42578125" customWidth="1"/>
    <col min="31" max="31" width="55.140625" customWidth="1"/>
    <col min="32" max="32" width="60.85546875" customWidth="1"/>
    <col min="33" max="33" width="48.140625" customWidth="1"/>
    <col min="34" max="34" width="54.5703125" customWidth="1"/>
    <col min="35" max="35" width="80" customWidth="1"/>
    <col min="36" max="36" width="79.28515625" customWidth="1"/>
    <col min="37" max="37" width="71.85546875" customWidth="1"/>
    <col min="38" max="38" width="62.7109375" customWidth="1"/>
    <col min="39" max="39" width="53.28515625" customWidth="1"/>
    <col min="40" max="40" width="63.5703125" customWidth="1"/>
    <col min="41" max="42" width="70.5703125" customWidth="1"/>
    <col min="43" max="43" width="60.7109375" customWidth="1"/>
    <col min="44" max="44" width="54.42578125" customWidth="1"/>
    <col min="45" max="45" width="85.140625" customWidth="1"/>
    <col min="46" max="46" width="52.5703125" customWidth="1"/>
    <col min="47" max="47" width="18.42578125" customWidth="1"/>
    <col min="48" max="48" width="66.42578125" customWidth="1"/>
    <col min="49" max="49" width="48.85546875" customWidth="1"/>
    <col min="50" max="50" width="27.7109375" customWidth="1"/>
    <col min="51" max="51" width="51.85546875" customWidth="1"/>
    <col min="52" max="52" width="67.7109375" customWidth="1"/>
    <col min="53" max="53" width="13.7109375" customWidth="1"/>
    <col min="54" max="54" width="51.7109375" customWidth="1"/>
    <col min="55" max="55" width="23.42578125" customWidth="1"/>
    <col min="56" max="56" width="46.42578125" customWidth="1"/>
    <col min="57" max="57" width="58.140625" customWidth="1"/>
    <col min="58" max="58" width="57.42578125" customWidth="1"/>
    <col min="59" max="59" width="49.140625" customWidth="1"/>
    <col min="60" max="60" width="25.5703125" customWidth="1"/>
    <col min="61" max="61" width="12.7109375" customWidth="1"/>
    <col min="62" max="62" width="47.85546875" customWidth="1"/>
    <col min="63" max="63" width="65" customWidth="1"/>
    <col min="64" max="64" width="53.7109375" customWidth="1"/>
    <col min="65" max="65" width="73.85546875" customWidth="1"/>
    <col min="66" max="66" width="67.140625" customWidth="1"/>
    <col min="67" max="67" width="57.85546875" customWidth="1"/>
    <col min="69" max="69" width="19.28515625" customWidth="1"/>
    <col min="70" max="70" width="55.7109375" customWidth="1"/>
    <col min="78" max="78" width="9.28515625" customWidth="1"/>
    <col min="79" max="79" width="66.140625" customWidth="1"/>
    <col min="80" max="80" width="56.28515625" customWidth="1"/>
    <col min="81" max="81" width="41.28515625" customWidth="1"/>
    <col min="82" max="82" width="75.7109375" customWidth="1"/>
    <col min="83" max="83" width="65.7109375" customWidth="1"/>
    <col min="84" max="84" width="52.28515625" customWidth="1"/>
    <col min="85" max="85" width="49.7109375" customWidth="1"/>
    <col min="91" max="91" width="44.42578125" customWidth="1"/>
    <col min="92" max="92" width="54.28515625" customWidth="1"/>
    <col min="103" max="103" width="66.85546875" customWidth="1"/>
  </cols>
  <sheetData>
    <row r="3" ht="15" customHeight="1" spans="1:15" x14ac:dyDescent="0.25">
      <c r="A3" t="s">
        <v>59</v>
      </c>
      <c r="B3" t="s">
        <v>63</v>
      </c>
      <c r="C3" t="s">
        <v>64</v>
      </c>
      <c r="D3" t="s">
        <v>60</v>
      </c>
      <c r="E3" t="s">
        <v>66</v>
      </c>
      <c r="F3" t="s">
        <v>61</v>
      </c>
      <c r="G3" t="s">
        <v>62</v>
      </c>
      <c r="H3" t="s">
        <v>67</v>
      </c>
      <c r="I3" t="s">
        <v>70</v>
      </c>
      <c r="J3" t="s">
        <v>72</v>
      </c>
      <c r="K3" t="s">
        <v>68</v>
      </c>
      <c r="L3" t="s">
        <v>69</v>
      </c>
      <c r="M3" t="s">
        <v>73</v>
      </c>
      <c r="N3" t="s">
        <v>71</v>
      </c>
      <c r="O3" t="s">
        <v>74</v>
      </c>
    </row>
    <row r="4" ht="15" customHeight="1" spans="1:15" x14ac:dyDescent="0.25">
      <c r="A4" t="s">
        <v>75</v>
      </c>
      <c r="B4" t="s">
        <v>76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83</v>
      </c>
      <c r="J4" t="s">
        <v>84</v>
      </c>
      <c r="K4" t="s">
        <v>85</v>
      </c>
      <c r="L4" t="s">
        <v>86</v>
      </c>
      <c r="M4" t="s">
        <v>87</v>
      </c>
      <c r="N4" t="s">
        <v>88</v>
      </c>
      <c r="O4" t="s">
        <v>89</v>
      </c>
    </row>
    <row r="5" ht="15" customHeight="1" spans="1:15" x14ac:dyDescent="0.25">
      <c r="A5" t="s">
        <v>90</v>
      </c>
      <c r="D5" t="s">
        <v>91</v>
      </c>
      <c r="F5" t="s">
        <v>92</v>
      </c>
      <c r="G5" t="s">
        <v>93</v>
      </c>
      <c r="H5" t="s">
        <v>94</v>
      </c>
      <c r="K5" t="s">
        <v>95</v>
      </c>
      <c r="L5" t="s">
        <v>96</v>
      </c>
      <c r="N5" t="s">
        <v>97</v>
      </c>
    </row>
    <row r="6" ht="15" customHeight="1" spans="1:14" x14ac:dyDescent="0.25">
      <c r="A6" t="s">
        <v>98</v>
      </c>
      <c r="D6" t="s">
        <v>99</v>
      </c>
      <c r="F6" t="s">
        <v>100</v>
      </c>
      <c r="G6" t="s">
        <v>101</v>
      </c>
      <c r="H6" t="s">
        <v>102</v>
      </c>
      <c r="K6" t="s">
        <v>103</v>
      </c>
      <c r="L6" t="s">
        <v>104</v>
      </c>
      <c r="N6" t="s">
        <v>105</v>
      </c>
    </row>
    <row r="7" ht="15" customHeight="1" spans="1:14" x14ac:dyDescent="0.25">
      <c r="A7" t="s">
        <v>106</v>
      </c>
      <c r="D7" t="s">
        <v>107</v>
      </c>
      <c r="F7" t="s">
        <v>108</v>
      </c>
      <c r="G7" t="s">
        <v>109</v>
      </c>
      <c r="H7" t="s">
        <v>110</v>
      </c>
      <c r="K7" t="s">
        <v>111</v>
      </c>
      <c r="L7" t="s">
        <v>105</v>
      </c>
      <c r="N7" t="s">
        <v>112</v>
      </c>
    </row>
    <row r="8" ht="15" customHeight="1" spans="1:14" x14ac:dyDescent="0.25">
      <c r="A8" t="s">
        <v>113</v>
      </c>
      <c r="D8" t="s">
        <v>114</v>
      </c>
      <c r="F8" t="s">
        <v>115</v>
      </c>
      <c r="G8" t="s">
        <v>116</v>
      </c>
      <c r="H8" t="s">
        <v>117</v>
      </c>
      <c r="K8" t="s">
        <v>118</v>
      </c>
      <c r="L8" t="s">
        <v>119</v>
      </c>
      <c r="N8" t="s">
        <v>120</v>
      </c>
    </row>
    <row r="9" ht="15" customHeight="1" spans="6:14" x14ac:dyDescent="0.25">
      <c r="G9" t="s">
        <v>121</v>
      </c>
      <c r="L9" t="s">
        <v>122</v>
      </c>
    </row>
    <row r="10" ht="15" customHeight="1" spans="12:12" x14ac:dyDescent="0.25">
      <c r="L10" t="s">
        <v>123</v>
      </c>
    </row>
    <row r="11" ht="15" customHeight="1" spans="12:12" x14ac:dyDescent="0.25"/>
    <row r="12" ht="15" customHeight="1" x14ac:dyDescent="0.25"/>
    <row r="13" ht="15" customHeight="1" x14ac:dyDescent="0.25"/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 zoomScale="100" zoomScaleNormal="100">
      <selection activeCell="D14" sqref="D14"/>
    </sheetView>
  </sheetViews>
  <sheetFormatPr defaultRowHeight="15" outlineLevelRow="0" outlineLevelCol="0" x14ac:dyDescent="0.25"/>
  <cols>
    <col min="1" max="1" width="13.85546875" customWidth="1"/>
    <col min="5" max="5" width="11" customWidth="1"/>
    <col min="7" max="7" width="20.7109375" customWidth="1"/>
    <col min="8" max="8" width="10.5703125" customWidth="1"/>
    <col min="13" max="13" width="11" customWidth="1"/>
  </cols>
  <sheetData>
    <row r="1" spans="1:3" x14ac:dyDescent="0.25">
      <c r="A1" s="5" t="s">
        <v>124</v>
      </c>
      <c r="B1" s="6"/>
      <c r="C1" s="7">
        <f>COUNTIF(AHL_DAT_STRING!4:18,"&lt;&gt;")</f>
        <v>49</v>
      </c>
    </row>
    <row r="2" ht="15.75" customHeight="1" spans="1:3" x14ac:dyDescent="0.25">
      <c r="A2" s="8" t="s">
        <v>125</v>
      </c>
      <c r="B2" s="9"/>
      <c r="C2" s="10">
        <f>C1*4</f>
        <v>196</v>
      </c>
    </row>
    <row r="3" spans="1:8" x14ac:dyDescent="0.25">
      <c r="A3" s="11" t="s">
        <v>125</v>
      </c>
      <c r="B3" s="12">
        <f>COUNTIF(AHL!4:50, "&lt;&gt;")</f>
        <v>193</v>
      </c>
      <c r="E3" s="13" t="s">
        <v>126</v>
      </c>
      <c r="F3" s="9"/>
      <c r="G3" s="9"/>
      <c r="H3" s="9"/>
    </row>
    <row r="4" ht="15.75" customHeight="1" spans="1:8" x14ac:dyDescent="0.25">
      <c r="A4" s="14" t="s">
        <v>127</v>
      </c>
      <c r="B4" s="15">
        <f>SUM(AHL!A1:I1)</f>
        <v>30</v>
      </c>
      <c r="E4" t="s">
        <v>128</v>
      </c>
      <c r="F4" t="s">
        <v>129</v>
      </c>
      <c r="G4" t="s">
        <v>130</v>
      </c>
      <c r="H4" t="s">
        <v>131</v>
      </c>
    </row>
    <row r="5" ht="15.75" customHeight="1" spans="1:8" x14ac:dyDescent="0.25">
      <c r="A5" s="14" t="s">
        <v>1</v>
      </c>
      <c r="B5" s="15">
        <f>SUM(AHL!J1:K1)</f>
        <v>5</v>
      </c>
      <c r="E5" s="16" t="s">
        <v>127</v>
      </c>
      <c r="F5" s="17">
        <v>2</v>
      </c>
      <c r="G5" s="18">
        <f>F5/13</f>
        <v>0.15384615384615385</v>
      </c>
      <c r="H5" s="19">
        <f>B4/B3</f>
        <v>0.15544041450777202</v>
      </c>
    </row>
    <row r="6" ht="15.75" customHeight="1" spans="1:8" x14ac:dyDescent="0.25">
      <c r="A6" s="14" t="s">
        <v>2</v>
      </c>
      <c r="B6" s="15">
        <f>SUM(AHL!L1:AE1)</f>
        <v>78</v>
      </c>
      <c r="E6" s="16" t="s">
        <v>1</v>
      </c>
      <c r="F6" s="17">
        <v>1</v>
      </c>
      <c r="G6" s="18">
        <f>F6/13</f>
        <v>0.07692307692307693</v>
      </c>
      <c r="H6" s="19">
        <f>B5/B3</f>
        <v>0.025906735751295335</v>
      </c>
    </row>
    <row r="7" ht="15.75" customHeight="1" spans="1:8" x14ac:dyDescent="0.25">
      <c r="A7" s="20" t="s">
        <v>3</v>
      </c>
      <c r="B7" s="21">
        <f>SUM(AHL!AF1:BA1)</f>
        <v>79</v>
      </c>
      <c r="E7" s="22" t="s">
        <v>132</v>
      </c>
      <c r="F7" s="23">
        <v>3</v>
      </c>
      <c r="G7" s="24">
        <f t="shared" ref="G7:G9" si="0">F7/13</f>
        <v>0.23076923076923078</v>
      </c>
      <c r="H7" s="25">
        <f>(B5+B4)/B3</f>
        <v>0.18134715025906736</v>
      </c>
    </row>
    <row r="8" ht="15.75" customHeight="1" spans="5:8" x14ac:dyDescent="0.25">
      <c r="E8" s="26" t="s">
        <v>2</v>
      </c>
      <c r="F8" s="27">
        <v>6</v>
      </c>
      <c r="G8" s="28">
        <f t="shared" si="0"/>
        <v>0.46153846153846156</v>
      </c>
      <c r="H8" s="29">
        <f>B6/B3</f>
        <v>0.40414507772020725</v>
      </c>
    </row>
    <row r="9" ht="15.75" customHeight="1" spans="5:8" x14ac:dyDescent="0.25">
      <c r="E9" s="26" t="s">
        <v>133</v>
      </c>
      <c r="F9" s="27">
        <v>4</v>
      </c>
      <c r="G9" s="28">
        <f t="shared" si="0"/>
        <v>0.3076923076923077</v>
      </c>
      <c r="H9" s="29">
        <f>B7/B3</f>
        <v>0.40932642487046633</v>
      </c>
    </row>
  </sheetData>
  <mergeCells count="3">
    <mergeCell ref="A1:B1"/>
    <mergeCell ref="A2:B2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AHL_DAT</vt:lpstr>
      <vt:lpstr>AHL_DAT_STRING</vt:lpstr>
      <vt:lpstr>Stevilo tekem po 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2024-09-25T11:28:38Z</dcterms:modified>
</cp:coreProperties>
</file>