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filterPrivacy="1"/>
  <xr:revisionPtr revIDLastSave="0" documentId="13_ncr:1_{E4009E25-4EA4-4B4D-9298-3641F1E95990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AHL" sheetId="1" r:id="rId1"/>
    <sheet name="AHL_DAT" sheetId="3" r:id="rId2"/>
    <sheet name="AHL_DAT_STRING" sheetId="4" r:id="rId3"/>
    <sheet name="Stevilo tekem po drzavah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5" l="1"/>
  <c r="BP1" i="1"/>
  <c r="G9" i="5"/>
  <c r="G8" i="5"/>
  <c r="G7" i="5"/>
  <c r="G6" i="5"/>
  <c r="G5" i="5"/>
  <c r="B3" i="5"/>
  <c r="C1" i="5"/>
  <c r="C2" i="5" s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B6" i="5" s="1"/>
  <c r="H8" i="5" s="1"/>
  <c r="R1" i="1"/>
  <c r="Q1" i="1"/>
  <c r="P1" i="1"/>
  <c r="O1" i="1"/>
  <c r="N1" i="1"/>
  <c r="M1" i="1"/>
  <c r="B5" i="5" s="1"/>
  <c r="L1" i="1"/>
  <c r="K1" i="1"/>
  <c r="J1" i="1"/>
  <c r="I1" i="1"/>
  <c r="H1" i="1"/>
  <c r="G1" i="1"/>
  <c r="F1" i="1"/>
  <c r="E1" i="1"/>
  <c r="D1" i="1"/>
  <c r="C1" i="1"/>
  <c r="B1" i="1"/>
  <c r="A1" i="1"/>
  <c r="B4" i="5" s="1"/>
  <c r="B7" i="5" l="1"/>
  <c r="H9" i="5" s="1"/>
  <c r="H5" i="5"/>
  <c r="H7" i="5"/>
  <c r="H6" i="5"/>
</calcChain>
</file>

<file path=xl/sharedStrings.xml><?xml version="1.0" encoding="utf-8"?>
<sst xmlns="http://schemas.openxmlformats.org/spreadsheetml/2006/main" count="1442" uniqueCount="258">
  <si>
    <t>sl</t>
  </si>
  <si>
    <t>hr</t>
  </si>
  <si>
    <t>it</t>
  </si>
  <si>
    <t>au</t>
  </si>
  <si>
    <t>SnojTa</t>
  </si>
  <si>
    <t>BajtMi</t>
  </si>
  <si>
    <t>BulovecMi</t>
  </si>
  <si>
    <t>ArlicMa</t>
  </si>
  <si>
    <t>MarkizetiGr</t>
  </si>
  <si>
    <t>LebenJa</t>
  </si>
  <si>
    <t>MiklicGr</t>
  </si>
  <si>
    <t>LesniakBo</t>
  </si>
  <si>
    <t>JeramFi</t>
  </si>
  <si>
    <t>JavornikBl</t>
  </si>
  <si>
    <t>MetzingerFi</t>
  </si>
  <si>
    <t>KnezRo</t>
  </si>
  <si>
    <t>PiragicTr</t>
  </si>
  <si>
    <t>BenvegnuAn</t>
  </si>
  <si>
    <t>SoraperraSi</t>
  </si>
  <si>
    <t>FecchioFe</t>
  </si>
  <si>
    <t>GrisentiLu</t>
  </si>
  <si>
    <t>LazzeriAl</t>
  </si>
  <si>
    <t>BrondiPa</t>
  </si>
  <si>
    <t>FormaioniTh</t>
  </si>
  <si>
    <t>MoschenAn</t>
  </si>
  <si>
    <t>RivisAn</t>
  </si>
  <si>
    <t>VirtaTu</t>
  </si>
  <si>
    <t>FleischmannLu</t>
  </si>
  <si>
    <t>IlmerNo</t>
  </si>
  <si>
    <t>StefenelliFe</t>
  </si>
  <si>
    <t>ScalzeriAl</t>
  </si>
  <si>
    <t>GiacomozziFe</t>
  </si>
  <si>
    <t>AbeltinoSi</t>
  </si>
  <si>
    <t>PirasAn</t>
  </si>
  <si>
    <t>RivisFe</t>
  </si>
  <si>
    <t>CusinFe</t>
  </si>
  <si>
    <t>PinieOm</t>
  </si>
  <si>
    <t>PaceJa</t>
  </si>
  <si>
    <t>LegaSi</t>
  </si>
  <si>
    <t>EggerTh</t>
  </si>
  <si>
    <t>CristeliMa</t>
  </si>
  <si>
    <t>KainbergerJu</t>
  </si>
  <si>
    <t>TelesklavFa</t>
  </si>
  <si>
    <t>WuchererGe</t>
  </si>
  <si>
    <t>HuberRe</t>
  </si>
  <si>
    <t>SpiegelSe</t>
  </si>
  <si>
    <t>MeixnerSe</t>
  </si>
  <si>
    <t>OrelSt</t>
  </si>
  <si>
    <t>WendnerMa</t>
  </si>
  <si>
    <t>RuetzMa</t>
  </si>
  <si>
    <t>VoicanCh</t>
  </si>
  <si>
    <t>LegatKo</t>
  </si>
  <si>
    <t>PreiserJu</t>
  </si>
  <si>
    <t>RinkerDa</t>
  </si>
  <si>
    <t>WidmannFl</t>
  </si>
  <si>
    <t>StrimitzerDa</t>
  </si>
  <si>
    <t>HolzerTo</t>
  </si>
  <si>
    <t>DivisDo</t>
  </si>
  <si>
    <t>BrockAd</t>
  </si>
  <si>
    <t>SeewaldJe</t>
  </si>
  <si>
    <t>ZacherlPa</t>
  </si>
  <si>
    <t>MoidlMa</t>
  </si>
  <si>
    <t>WeissAl</t>
  </si>
  <si>
    <t>WenuschHe</t>
  </si>
  <si>
    <t>PuffWo</t>
  </si>
  <si>
    <t>MattheyPh</t>
  </si>
  <si>
    <t>JägerRi</t>
  </si>
  <si>
    <t>SternatCh</t>
  </si>
  <si>
    <t>HlavatyAl</t>
  </si>
  <si>
    <t>EislCh</t>
  </si>
  <si>
    <t>MoidlDa</t>
  </si>
  <si>
    <t>LehnerMo</t>
  </si>
  <si>
    <t>2024-09-21</t>
  </si>
  <si>
    <t>2024-09-26</t>
  </si>
  <si>
    <t>2024-10-05</t>
  </si>
  <si>
    <t>2024-09-28</t>
  </si>
  <si>
    <t>2024-11-01</t>
  </si>
  <si>
    <t>2024-09-22</t>
  </si>
  <si>
    <t>2024-10-19</t>
  </si>
  <si>
    <t>2024-10-12</t>
  </si>
  <si>
    <t>2024-10-29</t>
  </si>
  <si>
    <t>2024-10-20</t>
  </si>
  <si>
    <t>2024-09-24</t>
  </si>
  <si>
    <t>2024-10-10</t>
  </si>
  <si>
    <t>2024-09-29</t>
  </si>
  <si>
    <t>2024-10-03</t>
  </si>
  <si>
    <t>2024-10-23</t>
  </si>
  <si>
    <t>2024-10-27</t>
  </si>
  <si>
    <t>2024-10-26</t>
  </si>
  <si>
    <t>2024-11-23</t>
  </si>
  <si>
    <t>2024-10-24</t>
  </si>
  <si>
    <t>2024-11-14</t>
  </si>
  <si>
    <t>2024-11-03</t>
  </si>
  <si>
    <t>2024-10-16</t>
  </si>
  <si>
    <t>2024-10-08</t>
  </si>
  <si>
    <t>2024-10-17</t>
  </si>
  <si>
    <t>2024-10-09</t>
  </si>
  <si>
    <t>2024-11-16</t>
  </si>
  <si>
    <t>2024-10-25</t>
  </si>
  <si>
    <t>2024-11-30</t>
  </si>
  <si>
    <t>2024-11-21</t>
  </si>
  <si>
    <t>2024-10-31</t>
  </si>
  <si>
    <t>2024-11-28</t>
  </si>
  <si>
    <t>2024-10-06</t>
  </si>
  <si>
    <t>2024-11-02</t>
  </si>
  <si>
    <t>2024-12-04</t>
  </si>
  <si>
    <t>2024-12-07</t>
  </si>
  <si>
    <t>2024-11-17</t>
  </si>
  <si>
    <t>2024-12-05</t>
  </si>
  <si>
    <t>2024-12-03</t>
  </si>
  <si>
    <t>2024-11-12</t>
  </si>
  <si>
    <t>2024-11-19</t>
  </si>
  <si>
    <t>2024-11-26</t>
  </si>
  <si>
    <t>Eishalle Sterzing;BenvegnuAn;SoraperraSi;FecchioFe;GrisentiLu</t>
  </si>
  <si>
    <t>Eishalle Cortina;MetzingerFi;StefenelliFe;AbeltinoSi;ScalzeriAl</t>
  </si>
  <si>
    <t>Eisarena Salzburg;KainbergerJu;VoicanCh;LegatKo;PreiserJu</t>
  </si>
  <si>
    <t>Eishalle Jesenice;BajtMi;BulovecMi;ArlicMa;MarkizetiGr</t>
  </si>
  <si>
    <t>Eishalle Celje;MeixnerSe;VoicanCh;LegatKo;PreiserJu</t>
  </si>
  <si>
    <t>Eishalle Sterzing;LazzeriAl;MoschenAn;GrisentiLu;RivisAn</t>
  </si>
  <si>
    <t>Eishalle Ritten;MoschenAn;SoraperraSi;IlmerNo;RivisAn</t>
  </si>
  <si>
    <t>Sportpark Kitzbühel;RuetzMa;SpiegelSe;SeewaldJe;ZacherlPa</t>
  </si>
  <si>
    <t>Eishalle Gröden;RuetzMa;StefenelliFe;AbeltinoSi;RinkerDa</t>
  </si>
  <si>
    <t>Eishalle Dornbirn;HolzerTo;SpiegelSe;JägerRi;SeewaldJe</t>
  </si>
  <si>
    <t>Eishalle Celje;BulovecMi;MeixnerSe;MiklicGr;TelesklavFa</t>
  </si>
  <si>
    <t>KELIT Arena Zell am See;BajtMi;WenuschHe;PreiserJu;RinkerDa</t>
  </si>
  <si>
    <t>Eishalle Gröden;OrelSt;StefenelliFe;ScalzeriAl;WuchererGe</t>
  </si>
  <si>
    <t>Sportpark Kitzbühel;HolzerTo;KainbergerJu;DivisDo;FecchioFe</t>
  </si>
  <si>
    <t>Würtharena Neumarkt;OrelSt;VirtaTu;StrimitzerDa;WuchererGe</t>
  </si>
  <si>
    <t>Eisarena Salzburg;RuetzMa;WidmannFl;RinkerDa;TelesklavFa</t>
  </si>
  <si>
    <t>Eishalle Cortina;BajtMi;BenvegnuAn;CristeliMa;MarkizetiGr</t>
  </si>
  <si>
    <t>Eisarena Salzburg;MeixnerSe;RuetzMa;MattheyPh;StrimitzerDa</t>
  </si>
  <si>
    <t>Eisarena Salzburg;BenvegnuAn;WenuschHe;BrondiPa;LegatKo</t>
  </si>
  <si>
    <t>Eishalle Sterzing;BrockAd;SternatCh;RivisAn;WendnerMa</t>
  </si>
  <si>
    <t>Eishalle Celje;LazzeriAl;LebenJa;FormaioniTh;JeramFi</t>
  </si>
  <si>
    <t>Eishalle Jesenice;HlavatyAl;KainbergerJu;EislCh;PreiserJu</t>
  </si>
  <si>
    <t>Eishalle Ritten;OrelSt;WidmannFl;TelesklavFa;WuchererGe</t>
  </si>
  <si>
    <t>Eishalle Sissek Zibel;BrockAd;WenuschHe;LegatKo;PreiserJu</t>
  </si>
  <si>
    <t>Eishalle Dornbirn;PinieOm;VirtaTu;DivisDo;JägerRi</t>
  </si>
  <si>
    <t>Eishalle Jesenice;LesniakBo;SnojTa;JavornikBl;MiklicGr</t>
  </si>
  <si>
    <t>Eishalle Sterzing;GiacomozziFe;PirasAn;PaceJa;ScalzeriAl</t>
  </si>
  <si>
    <t>Würtharena Neumarkt;BajtMi;PinieOm;JavornikBl;PaceJa</t>
  </si>
  <si>
    <t>Eishalle Ritten;MetzingerFi;StefenelliFe;CristeliMa;KnezRo</t>
  </si>
  <si>
    <t>Eishalle Jesenice;OrelSt;SnojTa;ArlicMa;TelesklavFa</t>
  </si>
  <si>
    <t>Eishalle Celje;HlavatyAl;WidmannFl;LegatKo;WuchererGe</t>
  </si>
  <si>
    <t>Würtharena Neumarkt;RuetzMa;SpiegelSe;JägerRi;StrimitzerDa</t>
  </si>
  <si>
    <t>Eishalle Dornbirn;LazzeriAl;RivisFe;EislCh;RinkerDa</t>
  </si>
  <si>
    <t>Eisarena Salzburg;HolzerTo;RuetzMa;JägerRi;SeewaldJe</t>
  </si>
  <si>
    <t>Sportpark Kitzbühel;KainbergerJu;LegaSi;CusinFe;ZacherlPa</t>
  </si>
  <si>
    <t>Eishalle Dornbirn;BenvegnuAn;LazzeriAl;DivisDo;JägerRi</t>
  </si>
  <si>
    <t>KELIT Arena Zell am See;HlavatyAl;WenuschHe;PreiserJu;ZacherlPa</t>
  </si>
  <si>
    <t>Kitzbühel Sportpark;BenvegnuAn;LazzeriAl;RinkerDa;SeewaldJe</t>
  </si>
  <si>
    <t>Eishalle Jesenice;BrockAd;MeixnerSe;EislCh;ZacherlPa</t>
  </si>
  <si>
    <t>Sportpark Kitzbühel;HlavatyAl;MeixnerSe;PreiserJu;ZacherlPa</t>
  </si>
  <si>
    <t>Eishalle Sterzing;MoschenAn;SoraperraSi;CristeliMa;FormaioniTh</t>
  </si>
  <si>
    <t>Sportpark Kitzbühel;LazzeriAl;SpiegelSe;BrondiPa;FormaioniTh</t>
  </si>
  <si>
    <t>Eisarena Salzburg;HuberRe;MeixnerSe;StrimitzerDa;TelesklavFa</t>
  </si>
  <si>
    <t>Eishalle Celje;LebenJa;WidmannFl;LegatKo;MiklicGr</t>
  </si>
  <si>
    <t>Eishalle Jesenice;LesniakBo;SnojTa;JeramFi;RinkerDa</t>
  </si>
  <si>
    <t>KELIT Arena Zell am See;HolzerTo;HuberRe;DivisDo;StrimitzerDa</t>
  </si>
  <si>
    <t>KELIT Arena Zell am See;KainbergerJu;VoicanCh;LegatKo;MoidlMa</t>
  </si>
  <si>
    <t>Eishalle Jesenice;MetzingerFi;VoicanCh;KnezRo;WendnerMa</t>
  </si>
  <si>
    <t>KELIT Arena Zell am See;BrockAd;MeixnerSe;RinkerDa;SeewaldJe</t>
  </si>
  <si>
    <t>Eishalle Meran;PiragicTr;PirasAn;CristeliMa;FecchioFe</t>
  </si>
  <si>
    <t>Eishalle Dornbirn;HuberRe;LazzeriAl;DivisDo;IlmerNo</t>
  </si>
  <si>
    <t>Eishalle Sissek Zibel;SnojTa;WidmannFl;ArlicMa;TelesklavFa</t>
  </si>
  <si>
    <t>Eishalle Cortina;EggerTh;HolzerTo;CusinFe;JägerRi</t>
  </si>
  <si>
    <t>Sportpark Kitzbühel;HuberRe;MoschenAn;IlmerNo;StrimitzerDa</t>
  </si>
  <si>
    <t>Würtharena Neumarkt;StefenelliFe;VirtaTu;BrondiPa;PaceJa</t>
  </si>
  <si>
    <t>Eishalle Celje;MeixnerSe;OrelSt;JeramFi;WendnerMa</t>
  </si>
  <si>
    <t>Eishalle Ritten;SoraperraSi;VirtaTu;CusinFe;PaceJa</t>
  </si>
  <si>
    <t>Eishalle Jesenice;VirtaTu;WidmannFl;AbeltinoSi;TelesklavFa</t>
  </si>
  <si>
    <t>Eishalle Ritten;EggerTh;PinieOm;FleischmannLu;PaceJa</t>
  </si>
  <si>
    <t>Würtharena Neumarkt;GiacomozziFe;SoraperraSi;AbeltinoSi;CristeliMa</t>
  </si>
  <si>
    <t>Eishalle Gröden;EggerTh;StefenelliFe;BrondiPa;GrisentiLu</t>
  </si>
  <si>
    <t>Eisarena Salzburg;MeixnerSe;MoschenAn;CristeliMa;MoidlMa</t>
  </si>
  <si>
    <t>Eishalle Sterzing;GiacomozziFe;RuetzMa;BrondiPa;StrimitzerDa</t>
  </si>
  <si>
    <t>Eishalle Sissek Zibel;LebenJa;OrelSt;MarkizetiGr;TelesklavFa</t>
  </si>
  <si>
    <t>Eishalle Celje;BajtMi;MetzingerFi;KnezRo;MiklicGr</t>
  </si>
  <si>
    <t>Eishalle Jesenice;BrockAd;VoicanCh;LegatKo;WendnerMa</t>
  </si>
  <si>
    <t>KELIT Arena Zell am See;OrelSt;WidmannFl;WendnerMa;WuchererGe</t>
  </si>
  <si>
    <t>Würtharena Neumarkt;PirasAn;RivisFe;BrondiPa;GrisentiLu</t>
  </si>
  <si>
    <t>Eishalle Sissek Zibel;BajtMi;LesniakBo;ArlicMa;MarkizetiGr</t>
  </si>
  <si>
    <t>Eishalle Sissek Zibel;MetzingerFi;WidmannFl;KnezRo;TelesklavFa</t>
  </si>
  <si>
    <t>Eishalle Ritten;PinieOm;PirasAn;CusinFe;FormaioniTh</t>
  </si>
  <si>
    <t>Eishalle Sterzing;PirasAn;SoraperraSi;BrondiPa;CusinFe</t>
  </si>
  <si>
    <t>Eishalle Ritten;BenvegnuAn;MoschenAn;IlmerNo;RivisAn</t>
  </si>
  <si>
    <t>Eishalle Meran;RivisFe;SoraperraSi;FormaioniTh;GrisentiLu</t>
  </si>
  <si>
    <t>Eishalle Dornbirn;HuberRe;MoschenAn;AbeltinoSi;StrimitzerDa</t>
  </si>
  <si>
    <t>Sportpark Kitzbühel;MetzingerFi;PinieOm;GrisentiLu;KnezRo</t>
  </si>
  <si>
    <t>Eisarena Salzburg;OrelSt;VoicanCh;LegatKo;WuchererGe</t>
  </si>
  <si>
    <t>KELIT Arena Zell am See;BajtMi;MoidlDa;MiklicGr;MoidlMa</t>
  </si>
  <si>
    <t>Eishalle Jesenice;BulovecMi;KainbergerJu;SeewaldJe;ZacherlPa</t>
  </si>
  <si>
    <t>Eishalle Sterzing;MoidlDa;SpiegelSe;DivisDo;RinkerDa</t>
  </si>
  <si>
    <t>Sportpark Kitzbühel;SpiegelSe;VoicanCh;LegatKo;WeissAl</t>
  </si>
  <si>
    <t>Eishalle Celje;VoicanCh;WidmannFl;WeissAl;WuchererGe</t>
  </si>
  <si>
    <t>Eisarena Salzburg;MoschenAn;PinieOm;PreiserJu;WeissAl</t>
  </si>
  <si>
    <t>Eishalle Sissek Zibel;BulovecMi;SnojTa;ArlicMa;MarkizetiGr</t>
  </si>
  <si>
    <t>Würtharena Neumarkt;BulovecMi;LebenJa;GrisentiLu;JeramFi</t>
  </si>
  <si>
    <t>Eishalle Gröden;EggerTh;StefenelliFe;BrondiPa;ScalzeriAl</t>
  </si>
  <si>
    <t>Würtharena Neumarkt;BenvegnuAn;VirtaTu;FecchioFe;PaceJa</t>
  </si>
  <si>
    <t>Eishalle Sissek Zibel;BulovecMi;WidmannFl;ArlicMa;WuchererGe</t>
  </si>
  <si>
    <t>Eishalle Dornbirn;RuetzMa;VirtaTu;FleischmannLu;IlmerNo</t>
  </si>
  <si>
    <t>Eishalle Ritten;BenvegnuAn;LazzeriAl;CusinFe;FormaioniTh</t>
  </si>
  <si>
    <t>Eisarena Salzburg;BrockAd;RuetzMa;WeissAl;WendnerMa</t>
  </si>
  <si>
    <t>Sportpark Kitzbühel;BrockAd;HolzerTo;SeewaldJe;WendnerMa</t>
  </si>
  <si>
    <t>Eishalle Gröden;SoraperraSi;VirtaTu;BrondiPa;ScalzeriAl</t>
  </si>
  <si>
    <t>Eishalle Cortina;PinieOm;VirtaTu;FecchioFe;FormaioniTh</t>
  </si>
  <si>
    <t>Eishalle Gröden;LebenJa;LesniakBo;ArlicMa;MarkizetiGr</t>
  </si>
  <si>
    <t>Eishalle Celje;BulovecMi;SnojTa;ArlicMa;JeramFi</t>
  </si>
  <si>
    <t>Eishalle Sterzing;LazzeriAl;PinieOm;IlmerNo;ScalzeriAl</t>
  </si>
  <si>
    <t>KELIT Arena Zell am See;BulovecMi;HlavatyAl;MarkizetiGr;PreiserJu</t>
  </si>
  <si>
    <t>Eishalle Dornbirn;RuetzMa;SpiegelSe;DivisDo;RinkerDa</t>
  </si>
  <si>
    <t>Eishalle Sissek Zibel;LesniakBo;MetzingerFi;JavornikBl;KnezRo</t>
  </si>
  <si>
    <t>Eisarena Salzburg;HolzerTo;HuberRe;MattheyPh;RinkerDa</t>
  </si>
  <si>
    <t>Würtharena Neumarkt;GiacomozziFe;StefenelliFe;BrondiPa;GrisentiLu</t>
  </si>
  <si>
    <t>KELIT Arena Zell am See;BrockAd;OrelSt;WendnerMa;WuchererGe</t>
  </si>
  <si>
    <t>Eishalle Sissek Zibel;BajtMi;RivisFe;JavornikBl;RivisAn</t>
  </si>
  <si>
    <t>Eishalle Meran;LesniakBo;OrelSt;MarkizetiGr;TelesklavFa</t>
  </si>
  <si>
    <t>Eishalle Ritten;LazzeriAl;PirasAn;GrisentiLu;ScalzeriAl</t>
  </si>
  <si>
    <t>Eishalle Ritten;MoschenAn;SpiegelSe;FecchioFe;JägerRi</t>
  </si>
  <si>
    <t>Eishalle Meran;MetzingerFi;PirasAn;FecchioFe;KnezRo</t>
  </si>
  <si>
    <t>Eishalle Meran;KainbergerJu;LehnerMo;EislCh;FleischmannLu</t>
  </si>
  <si>
    <t>Eishalle Meran;MoschenAn;SnojTa;MarkizetiGr;RivisAn</t>
  </si>
  <si>
    <t>Eishalle Gröden;HolzerTo;PinieOm;DivisDo;FecchioFe</t>
  </si>
  <si>
    <t>Eishalle Ritten;BenvegnuAn;GiacomozziFe;AbeltinoSi;FecchioFe</t>
  </si>
  <si>
    <t>Eishalle Meran;StefenelliFe;VirtaTu;GrisentiLu;StrimitzerDa</t>
  </si>
  <si>
    <t>Eishalle Cortina;BulovecMi;RivisFe;ArlicMa;IlmerNo</t>
  </si>
  <si>
    <t>Eishalle Meran;LazzeriAl;SnojTa;JeramFi;WuchererGe</t>
  </si>
  <si>
    <t>Eishalle Dornbirn;GiacomozziFe;RivisFe;AbeltinoSi;DivisDo</t>
  </si>
  <si>
    <t>Würtharena Neumarkt;EggerTh;RivisFe;AbeltinoSi;CristeliMa</t>
  </si>
  <si>
    <t>Eishalle Gröden;LazzeriAl;SoraperraSi;CusinFe;FormaioniTh</t>
  </si>
  <si>
    <t>Eishalle Cortina;EggerTh;LebenJa;AbeltinoSi;IlmerNo</t>
  </si>
  <si>
    <t>Eishalle Dornbirn;EggerTh;RuetzMa;DivisDo;IlmerNo</t>
  </si>
  <si>
    <t>Eisarena Salzburg;HuberRe;LehnerMo;EislCh;StrimitzerDa</t>
  </si>
  <si>
    <t>Eishalle Dornbirn;HolzerTo;KainbergerJu;DivisDo;SeewaldJe</t>
  </si>
  <si>
    <t>Eishalle Sterzing;BenvegnuAn;RivisFe;FecchioFe;RivisAn</t>
  </si>
  <si>
    <t>Eishalle Meran;StefenelliFe;VirtaTu;CusinFe;FleischmannLu</t>
  </si>
  <si>
    <t>Eishalle Cortina;LegaSi;VirtaTu;CusinFe;IlmerNo</t>
  </si>
  <si>
    <t>Eishalle Gröden;GiacomozziFe;MoidlDa;MattheyPh;MoidlMa</t>
  </si>
  <si>
    <t>Eishalle Celje;LebenJa;OrelSt;MarkizetiGr;PuffWo</t>
  </si>
  <si>
    <t>Würtharena Neumarkt;LegaSi;RuetzMa;BrondiPa;GrisentiLu</t>
  </si>
  <si>
    <t>Eishalle Meran;LesniakBo;SnojTa;RinkerDa;StrimitzerDa</t>
  </si>
  <si>
    <t>Eishalle Dornbirn;HolzerTo;SpiegelSe;MattheyPh;MoidlMa</t>
  </si>
  <si>
    <t>KELIT Arena Zell am See;LehnerMo;MoidlDa;MattheyPh;MoidlMa</t>
  </si>
  <si>
    <t>Eishalle Cortina;GiacomozziFe;SoraperraSi;BrondiPa;FormaioniTh</t>
  </si>
  <si>
    <t>Eishalle Gröden;PirasAn;SoraperraSi;FormaioniTh;ScalzeriAl</t>
  </si>
  <si>
    <t>Eishalle Cortina;LebenJa;PirasAn;GrisentiLu;JavornikBl</t>
  </si>
  <si>
    <t>vse delegirane tekme</t>
  </si>
  <si>
    <t>vse delegacije</t>
  </si>
  <si>
    <t>procenti delegacij</t>
  </si>
  <si>
    <t>slo</t>
  </si>
  <si>
    <t>-</t>
  </si>
  <si>
    <t>klubi</t>
  </si>
  <si>
    <t>predviden procent</t>
  </si>
  <si>
    <t>dejanski</t>
  </si>
  <si>
    <t>slo+hr</t>
  </si>
  <si>
    <t>aut</t>
  </si>
  <si>
    <t>kotrola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</si>
</sst>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7" borderId="11" xfId="0" applyFill="1" applyBorder="1"/>
    <xf numFmtId="0" fontId="0" fillId="7" borderId="11" xfId="0" applyFill="1" applyBorder="1" applyAlignment="1">
      <alignment horizontal="center"/>
    </xf>
    <xf numFmtId="10" fontId="0" fillId="7" borderId="12" xfId="0" applyNumberFormat="1" applyFill="1" applyBorder="1" applyAlignment="1">
      <alignment horizontal="center"/>
    </xf>
    <xf numFmtId="10" fontId="0" fillId="7" borderId="13" xfId="0" applyNumberFormat="1" applyFill="1" applyBorder="1"/>
    <xf numFmtId="0" fontId="0" fillId="0" borderId="14" xfId="0" applyBorder="1"/>
    <xf numFmtId="0" fontId="0" fillId="0" borderId="15" xfId="0" applyBorder="1"/>
    <xf numFmtId="0" fontId="0" fillId="8" borderId="11" xfId="0" applyFill="1" applyBorder="1"/>
    <xf numFmtId="0" fontId="0" fillId="8" borderId="11" xfId="0" applyFill="1" applyBorder="1" applyAlignment="1">
      <alignment horizontal="center"/>
    </xf>
    <xf numFmtId="10" fontId="0" fillId="8" borderId="12" xfId="0" applyNumberFormat="1" applyFill="1" applyBorder="1" applyAlignment="1">
      <alignment horizontal="center"/>
    </xf>
    <xf numFmtId="10" fontId="0" fillId="8" borderId="16" xfId="0" applyNumberFormat="1" applyFill="1" applyBorder="1"/>
    <xf numFmtId="0" fontId="0" fillId="0" borderId="11" xfId="0" applyBorder="1"/>
    <xf numFmtId="0" fontId="0" fillId="0" borderId="11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7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73"/>
  <sheetViews>
    <sheetView zoomScaleNormal="100" workbookViewId="0">
      <selection activeCell="A28" sqref="A28"/>
    </sheetView>
  </sheetViews>
  <sheetFormatPr defaultRowHeight="14.45" customHeight="1" x14ac:dyDescent="0.25"/>
  <cols>
    <col min="1" max="1" width="14.42578125" customWidth="1"/>
    <col min="2" max="2" width="12.85546875" customWidth="1"/>
    <col min="3" max="3" width="13.28515625" customWidth="1"/>
    <col min="4" max="4" width="11" customWidth="1"/>
    <col min="5" max="5" width="11.140625" customWidth="1"/>
    <col min="6" max="6" width="11" customWidth="1"/>
    <col min="7" max="7" width="11.7109375" customWidth="1"/>
    <col min="8" max="8" width="10.5703125" customWidth="1"/>
    <col min="9" max="9" width="12.140625" customWidth="1"/>
    <col min="10" max="10" width="13.42578125" customWidth="1"/>
    <col min="11" max="11" width="10.28515625" customWidth="1"/>
    <col min="12" max="12" width="13.5703125" customWidth="1"/>
    <col min="13" max="13" width="10.140625" customWidth="1"/>
    <col min="14" max="14" width="13" customWidth="1"/>
    <col min="15" max="15" width="12.5703125" customWidth="1"/>
    <col min="16" max="16" width="11.140625" customWidth="1"/>
    <col min="17" max="17" width="13.28515625" customWidth="1"/>
    <col min="18" max="18" width="10.7109375" customWidth="1"/>
    <col min="19" max="19" width="14.140625" customWidth="1"/>
    <col min="20" max="20" width="16.85546875" customWidth="1"/>
    <col min="21" max="21" width="11.7109375" customWidth="1"/>
    <col min="22" max="22" width="10.7109375" customWidth="1"/>
    <col min="23" max="23" width="11.85546875" customWidth="1"/>
    <col min="24" max="24" width="17.28515625" customWidth="1"/>
    <col min="25" max="25" width="11.7109375" customWidth="1"/>
    <col min="26" max="26" width="10.28515625" customWidth="1"/>
    <col min="27" max="27" width="14.5703125" customWidth="1"/>
    <col min="28" max="28" width="10.42578125" customWidth="1"/>
    <col min="29" max="29" width="11.28515625" customWidth="1"/>
    <col min="30" max="30" width="15.140625" customWidth="1"/>
    <col min="31" max="31" width="11.42578125" customWidth="1"/>
    <col min="32" max="32" width="13.28515625" customWidth="1"/>
    <col min="33" max="33" width="10.5703125" customWidth="1"/>
    <col min="35" max="35" width="12.5703125" customWidth="1"/>
    <col min="36" max="36" width="14.5703125" customWidth="1"/>
    <col min="37" max="37" width="11.85546875" customWidth="1"/>
    <col min="38" max="38" width="10.85546875" customWidth="1"/>
    <col min="39" max="39" width="10.42578125" customWidth="1"/>
    <col min="40" max="40" width="13.42578125" customWidth="1"/>
    <col min="41" max="41" width="10.28515625" customWidth="1"/>
    <col min="42" max="42" width="12.42578125" customWidth="1"/>
    <col min="43" max="43" width="11.28515625" customWidth="1"/>
    <col min="44" max="44" width="12.5703125" customWidth="1"/>
    <col min="45" max="45" width="11.42578125" customWidth="1"/>
    <col min="46" max="46" width="11.7109375" customWidth="1"/>
    <col min="47" max="47" width="14.42578125" customWidth="1"/>
    <col min="48" max="48" width="12.5703125" customWidth="1"/>
    <col min="49" max="49" width="11.85546875" customWidth="1"/>
    <col min="50" max="50" width="11.42578125" customWidth="1"/>
    <col min="51" max="51" width="11.28515625" customWidth="1"/>
    <col min="52" max="52" width="11.140625" customWidth="1"/>
    <col min="53" max="53" width="11" customWidth="1"/>
    <col min="54" max="54" width="13.28515625" customWidth="1"/>
    <col min="55" max="55" width="18.140625" customWidth="1"/>
    <col min="56" max="56" width="10.7109375" customWidth="1"/>
    <col min="57" max="57" width="10.140625" customWidth="1"/>
    <col min="58" max="58" width="11.7109375" customWidth="1"/>
    <col min="59" max="59" width="14.28515625" customWidth="1"/>
    <col min="60" max="60" width="11.7109375" customWidth="1"/>
    <col min="61" max="61" width="11.42578125" customWidth="1"/>
    <col min="62" max="62" width="11" customWidth="1"/>
    <col min="63" max="63" width="11.85546875" customWidth="1"/>
    <col min="64" max="64" width="15.5703125" customWidth="1"/>
    <col min="65" max="65" width="12" customWidth="1"/>
    <col min="66" max="66" width="11.85546875" customWidth="1"/>
    <col min="67" max="67" width="11.28515625" customWidth="1"/>
    <col min="73" max="73" width="13.5703125" customWidth="1"/>
  </cols>
  <sheetData>
    <row r="1" spans="1:68" ht="14.45" customHeight="1" x14ac:dyDescent="0.25">
      <c r="A1">
        <f>COUNTIF(A4:A69,"&lt;&gt;")</f>
        <v>9</v>
      </c>
      <c r="B1">
        <f>COUNTIF(B4:B69,"&lt;&gt;")</f>
        <v>8</v>
      </c>
      <c r="C1">
        <f t="shared" ref="C1:BF1" si="0">COUNTIF(C4:C70,"&lt;&gt;")</f>
        <v>9</v>
      </c>
      <c r="D1">
        <f t="shared" si="0"/>
        <v>9</v>
      </c>
      <c r="E1">
        <f>COUNTIF(E4:E68,"&lt;&gt;")</f>
        <v>10</v>
      </c>
      <c r="F1">
        <f>COUNTIF(F4:F69,"&lt;&gt;")</f>
        <v>8</v>
      </c>
      <c r="G1">
        <f>COUNTIF(G4:G69,"&lt;&gt;")</f>
        <v>5</v>
      </c>
      <c r="H1">
        <f>COUNTIF(H4:H69,"&lt;&gt;")</f>
        <v>7</v>
      </c>
      <c r="I1">
        <f t="shared" si="0"/>
        <v>6</v>
      </c>
      <c r="J1">
        <f>COUNTIF(J4:J69,"&lt;&gt;")</f>
        <v>5</v>
      </c>
      <c r="K1">
        <f>COUNTIF(K4:K70,"&lt;&gt;")</f>
        <v>8</v>
      </c>
      <c r="L1">
        <f>COUNTIF(L4:L69,"&lt;&gt;")</f>
        <v>7</v>
      </c>
      <c r="M1">
        <f>COUNTIF(M4:M70,"&lt;&gt;")</f>
        <v>1</v>
      </c>
      <c r="N1">
        <f t="shared" si="0"/>
        <v>10</v>
      </c>
      <c r="O1">
        <f>COUNTIF(O4:O69,"&lt;&gt;")</f>
        <v>11</v>
      </c>
      <c r="P1">
        <f t="shared" si="0"/>
        <v>10</v>
      </c>
      <c r="Q1">
        <f>COUNTIF(Q4:Q69,"&lt;&gt;")</f>
        <v>12</v>
      </c>
      <c r="R1">
        <f>COUNTIF(R4:R68,"&lt;&gt;")</f>
        <v>12</v>
      </c>
      <c r="S1">
        <f>COUNTIF(S4:S69,"&lt;&gt;")</f>
        <v>12</v>
      </c>
      <c r="T1">
        <f>COUNTIF(T4:T68,"&lt;&gt;")</f>
        <v>10</v>
      </c>
      <c r="U1">
        <f t="shared" si="0"/>
        <v>10</v>
      </c>
      <c r="V1">
        <f>COUNTIF(V4:V68,"&lt;&gt;")</f>
        <v>7</v>
      </c>
      <c r="W1">
        <f>COUNTIF(W4:W69,"&lt;&gt;")</f>
        <v>12</v>
      </c>
      <c r="X1">
        <f t="shared" si="0"/>
        <v>4</v>
      </c>
      <c r="Y1">
        <f t="shared" si="0"/>
        <v>10</v>
      </c>
      <c r="Z1">
        <f t="shared" si="0"/>
        <v>10</v>
      </c>
      <c r="AA1">
        <f>COUNTIF(AA4:AA67,"&lt;&gt;")</f>
        <v>8</v>
      </c>
      <c r="AB1">
        <f>COUNTIF(AB4:AB69,"&lt;&gt;")</f>
        <v>8</v>
      </c>
      <c r="AC1">
        <f t="shared" si="0"/>
        <v>9</v>
      </c>
      <c r="AD1">
        <f t="shared" si="0"/>
        <v>9</v>
      </c>
      <c r="AE1">
        <f>COUNTIF(AE4:AE69,"&lt;&gt;")</f>
        <v>8</v>
      </c>
      <c r="AF1">
        <f t="shared" si="0"/>
        <v>9</v>
      </c>
      <c r="AG1">
        <f t="shared" si="0"/>
        <v>9</v>
      </c>
      <c r="AH1">
        <f t="shared" ref="AH1" si="1">COUNTIF(AH4:AH69,"&lt;&gt;")</f>
        <v>6</v>
      </c>
      <c r="AI1">
        <f>COUNTIF(AI4:AI69,"&lt;&gt;")</f>
        <v>3</v>
      </c>
      <c r="AJ1">
        <f t="shared" si="0"/>
        <v>7</v>
      </c>
      <c r="AK1">
        <f t="shared" ref="AK1" si="2">COUNTIF(AK4:AK69,"&lt;&gt;")</f>
        <v>7</v>
      </c>
      <c r="AL1">
        <f>COUNTIF(AL4:AL68,"&lt;&gt;")</f>
        <v>8</v>
      </c>
      <c r="AM1">
        <f>COUNTIF(AM4:AM67,"&lt;&gt;")</f>
        <v>10</v>
      </c>
      <c r="AN1">
        <f>COUNTIF(AN4:AN66,"&lt;&gt;")</f>
        <v>10</v>
      </c>
      <c r="AO1">
        <f>COUNTIF(AO4:AO69,"&lt;&gt;")</f>
        <v>7</v>
      </c>
      <c r="AP1">
        <f t="shared" si="0"/>
        <v>9</v>
      </c>
      <c r="AQ1">
        <f>COUNTIF(AQ4:AQ68,"&lt;&gt;")</f>
        <v>9</v>
      </c>
      <c r="AR1">
        <f>COUNTIF(AR4:AR65,"&lt;&gt;")</f>
        <v>11</v>
      </c>
      <c r="AS1">
        <f t="shared" si="0"/>
        <v>8</v>
      </c>
      <c r="AT1">
        <f>COUNTIF(AT4:AT69,"&lt;&gt;")</f>
        <v>12</v>
      </c>
      <c r="AU1">
        <f t="shared" si="0"/>
        <v>8</v>
      </c>
      <c r="AV1">
        <f>COUNTIF(AV4:AV68,"&lt;&gt;")</f>
        <v>10</v>
      </c>
      <c r="AW1">
        <f>COUNTIF(AW4:AW69,"&lt;&gt;")</f>
        <v>9</v>
      </c>
      <c r="AX1">
        <f>COUNTIF(AX4:AX68,"&lt;&gt;")</f>
        <v>11</v>
      </c>
      <c r="AY1">
        <f>COUNTIF(AY4:AY68,"&lt;&gt;")</f>
        <v>10</v>
      </c>
      <c r="AZ1">
        <f>COUNTIF(AZ4:AZ69,"&lt;&gt;")</f>
        <v>11</v>
      </c>
      <c r="BA1">
        <f t="shared" si="0"/>
        <v>10</v>
      </c>
      <c r="BB1">
        <f>COUNTIF(BB4:BB69,"&lt;&gt;")</f>
        <v>11</v>
      </c>
      <c r="BC1">
        <f>COUNTIF(BC4:BC69,"&lt;&gt;")</f>
        <v>8</v>
      </c>
      <c r="BD1">
        <f t="shared" si="0"/>
        <v>8</v>
      </c>
      <c r="BE1">
        <f>COUNTIF(BE4:BE69,"&lt;&gt;")</f>
        <v>6</v>
      </c>
      <c r="BF1">
        <f t="shared" si="0"/>
        <v>6</v>
      </c>
      <c r="BG1">
        <f>COUNTIF(BG4:BG69,"&lt;&gt;")</f>
        <v>4</v>
      </c>
      <c r="BH1">
        <f t="shared" ref="BH1:BP1" si="3">COUNTIF(BH4:BH70,"&lt;&gt;")</f>
        <v>4</v>
      </c>
      <c r="BI1">
        <f t="shared" si="3"/>
        <v>1</v>
      </c>
      <c r="BJ1">
        <f t="shared" ref="BJ1" si="4">COUNTIF(BJ4:BJ69,"&lt;&gt;")</f>
        <v>5</v>
      </c>
      <c r="BK1">
        <f>COUNTIF(BK4:BK69,"&lt;&gt;")</f>
        <v>7</v>
      </c>
      <c r="BL1">
        <f t="shared" si="3"/>
        <v>1</v>
      </c>
      <c r="BM1">
        <f t="shared" ref="BM1" si="5">COUNTIF(BM4:BM69,"&lt;&gt;")</f>
        <v>5</v>
      </c>
      <c r="BN1">
        <f t="shared" si="3"/>
        <v>5</v>
      </c>
      <c r="BO1">
        <f t="shared" si="3"/>
        <v>4</v>
      </c>
      <c r="BP1">
        <f t="shared" si="3"/>
        <v>3</v>
      </c>
    </row>
    <row r="2" spans="1:68" ht="14.45" customHeight="1" x14ac:dyDescent="0.2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2" t="s">
        <v>1</v>
      </c>
      <c r="L2" s="2" t="s">
        <v>1</v>
      </c>
      <c r="M2" s="2" t="s">
        <v>1</v>
      </c>
      <c r="N2" s="3" t="s">
        <v>2</v>
      </c>
      <c r="O2" s="3" t="s">
        <v>2</v>
      </c>
      <c r="P2" s="3" t="s">
        <v>2</v>
      </c>
      <c r="Q2" s="3" t="s">
        <v>2</v>
      </c>
      <c r="R2" s="3" t="s">
        <v>2</v>
      </c>
      <c r="S2" s="3" t="s">
        <v>2</v>
      </c>
      <c r="T2" s="3" t="s">
        <v>2</v>
      </c>
      <c r="U2" s="3" t="s">
        <v>2</v>
      </c>
      <c r="V2" s="3" t="s">
        <v>2</v>
      </c>
      <c r="W2" s="3" t="s">
        <v>2</v>
      </c>
      <c r="X2" s="3" t="s">
        <v>2</v>
      </c>
      <c r="Y2" s="3" t="s">
        <v>2</v>
      </c>
      <c r="Z2" s="3" t="s">
        <v>2</v>
      </c>
      <c r="AA2" s="3" t="s">
        <v>2</v>
      </c>
      <c r="AB2" s="3" t="s">
        <v>2</v>
      </c>
      <c r="AC2" s="3" t="s">
        <v>2</v>
      </c>
      <c r="AD2" s="3" t="s">
        <v>2</v>
      </c>
      <c r="AE2" s="3" t="s">
        <v>2</v>
      </c>
      <c r="AF2" s="3" t="s">
        <v>2</v>
      </c>
      <c r="AG2" s="3" t="s">
        <v>2</v>
      </c>
      <c r="AH2" s="4" t="s">
        <v>2</v>
      </c>
      <c r="AI2" s="4" t="s">
        <v>2</v>
      </c>
      <c r="AJ2" s="4" t="s">
        <v>2</v>
      </c>
      <c r="AK2" s="4" t="s">
        <v>2</v>
      </c>
      <c r="AL2" s="5" t="s">
        <v>3</v>
      </c>
      <c r="AM2" s="5" t="s">
        <v>3</v>
      </c>
      <c r="AN2" s="5" t="s">
        <v>3</v>
      </c>
      <c r="AO2" s="5" t="s">
        <v>3</v>
      </c>
      <c r="AP2" s="5" t="s">
        <v>3</v>
      </c>
      <c r="AQ2" s="5" t="s">
        <v>3</v>
      </c>
      <c r="AR2" s="5" t="s">
        <v>3</v>
      </c>
      <c r="AS2" s="5" t="s">
        <v>3</v>
      </c>
      <c r="AT2" s="5" t="s">
        <v>3</v>
      </c>
      <c r="AU2" s="5" t="s">
        <v>3</v>
      </c>
      <c r="AV2" s="5" t="s">
        <v>3</v>
      </c>
      <c r="AW2" s="5" t="s">
        <v>3</v>
      </c>
      <c r="AX2" s="5" t="s">
        <v>3</v>
      </c>
      <c r="AY2" s="5" t="s">
        <v>3</v>
      </c>
      <c r="AZ2" s="5" t="s">
        <v>3</v>
      </c>
      <c r="BA2" s="5" t="s">
        <v>3</v>
      </c>
      <c r="BB2" s="5" t="s">
        <v>3</v>
      </c>
      <c r="BC2" s="5" t="s">
        <v>3</v>
      </c>
      <c r="BD2" s="5" t="s">
        <v>3</v>
      </c>
      <c r="BE2" s="5" t="s">
        <v>3</v>
      </c>
      <c r="BF2" s="5" t="s">
        <v>3</v>
      </c>
      <c r="BG2" s="5" t="s">
        <v>3</v>
      </c>
      <c r="BH2" s="5" t="s">
        <v>3</v>
      </c>
      <c r="BI2" s="5" t="s">
        <v>3</v>
      </c>
      <c r="BJ2" s="5" t="s">
        <v>3</v>
      </c>
      <c r="BK2" s="5" t="s">
        <v>3</v>
      </c>
      <c r="BL2" s="5" t="s">
        <v>3</v>
      </c>
      <c r="BM2" s="5" t="s">
        <v>3</v>
      </c>
      <c r="BN2" s="5" t="s">
        <v>3</v>
      </c>
      <c r="BO2" s="5" t="s">
        <v>3</v>
      </c>
      <c r="BP2" s="5" t="s">
        <v>3</v>
      </c>
    </row>
    <row r="3" spans="1:68" ht="15" customHeight="1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  <c r="Q3" t="s">
        <v>20</v>
      </c>
      <c r="R3" t="s">
        <v>21</v>
      </c>
      <c r="S3" t="s">
        <v>22</v>
      </c>
      <c r="T3" t="s">
        <v>23</v>
      </c>
      <c r="U3" t="s">
        <v>24</v>
      </c>
      <c r="V3" t="s">
        <v>25</v>
      </c>
      <c r="W3" t="s">
        <v>26</v>
      </c>
      <c r="X3" t="s">
        <v>27</v>
      </c>
      <c r="Y3" t="s">
        <v>28</v>
      </c>
      <c r="Z3" t="s">
        <v>29</v>
      </c>
      <c r="AA3" t="s">
        <v>30</v>
      </c>
      <c r="AB3" t="s">
        <v>31</v>
      </c>
      <c r="AC3" t="s">
        <v>32</v>
      </c>
      <c r="AD3" t="s">
        <v>33</v>
      </c>
      <c r="AE3" t="s">
        <v>34</v>
      </c>
      <c r="AF3" t="s">
        <v>35</v>
      </c>
      <c r="AG3" t="s">
        <v>36</v>
      </c>
      <c r="AH3" t="s">
        <v>37</v>
      </c>
      <c r="AI3" t="s">
        <v>38</v>
      </c>
      <c r="AJ3" t="s">
        <v>39</v>
      </c>
      <c r="AK3" t="s">
        <v>40</v>
      </c>
      <c r="AL3" t="s">
        <v>41</v>
      </c>
      <c r="AM3" t="s">
        <v>42</v>
      </c>
      <c r="AN3" t="s">
        <v>43</v>
      </c>
      <c r="AO3" t="s">
        <v>44</v>
      </c>
      <c r="AP3" t="s">
        <v>45</v>
      </c>
      <c r="AQ3" t="s">
        <v>46</v>
      </c>
      <c r="AR3" t="s">
        <v>47</v>
      </c>
      <c r="AS3" t="s">
        <v>48</v>
      </c>
      <c r="AT3" t="s">
        <v>49</v>
      </c>
      <c r="AU3" t="s">
        <v>50</v>
      </c>
      <c r="AV3" t="s">
        <v>51</v>
      </c>
      <c r="AW3" t="s">
        <v>52</v>
      </c>
      <c r="AX3" t="s">
        <v>53</v>
      </c>
      <c r="AY3" t="s">
        <v>54</v>
      </c>
      <c r="AZ3" t="s">
        <v>55</v>
      </c>
      <c r="BA3" t="s">
        <v>56</v>
      </c>
      <c r="BB3" t="s">
        <v>57</v>
      </c>
      <c r="BC3" t="s">
        <v>58</v>
      </c>
      <c r="BD3" t="s">
        <v>59</v>
      </c>
      <c r="BE3" t="s">
        <v>60</v>
      </c>
      <c r="BF3" t="s">
        <v>61</v>
      </c>
      <c r="BG3" t="s">
        <v>62</v>
      </c>
      <c r="BH3" t="s">
        <v>63</v>
      </c>
      <c r="BI3" t="s">
        <v>64</v>
      </c>
      <c r="BJ3" t="s">
        <v>65</v>
      </c>
      <c r="BK3" t="s">
        <v>66</v>
      </c>
      <c r="BL3" t="s">
        <v>67</v>
      </c>
      <c r="BM3" t="s">
        <v>68</v>
      </c>
      <c r="BN3" t="s">
        <v>69</v>
      </c>
      <c r="BO3" t="s">
        <v>70</v>
      </c>
      <c r="BP3" t="s">
        <v>71</v>
      </c>
    </row>
    <row r="4" spans="1:68" ht="15" customHeight="1" x14ac:dyDescent="0.25">
      <c r="A4" t="s">
        <v>72</v>
      </c>
      <c r="B4" t="s">
        <v>73</v>
      </c>
      <c r="C4" t="s">
        <v>73</v>
      </c>
      <c r="D4" t="s">
        <v>73</v>
      </c>
      <c r="E4" t="s">
        <v>73</v>
      </c>
      <c r="F4" t="s">
        <v>74</v>
      </c>
      <c r="G4" t="s">
        <v>74</v>
      </c>
      <c r="H4" t="s">
        <v>75</v>
      </c>
      <c r="I4" t="s">
        <v>75</v>
      </c>
      <c r="J4" t="s">
        <v>76</v>
      </c>
      <c r="K4" t="s">
        <v>77</v>
      </c>
      <c r="L4" t="s">
        <v>75</v>
      </c>
      <c r="M4" t="s">
        <v>78</v>
      </c>
      <c r="N4" t="s">
        <v>72</v>
      </c>
      <c r="O4" t="s">
        <v>72</v>
      </c>
      <c r="P4" t="s">
        <v>72</v>
      </c>
      <c r="Q4" t="s">
        <v>72</v>
      </c>
      <c r="R4" t="s">
        <v>72</v>
      </c>
      <c r="S4" t="s">
        <v>72</v>
      </c>
      <c r="T4" t="s">
        <v>72</v>
      </c>
      <c r="U4" t="s">
        <v>72</v>
      </c>
      <c r="V4" t="s">
        <v>72</v>
      </c>
      <c r="W4" t="s">
        <v>72</v>
      </c>
      <c r="X4" t="s">
        <v>72</v>
      </c>
      <c r="Y4" t="s">
        <v>72</v>
      </c>
      <c r="Z4" t="s">
        <v>77</v>
      </c>
      <c r="AA4" t="s">
        <v>77</v>
      </c>
      <c r="AB4" t="s">
        <v>74</v>
      </c>
      <c r="AC4" t="s">
        <v>74</v>
      </c>
      <c r="AD4" t="s">
        <v>73</v>
      </c>
      <c r="AE4" t="s">
        <v>73</v>
      </c>
      <c r="AF4" t="s">
        <v>73</v>
      </c>
      <c r="AG4" t="s">
        <v>73</v>
      </c>
      <c r="AH4" t="s">
        <v>76</v>
      </c>
      <c r="AI4" t="s">
        <v>79</v>
      </c>
      <c r="AJ4" t="s">
        <v>80</v>
      </c>
      <c r="AK4" t="s">
        <v>81</v>
      </c>
      <c r="AL4" t="s">
        <v>82</v>
      </c>
      <c r="AM4" t="s">
        <v>75</v>
      </c>
      <c r="AN4" t="s">
        <v>83</v>
      </c>
      <c r="AO4" t="s">
        <v>73</v>
      </c>
      <c r="AP4" t="s">
        <v>72</v>
      </c>
      <c r="AQ4" t="s">
        <v>84</v>
      </c>
      <c r="AR4" t="s">
        <v>72</v>
      </c>
      <c r="AS4" t="s">
        <v>72</v>
      </c>
      <c r="AT4" t="s">
        <v>72</v>
      </c>
      <c r="AU4" t="s">
        <v>82</v>
      </c>
      <c r="AV4" t="s">
        <v>82</v>
      </c>
      <c r="AW4" t="s">
        <v>82</v>
      </c>
      <c r="AX4" t="s">
        <v>75</v>
      </c>
      <c r="AY4" t="s">
        <v>74</v>
      </c>
      <c r="AZ4" t="s">
        <v>73</v>
      </c>
      <c r="BA4" t="s">
        <v>73</v>
      </c>
      <c r="BB4" t="s">
        <v>73</v>
      </c>
      <c r="BC4" t="s">
        <v>75</v>
      </c>
      <c r="BD4" t="s">
        <v>85</v>
      </c>
      <c r="BE4" t="s">
        <v>85</v>
      </c>
      <c r="BF4" t="s">
        <v>83</v>
      </c>
      <c r="BG4" t="s">
        <v>74</v>
      </c>
      <c r="BH4" t="s">
        <v>79</v>
      </c>
      <c r="BI4" t="s">
        <v>75</v>
      </c>
      <c r="BJ4" t="s">
        <v>86</v>
      </c>
      <c r="BK4" t="s">
        <v>87</v>
      </c>
      <c r="BL4" t="s">
        <v>88</v>
      </c>
      <c r="BM4" t="s">
        <v>88</v>
      </c>
      <c r="BN4" t="s">
        <v>80</v>
      </c>
      <c r="BO4" t="s">
        <v>76</v>
      </c>
      <c r="BP4" t="s">
        <v>89</v>
      </c>
    </row>
    <row r="5" spans="1:68" ht="15" customHeight="1" x14ac:dyDescent="0.25">
      <c r="A5" t="s">
        <v>75</v>
      </c>
      <c r="B5" t="s">
        <v>74</v>
      </c>
      <c r="C5" t="s">
        <v>85</v>
      </c>
      <c r="D5" t="s">
        <v>85</v>
      </c>
      <c r="E5" t="s">
        <v>72</v>
      </c>
      <c r="F5" t="s">
        <v>79</v>
      </c>
      <c r="G5" t="s">
        <v>83</v>
      </c>
      <c r="H5" t="s">
        <v>74</v>
      </c>
      <c r="I5" t="s">
        <v>83</v>
      </c>
      <c r="J5" t="s">
        <v>90</v>
      </c>
      <c r="K5" t="s">
        <v>75</v>
      </c>
      <c r="L5" t="s">
        <v>79</v>
      </c>
      <c r="M5" s="6"/>
      <c r="N5" t="s">
        <v>74</v>
      </c>
      <c r="O5" t="s">
        <v>75</v>
      </c>
      <c r="P5" t="s">
        <v>73</v>
      </c>
      <c r="Q5" t="s">
        <v>74</v>
      </c>
      <c r="R5" t="s">
        <v>74</v>
      </c>
      <c r="S5" t="s">
        <v>73</v>
      </c>
      <c r="T5" t="s">
        <v>73</v>
      </c>
      <c r="U5" t="s">
        <v>74</v>
      </c>
      <c r="V5" t="s">
        <v>74</v>
      </c>
      <c r="W5" t="s">
        <v>75</v>
      </c>
      <c r="X5" s="6" t="s">
        <v>89</v>
      </c>
      <c r="Y5" t="s">
        <v>75</v>
      </c>
      <c r="Z5" t="s">
        <v>75</v>
      </c>
      <c r="AA5" t="s">
        <v>85</v>
      </c>
      <c r="AB5" t="s">
        <v>79</v>
      </c>
      <c r="AC5" t="s">
        <v>77</v>
      </c>
      <c r="AD5" t="s">
        <v>85</v>
      </c>
      <c r="AE5" t="s">
        <v>85</v>
      </c>
      <c r="AF5" t="s">
        <v>85</v>
      </c>
      <c r="AG5" t="s">
        <v>85</v>
      </c>
      <c r="AH5" t="s">
        <v>90</v>
      </c>
      <c r="AI5" s="6" t="s">
        <v>91</v>
      </c>
      <c r="AJ5" t="s">
        <v>92</v>
      </c>
      <c r="AK5" t="s">
        <v>80</v>
      </c>
      <c r="AL5" t="s">
        <v>83</v>
      </c>
      <c r="AM5" t="s">
        <v>83</v>
      </c>
      <c r="AN5" t="s">
        <v>72</v>
      </c>
      <c r="AO5" t="s">
        <v>85</v>
      </c>
      <c r="AP5" t="s">
        <v>85</v>
      </c>
      <c r="AQ5" t="s">
        <v>83</v>
      </c>
      <c r="AR5" t="s">
        <v>93</v>
      </c>
      <c r="AS5" t="s">
        <v>74</v>
      </c>
      <c r="AT5" t="s">
        <v>85</v>
      </c>
      <c r="AU5" t="s">
        <v>84</v>
      </c>
      <c r="AV5" t="s">
        <v>84</v>
      </c>
      <c r="AW5" t="s">
        <v>84</v>
      </c>
      <c r="AX5" t="s">
        <v>94</v>
      </c>
      <c r="AY5" t="s">
        <v>75</v>
      </c>
      <c r="AZ5" t="s">
        <v>75</v>
      </c>
      <c r="BA5" t="s">
        <v>75</v>
      </c>
      <c r="BB5" t="s">
        <v>85</v>
      </c>
      <c r="BC5" t="s">
        <v>95</v>
      </c>
      <c r="BD5" t="s">
        <v>96</v>
      </c>
      <c r="BE5" t="s">
        <v>92</v>
      </c>
      <c r="BF5" t="s">
        <v>76</v>
      </c>
      <c r="BG5" s="6" t="s">
        <v>97</v>
      </c>
      <c r="BH5" t="s">
        <v>98</v>
      </c>
      <c r="BI5" s="6"/>
      <c r="BJ5" t="s">
        <v>92</v>
      </c>
      <c r="BK5" t="s">
        <v>92</v>
      </c>
      <c r="BL5" s="6"/>
      <c r="BM5" t="s">
        <v>80</v>
      </c>
      <c r="BN5" s="6" t="s">
        <v>89</v>
      </c>
      <c r="BO5" t="s">
        <v>90</v>
      </c>
      <c r="BP5" t="s">
        <v>99</v>
      </c>
    </row>
    <row r="6" spans="1:68" ht="15" customHeight="1" x14ac:dyDescent="0.25">
      <c r="A6" t="s">
        <v>83</v>
      </c>
      <c r="B6" t="s">
        <v>79</v>
      </c>
      <c r="C6" t="s">
        <v>83</v>
      </c>
      <c r="D6" t="s">
        <v>74</v>
      </c>
      <c r="E6" t="s">
        <v>74</v>
      </c>
      <c r="F6" t="s">
        <v>75</v>
      </c>
      <c r="G6" t="s">
        <v>76</v>
      </c>
      <c r="H6" t="s">
        <v>79</v>
      </c>
      <c r="I6" t="s">
        <v>95</v>
      </c>
      <c r="J6" s="6" t="s">
        <v>97</v>
      </c>
      <c r="K6" t="s">
        <v>79</v>
      </c>
      <c r="L6" t="s">
        <v>88</v>
      </c>
      <c r="N6" t="s">
        <v>73</v>
      </c>
      <c r="O6" t="s">
        <v>85</v>
      </c>
      <c r="P6" t="s">
        <v>83</v>
      </c>
      <c r="Q6" t="s">
        <v>73</v>
      </c>
      <c r="R6" t="s">
        <v>73</v>
      </c>
      <c r="S6" t="s">
        <v>85</v>
      </c>
      <c r="T6" t="s">
        <v>85</v>
      </c>
      <c r="U6" t="s">
        <v>75</v>
      </c>
      <c r="V6" t="s">
        <v>75</v>
      </c>
      <c r="W6" t="s">
        <v>85</v>
      </c>
      <c r="X6" t="s">
        <v>100</v>
      </c>
      <c r="Y6" t="s">
        <v>85</v>
      </c>
      <c r="Z6" t="s">
        <v>94</v>
      </c>
      <c r="AA6" t="s">
        <v>93</v>
      </c>
      <c r="AB6" t="s">
        <v>90</v>
      </c>
      <c r="AC6" t="s">
        <v>79</v>
      </c>
      <c r="AD6" t="s">
        <v>83</v>
      </c>
      <c r="AE6" t="s">
        <v>79</v>
      </c>
      <c r="AF6" t="s">
        <v>83</v>
      </c>
      <c r="AG6" t="s">
        <v>83</v>
      </c>
      <c r="AH6" t="s">
        <v>101</v>
      </c>
      <c r="AI6" t="s">
        <v>102</v>
      </c>
      <c r="AJ6" t="s">
        <v>87</v>
      </c>
      <c r="AK6" t="s">
        <v>78</v>
      </c>
      <c r="AL6" t="s">
        <v>95</v>
      </c>
      <c r="AM6" t="s">
        <v>73</v>
      </c>
      <c r="AN6" t="s">
        <v>103</v>
      </c>
      <c r="AO6" t="s">
        <v>78</v>
      </c>
      <c r="AP6" t="s">
        <v>96</v>
      </c>
      <c r="AQ6" t="s">
        <v>73</v>
      </c>
      <c r="AR6" t="s">
        <v>103</v>
      </c>
      <c r="AS6" t="s">
        <v>75</v>
      </c>
      <c r="AT6" t="s">
        <v>94</v>
      </c>
      <c r="AU6" t="s">
        <v>83</v>
      </c>
      <c r="AV6" t="s">
        <v>83</v>
      </c>
      <c r="AW6" t="s">
        <v>79</v>
      </c>
      <c r="AX6" t="s">
        <v>95</v>
      </c>
      <c r="AY6" t="s">
        <v>72</v>
      </c>
      <c r="AZ6" t="s">
        <v>85</v>
      </c>
      <c r="BA6" t="s">
        <v>85</v>
      </c>
      <c r="BB6" t="s">
        <v>79</v>
      </c>
      <c r="BC6" t="s">
        <v>74</v>
      </c>
      <c r="BD6" t="s">
        <v>95</v>
      </c>
      <c r="BE6" s="6" t="s">
        <v>91</v>
      </c>
      <c r="BF6" s="6" t="s">
        <v>89</v>
      </c>
      <c r="BG6" t="s">
        <v>89</v>
      </c>
      <c r="BH6" t="s">
        <v>104</v>
      </c>
      <c r="BJ6" s="6" t="s">
        <v>89</v>
      </c>
      <c r="BK6" t="s">
        <v>96</v>
      </c>
      <c r="BM6" s="6" t="s">
        <v>99</v>
      </c>
      <c r="BN6" t="s">
        <v>105</v>
      </c>
      <c r="BO6" s="6" t="s">
        <v>99</v>
      </c>
      <c r="BP6" t="s">
        <v>106</v>
      </c>
    </row>
    <row r="7" spans="1:68" ht="15" customHeight="1" x14ac:dyDescent="0.25">
      <c r="A7" t="s">
        <v>95</v>
      </c>
      <c r="B7" t="s">
        <v>81</v>
      </c>
      <c r="C7" t="s">
        <v>95</v>
      </c>
      <c r="D7" t="s">
        <v>79</v>
      </c>
      <c r="E7" t="s">
        <v>79</v>
      </c>
      <c r="F7" t="s">
        <v>87</v>
      </c>
      <c r="G7" t="s">
        <v>90</v>
      </c>
      <c r="H7" t="s">
        <v>76</v>
      </c>
      <c r="I7" t="s">
        <v>87</v>
      </c>
      <c r="J7" t="s">
        <v>89</v>
      </c>
      <c r="K7" t="s">
        <v>88</v>
      </c>
      <c r="L7" t="s">
        <v>76</v>
      </c>
      <c r="N7" t="s">
        <v>79</v>
      </c>
      <c r="O7" t="s">
        <v>83</v>
      </c>
      <c r="P7" t="s">
        <v>95</v>
      </c>
      <c r="Q7" t="s">
        <v>75</v>
      </c>
      <c r="R7" t="s">
        <v>83</v>
      </c>
      <c r="S7" t="s">
        <v>83</v>
      </c>
      <c r="T7" t="s">
        <v>83</v>
      </c>
      <c r="U7" t="s">
        <v>79</v>
      </c>
      <c r="V7" t="s">
        <v>79</v>
      </c>
      <c r="W7" t="s">
        <v>83</v>
      </c>
      <c r="X7" t="s">
        <v>106</v>
      </c>
      <c r="Y7" t="s">
        <v>79</v>
      </c>
      <c r="Z7" t="s">
        <v>93</v>
      </c>
      <c r="AA7" t="s">
        <v>101</v>
      </c>
      <c r="AB7" t="s">
        <v>101</v>
      </c>
      <c r="AC7" t="s">
        <v>94</v>
      </c>
      <c r="AD7" t="s">
        <v>78</v>
      </c>
      <c r="AE7" t="s">
        <v>95</v>
      </c>
      <c r="AF7" t="s">
        <v>87</v>
      </c>
      <c r="AG7" t="s">
        <v>78</v>
      </c>
      <c r="AH7" s="6" t="s">
        <v>97</v>
      </c>
      <c r="AJ7" s="6" t="s">
        <v>97</v>
      </c>
      <c r="AK7" s="6" t="s">
        <v>107</v>
      </c>
      <c r="AL7" t="s">
        <v>80</v>
      </c>
      <c r="AM7" t="s">
        <v>78</v>
      </c>
      <c r="AN7" t="s">
        <v>93</v>
      </c>
      <c r="AO7" t="s">
        <v>80</v>
      </c>
      <c r="AP7" t="s">
        <v>80</v>
      </c>
      <c r="AQ7" t="s">
        <v>95</v>
      </c>
      <c r="AR7" t="s">
        <v>75</v>
      </c>
      <c r="AS7" t="s">
        <v>79</v>
      </c>
      <c r="AT7" t="s">
        <v>79</v>
      </c>
      <c r="AU7" t="s">
        <v>79</v>
      </c>
      <c r="AV7" t="s">
        <v>74</v>
      </c>
      <c r="AW7" t="s">
        <v>80</v>
      </c>
      <c r="AX7" t="s">
        <v>79</v>
      </c>
      <c r="AY7" t="s">
        <v>78</v>
      </c>
      <c r="AZ7" t="s">
        <v>103</v>
      </c>
      <c r="BA7" t="s">
        <v>96</v>
      </c>
      <c r="BB7" t="s">
        <v>95</v>
      </c>
      <c r="BC7" t="s">
        <v>88</v>
      </c>
      <c r="BD7" t="s">
        <v>75</v>
      </c>
      <c r="BE7" t="s">
        <v>100</v>
      </c>
      <c r="BF7" t="s">
        <v>99</v>
      </c>
      <c r="BG7" t="s">
        <v>99</v>
      </c>
      <c r="BH7" s="6" t="s">
        <v>100</v>
      </c>
      <c r="BJ7" t="s">
        <v>99</v>
      </c>
      <c r="BK7" s="6" t="s">
        <v>109</v>
      </c>
      <c r="BM7" t="s">
        <v>100</v>
      </c>
      <c r="BN7" t="s">
        <v>102</v>
      </c>
      <c r="BO7" t="s">
        <v>106</v>
      </c>
    </row>
    <row r="8" spans="1:68" ht="15" customHeight="1" x14ac:dyDescent="0.25">
      <c r="A8" t="s">
        <v>88</v>
      </c>
      <c r="B8" t="s">
        <v>76</v>
      </c>
      <c r="C8" t="s">
        <v>88</v>
      </c>
      <c r="D8" t="s">
        <v>88</v>
      </c>
      <c r="E8" t="s">
        <v>75</v>
      </c>
      <c r="F8" t="s">
        <v>92</v>
      </c>
      <c r="G8" s="6" t="s">
        <v>108</v>
      </c>
      <c r="H8" t="s">
        <v>90</v>
      </c>
      <c r="I8" t="s">
        <v>92</v>
      </c>
      <c r="J8" t="s">
        <v>106</v>
      </c>
      <c r="K8" t="s">
        <v>76</v>
      </c>
      <c r="L8" s="6" t="s">
        <v>107</v>
      </c>
      <c r="N8" t="s">
        <v>81</v>
      </c>
      <c r="O8" t="s">
        <v>95</v>
      </c>
      <c r="P8" t="s">
        <v>74</v>
      </c>
      <c r="Q8" t="s">
        <v>79</v>
      </c>
      <c r="R8" t="s">
        <v>78</v>
      </c>
      <c r="S8" t="s">
        <v>79</v>
      </c>
      <c r="T8" t="s">
        <v>95</v>
      </c>
      <c r="U8" t="s">
        <v>78</v>
      </c>
      <c r="V8" t="s">
        <v>88</v>
      </c>
      <c r="W8" t="s">
        <v>103</v>
      </c>
      <c r="Y8" t="s">
        <v>78</v>
      </c>
      <c r="Z8" t="s">
        <v>76</v>
      </c>
      <c r="AA8" t="s">
        <v>78</v>
      </c>
      <c r="AB8" s="6" t="s">
        <v>99</v>
      </c>
      <c r="AC8" t="s">
        <v>78</v>
      </c>
      <c r="AD8" t="s">
        <v>101</v>
      </c>
      <c r="AE8" t="s">
        <v>80</v>
      </c>
      <c r="AF8" t="s">
        <v>76</v>
      </c>
      <c r="AG8" t="s">
        <v>88</v>
      </c>
      <c r="AH8" t="s">
        <v>89</v>
      </c>
      <c r="AJ8" t="s">
        <v>89</v>
      </c>
      <c r="AK8" t="s">
        <v>99</v>
      </c>
      <c r="AL8" t="s">
        <v>92</v>
      </c>
      <c r="AM8" t="s">
        <v>76</v>
      </c>
      <c r="AN8" t="s">
        <v>76</v>
      </c>
      <c r="AO8" t="s">
        <v>92</v>
      </c>
      <c r="AP8" t="s">
        <v>90</v>
      </c>
      <c r="AQ8" t="s">
        <v>86</v>
      </c>
      <c r="AR8" t="s">
        <v>80</v>
      </c>
      <c r="AS8" t="s">
        <v>88</v>
      </c>
      <c r="AT8" t="s">
        <v>74</v>
      </c>
      <c r="AU8" t="s">
        <v>80</v>
      </c>
      <c r="AV8" t="s">
        <v>80</v>
      </c>
      <c r="AW8" t="s">
        <v>104</v>
      </c>
      <c r="AX8" t="s">
        <v>78</v>
      </c>
      <c r="AY8" t="s">
        <v>88</v>
      </c>
      <c r="AZ8" t="s">
        <v>78</v>
      </c>
      <c r="BA8" t="s">
        <v>95</v>
      </c>
      <c r="BB8" t="s">
        <v>80</v>
      </c>
      <c r="BC8" t="s">
        <v>104</v>
      </c>
      <c r="BD8" t="s">
        <v>92</v>
      </c>
      <c r="BE8" t="s">
        <v>102</v>
      </c>
      <c r="BF8" t="s">
        <v>91</v>
      </c>
      <c r="BJ8" t="s">
        <v>106</v>
      </c>
      <c r="BK8" t="s">
        <v>110</v>
      </c>
      <c r="BM8" t="s">
        <v>108</v>
      </c>
      <c r="BN8" t="s">
        <v>106</v>
      </c>
    </row>
    <row r="9" spans="1:68" ht="15" customHeight="1" x14ac:dyDescent="0.25">
      <c r="A9" t="s">
        <v>90</v>
      </c>
      <c r="B9" s="6" t="s">
        <v>97</v>
      </c>
      <c r="C9" t="s">
        <v>92</v>
      </c>
      <c r="D9" t="s">
        <v>95</v>
      </c>
      <c r="E9" t="s">
        <v>81</v>
      </c>
      <c r="F9" s="6" t="s">
        <v>100</v>
      </c>
      <c r="H9" s="6" t="s">
        <v>97</v>
      </c>
      <c r="I9" s="6" t="s">
        <v>100</v>
      </c>
      <c r="K9" s="6" t="s">
        <v>107</v>
      </c>
      <c r="L9" t="s">
        <v>102</v>
      </c>
      <c r="N9" t="s">
        <v>98</v>
      </c>
      <c r="O9" t="s">
        <v>76</v>
      </c>
      <c r="P9" t="s">
        <v>78</v>
      </c>
      <c r="Q9" t="s">
        <v>95</v>
      </c>
      <c r="R9" t="s">
        <v>87</v>
      </c>
      <c r="S9" t="s">
        <v>98</v>
      </c>
      <c r="T9" t="s">
        <v>76</v>
      </c>
      <c r="U9" t="s">
        <v>80</v>
      </c>
      <c r="V9" s="6" t="s">
        <v>89</v>
      </c>
      <c r="W9" t="s">
        <v>76</v>
      </c>
      <c r="Y9" t="s">
        <v>80</v>
      </c>
      <c r="Z9" t="s">
        <v>90</v>
      </c>
      <c r="AA9" s="6" t="s">
        <v>91</v>
      </c>
      <c r="AB9" t="s">
        <v>91</v>
      </c>
      <c r="AC9" t="s">
        <v>80</v>
      </c>
      <c r="AD9" s="6" t="s">
        <v>91</v>
      </c>
      <c r="AE9" s="6" t="s">
        <v>89</v>
      </c>
      <c r="AF9" t="s">
        <v>90</v>
      </c>
      <c r="AG9" t="s">
        <v>92</v>
      </c>
      <c r="AH9" t="s">
        <v>108</v>
      </c>
      <c r="AJ9" t="s">
        <v>109</v>
      </c>
      <c r="AK9" t="s">
        <v>91</v>
      </c>
      <c r="AL9" s="6" t="s">
        <v>99</v>
      </c>
      <c r="AM9" t="s">
        <v>88</v>
      </c>
      <c r="AN9" t="s">
        <v>80</v>
      </c>
      <c r="AO9" t="s">
        <v>86</v>
      </c>
      <c r="AP9" s="6" t="s">
        <v>97</v>
      </c>
      <c r="AQ9" t="s">
        <v>92</v>
      </c>
      <c r="AR9" t="s">
        <v>92</v>
      </c>
      <c r="AS9" t="s">
        <v>92</v>
      </c>
      <c r="AT9" t="s">
        <v>78</v>
      </c>
      <c r="AU9" s="6" t="s">
        <v>97</v>
      </c>
      <c r="AV9" t="s">
        <v>104</v>
      </c>
      <c r="AW9" t="s">
        <v>88</v>
      </c>
      <c r="AX9" t="s">
        <v>80</v>
      </c>
      <c r="AY9" t="s">
        <v>76</v>
      </c>
      <c r="AZ9" t="s">
        <v>86</v>
      </c>
      <c r="BA9" t="s">
        <v>87</v>
      </c>
      <c r="BB9" t="s">
        <v>92</v>
      </c>
      <c r="BC9" s="6" t="s">
        <v>97</v>
      </c>
      <c r="BD9" s="6" t="s">
        <v>99</v>
      </c>
      <c r="BE9" t="s">
        <v>108</v>
      </c>
      <c r="BF9" t="s">
        <v>106</v>
      </c>
      <c r="BK9" t="s">
        <v>111</v>
      </c>
    </row>
    <row r="10" spans="1:68" ht="15" customHeight="1" x14ac:dyDescent="0.25">
      <c r="A10" s="6" t="s">
        <v>97</v>
      </c>
      <c r="B10" t="s">
        <v>89</v>
      </c>
      <c r="C10" s="6" t="s">
        <v>91</v>
      </c>
      <c r="D10" s="6" t="s">
        <v>89</v>
      </c>
      <c r="E10" t="s">
        <v>88</v>
      </c>
      <c r="F10" t="s">
        <v>102</v>
      </c>
      <c r="H10" t="s">
        <v>99</v>
      </c>
      <c r="K10" t="s">
        <v>102</v>
      </c>
      <c r="L10" t="s">
        <v>108</v>
      </c>
      <c r="N10" s="6" t="s">
        <v>91</v>
      </c>
      <c r="O10" t="s">
        <v>90</v>
      </c>
      <c r="P10" s="6" t="s">
        <v>91</v>
      </c>
      <c r="Q10" t="s">
        <v>88</v>
      </c>
      <c r="R10" t="s">
        <v>76</v>
      </c>
      <c r="S10" t="s">
        <v>76</v>
      </c>
      <c r="T10" t="s">
        <v>87</v>
      </c>
      <c r="U10" s="6" t="s">
        <v>99</v>
      </c>
      <c r="V10" t="s">
        <v>91</v>
      </c>
      <c r="W10" t="s">
        <v>92</v>
      </c>
      <c r="Y10" t="s">
        <v>92</v>
      </c>
      <c r="Z10" s="6" t="s">
        <v>107</v>
      </c>
      <c r="AA10" t="s">
        <v>100</v>
      </c>
      <c r="AB10" t="s">
        <v>100</v>
      </c>
      <c r="AC10" t="s">
        <v>92</v>
      </c>
      <c r="AD10" t="s">
        <v>100</v>
      </c>
      <c r="AE10" t="s">
        <v>105</v>
      </c>
      <c r="AF10" s="6" t="s">
        <v>91</v>
      </c>
      <c r="AG10" s="6" t="s">
        <v>97</v>
      </c>
      <c r="AJ10" t="s">
        <v>102</v>
      </c>
      <c r="AK10" t="s">
        <v>106</v>
      </c>
      <c r="AL10" t="s">
        <v>91</v>
      </c>
      <c r="AM10" s="6" t="s">
        <v>97</v>
      </c>
      <c r="AN10" s="6" t="s">
        <v>97</v>
      </c>
      <c r="AO10" s="6" t="s">
        <v>89</v>
      </c>
      <c r="AP10" t="s">
        <v>89</v>
      </c>
      <c r="AQ10" s="6" t="s">
        <v>91</v>
      </c>
      <c r="AR10" t="s">
        <v>76</v>
      </c>
      <c r="AS10" s="6" t="s">
        <v>97</v>
      </c>
      <c r="AT10" t="s">
        <v>86</v>
      </c>
      <c r="AU10" t="s">
        <v>89</v>
      </c>
      <c r="AV10" t="s">
        <v>98</v>
      </c>
      <c r="AW10" s="6" t="s">
        <v>99</v>
      </c>
      <c r="AX10" t="s">
        <v>92</v>
      </c>
      <c r="AY10" s="6" t="s">
        <v>97</v>
      </c>
      <c r="AZ10" t="s">
        <v>80</v>
      </c>
      <c r="BA10" t="s">
        <v>92</v>
      </c>
      <c r="BB10" t="s">
        <v>90</v>
      </c>
      <c r="BC10" t="s">
        <v>102</v>
      </c>
      <c r="BD10" t="s">
        <v>110</v>
      </c>
      <c r="BK10" t="s">
        <v>100</v>
      </c>
    </row>
    <row r="11" spans="1:68" ht="15" customHeight="1" x14ac:dyDescent="0.25">
      <c r="A11" t="s">
        <v>89</v>
      </c>
      <c r="B11" t="s">
        <v>108</v>
      </c>
      <c r="C11" t="s">
        <v>100</v>
      </c>
      <c r="D11" t="s">
        <v>91</v>
      </c>
      <c r="E11" s="6" t="s">
        <v>99</v>
      </c>
      <c r="F11" t="s">
        <v>106</v>
      </c>
      <c r="K11" t="s">
        <v>108</v>
      </c>
      <c r="N11" t="s">
        <v>111</v>
      </c>
      <c r="O11" s="6" t="s">
        <v>99</v>
      </c>
      <c r="P11" t="s">
        <v>100</v>
      </c>
      <c r="Q11" t="s">
        <v>90</v>
      </c>
      <c r="R11" t="s">
        <v>86</v>
      </c>
      <c r="S11" t="s">
        <v>90</v>
      </c>
      <c r="T11" s="6" t="s">
        <v>91</v>
      </c>
      <c r="U11" t="s">
        <v>91</v>
      </c>
      <c r="W11" t="s">
        <v>90</v>
      </c>
      <c r="Y11" s="6" t="s">
        <v>86</v>
      </c>
      <c r="Z11" t="s">
        <v>109</v>
      </c>
      <c r="AA11" t="s">
        <v>102</v>
      </c>
      <c r="AB11" t="s">
        <v>106</v>
      </c>
      <c r="AC11" s="6" t="s">
        <v>97</v>
      </c>
      <c r="AD11" t="s">
        <v>102</v>
      </c>
      <c r="AE11" t="s">
        <v>91</v>
      </c>
      <c r="AF11" t="s">
        <v>100</v>
      </c>
      <c r="AG11" t="s">
        <v>89</v>
      </c>
      <c r="AL11" t="s">
        <v>106</v>
      </c>
      <c r="AM11" t="s">
        <v>89</v>
      </c>
      <c r="AN11" t="s">
        <v>89</v>
      </c>
      <c r="AP11" t="s">
        <v>109</v>
      </c>
      <c r="AQ11" t="s">
        <v>102</v>
      </c>
      <c r="AR11" s="6" t="s">
        <v>97</v>
      </c>
      <c r="AS11" t="s">
        <v>106</v>
      </c>
      <c r="AT11" t="s">
        <v>80</v>
      </c>
      <c r="AU11" t="s">
        <v>106</v>
      </c>
      <c r="AV11" s="6" t="s">
        <v>97</v>
      </c>
      <c r="AW11" t="s">
        <v>100</v>
      </c>
      <c r="AX11" t="s">
        <v>90</v>
      </c>
      <c r="AY11" t="s">
        <v>89</v>
      </c>
      <c r="AZ11" s="6" t="s">
        <v>97</v>
      </c>
      <c r="BA11" s="6" t="s">
        <v>89</v>
      </c>
      <c r="BB11" t="s">
        <v>86</v>
      </c>
      <c r="BC11" t="s">
        <v>106</v>
      </c>
      <c r="BD11" t="s">
        <v>112</v>
      </c>
    </row>
    <row r="12" spans="1:68" ht="15" customHeight="1" x14ac:dyDescent="0.25">
      <c r="A12" t="s">
        <v>91</v>
      </c>
      <c r="C12" t="s">
        <v>106</v>
      </c>
      <c r="D12" t="s">
        <v>106</v>
      </c>
      <c r="E12" t="s">
        <v>91</v>
      </c>
      <c r="N12" t="s">
        <v>112</v>
      </c>
      <c r="O12" t="s">
        <v>91</v>
      </c>
      <c r="P12" t="s">
        <v>102</v>
      </c>
      <c r="Q12" s="6" t="s">
        <v>109</v>
      </c>
      <c r="R12" s="6" t="s">
        <v>105</v>
      </c>
      <c r="S12" s="6" t="s">
        <v>109</v>
      </c>
      <c r="T12" t="s">
        <v>100</v>
      </c>
      <c r="U12" t="s">
        <v>100</v>
      </c>
      <c r="W12" s="6" t="s">
        <v>97</v>
      </c>
      <c r="Y12" t="s">
        <v>97</v>
      </c>
      <c r="Z12" t="s">
        <v>100</v>
      </c>
      <c r="AC12" t="s">
        <v>99</v>
      </c>
      <c r="AD12" t="s">
        <v>106</v>
      </c>
      <c r="AF12" t="s">
        <v>102</v>
      </c>
      <c r="AG12" t="s">
        <v>99</v>
      </c>
      <c r="AM12" t="s">
        <v>99</v>
      </c>
      <c r="AN12" t="s">
        <v>99</v>
      </c>
      <c r="AP12" t="s">
        <v>100</v>
      </c>
      <c r="AQ12" t="s">
        <v>108</v>
      </c>
      <c r="AR12" t="s">
        <v>89</v>
      </c>
      <c r="AT12" s="6" t="s">
        <v>97</v>
      </c>
      <c r="AV12" t="s">
        <v>99</v>
      </c>
      <c r="AW12" t="s">
        <v>108</v>
      </c>
      <c r="AX12" s="6" t="s">
        <v>97</v>
      </c>
      <c r="AY12" t="s">
        <v>99</v>
      </c>
      <c r="AZ12" t="s">
        <v>89</v>
      </c>
      <c r="BA12" t="s">
        <v>99</v>
      </c>
      <c r="BB12" s="6" t="s">
        <v>97</v>
      </c>
    </row>
    <row r="13" spans="1:68" ht="15" customHeight="1" x14ac:dyDescent="0.25">
      <c r="E13" t="s">
        <v>102</v>
      </c>
      <c r="N13" t="s">
        <v>108</v>
      </c>
      <c r="O13" t="s">
        <v>100</v>
      </c>
      <c r="P13" t="s">
        <v>108</v>
      </c>
      <c r="Q13" t="s">
        <v>91</v>
      </c>
      <c r="R13" t="s">
        <v>91</v>
      </c>
      <c r="S13" t="s">
        <v>91</v>
      </c>
      <c r="T13" t="s">
        <v>106</v>
      </c>
      <c r="U13" t="s">
        <v>106</v>
      </c>
      <c r="W13" t="s">
        <v>100</v>
      </c>
      <c r="Y13" t="s">
        <v>102</v>
      </c>
      <c r="Z13" t="s">
        <v>102</v>
      </c>
      <c r="AM13" t="s">
        <v>102</v>
      </c>
      <c r="AN13" t="s">
        <v>106</v>
      </c>
      <c r="AR13" t="s">
        <v>99</v>
      </c>
      <c r="AT13" t="s">
        <v>109</v>
      </c>
      <c r="AV13" t="s">
        <v>106</v>
      </c>
      <c r="AX13" t="s">
        <v>105</v>
      </c>
      <c r="AY13" t="s">
        <v>106</v>
      </c>
      <c r="AZ13" t="s">
        <v>109</v>
      </c>
      <c r="BA13" t="s">
        <v>110</v>
      </c>
      <c r="BB13" t="s">
        <v>99</v>
      </c>
    </row>
    <row r="14" spans="1:68" ht="15" customHeight="1" x14ac:dyDescent="0.25">
      <c r="O14" t="s">
        <v>106</v>
      </c>
      <c r="Q14" t="s">
        <v>100</v>
      </c>
      <c r="R14" t="s">
        <v>111</v>
      </c>
      <c r="S14" t="s">
        <v>100</v>
      </c>
      <c r="W14" t="s">
        <v>102</v>
      </c>
      <c r="AR14" t="s">
        <v>102</v>
      </c>
      <c r="AT14" t="s">
        <v>110</v>
      </c>
      <c r="AX14" t="s">
        <v>112</v>
      </c>
      <c r="AZ14" t="s">
        <v>100</v>
      </c>
      <c r="BB14" t="s">
        <v>111</v>
      </c>
    </row>
    <row r="15" spans="1:68" ht="15" customHeight="1" x14ac:dyDescent="0.25">
      <c r="Q15" t="s">
        <v>106</v>
      </c>
      <c r="R15" t="s">
        <v>112</v>
      </c>
      <c r="S15" t="s">
        <v>102</v>
      </c>
      <c r="W15" t="s">
        <v>108</v>
      </c>
      <c r="AT15" t="s">
        <v>100</v>
      </c>
    </row>
    <row r="16" spans="1:68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.7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O42"/>
  <sheetViews>
    <sheetView zoomScaleNormal="100" workbookViewId="0">
      <selection activeCell="F30" sqref="F30"/>
    </sheetView>
  </sheetViews>
  <sheetFormatPr defaultRowHeight="14.45" customHeight="1" x14ac:dyDescent="0.25"/>
  <cols>
    <col min="1" max="1" width="10.5703125" customWidth="1"/>
    <col min="2" max="3" width="12" customWidth="1"/>
    <col min="4" max="4" width="17.42578125" customWidth="1"/>
    <col min="5" max="5" width="15.5703125" customWidth="1"/>
    <col min="6" max="6" width="16" customWidth="1"/>
    <col min="7" max="7" width="13" customWidth="1"/>
    <col min="8" max="8" width="13.7109375" customWidth="1"/>
    <col min="9" max="9" width="13.42578125" customWidth="1"/>
    <col min="11" max="11" width="19" customWidth="1"/>
    <col min="13" max="13" width="19.5703125" customWidth="1"/>
    <col min="14" max="14" width="20.42578125" customWidth="1"/>
    <col min="16" max="16" width="20.28515625" customWidth="1"/>
    <col min="17" max="17" width="15.85546875" customWidth="1"/>
    <col min="19" max="19" width="30.42578125" customWidth="1"/>
    <col min="22" max="22" width="17.42578125" customWidth="1"/>
    <col min="25" max="25" width="22.85546875" customWidth="1"/>
    <col min="29" max="29" width="19" customWidth="1"/>
    <col min="30" max="30" width="10.7109375" customWidth="1"/>
    <col min="33" max="33" width="13.7109375" customWidth="1"/>
    <col min="34" max="34" width="14.140625" customWidth="1"/>
    <col min="35" max="35" width="14.5703125" customWidth="1"/>
    <col min="38" max="38" width="15.5703125" customWidth="1"/>
    <col min="40" max="40" width="15.42578125" customWidth="1"/>
    <col min="41" max="41" width="23.28515625" customWidth="1"/>
    <col min="43" max="43" width="11.42578125" customWidth="1"/>
    <col min="45" max="45" width="12.85546875" customWidth="1"/>
    <col min="47" max="47" width="15.7109375" customWidth="1"/>
    <col min="48" max="48" width="14" customWidth="1"/>
    <col min="49" max="49" width="16.5703125" customWidth="1"/>
    <col min="52" max="52" width="12.140625" customWidth="1"/>
    <col min="56" max="56" width="28.5703125" customWidth="1"/>
    <col min="57" max="57" width="18.28515625" customWidth="1"/>
    <col min="58" max="58" width="13.140625" customWidth="1"/>
    <col min="59" max="59" width="11" customWidth="1"/>
    <col min="60" max="60" width="12.7109375" customWidth="1"/>
    <col min="64" max="64" width="13.85546875" customWidth="1"/>
    <col min="65" max="65" width="14.85546875" customWidth="1"/>
    <col min="66" max="66" width="15" customWidth="1"/>
    <col min="70" max="70" width="17.140625" customWidth="1"/>
    <col min="83" max="83" width="13.7109375" customWidth="1"/>
    <col min="85" max="85" width="17.28515625" customWidth="1"/>
  </cols>
  <sheetData>
    <row r="3" spans="1:41" ht="15" customHeight="1" x14ac:dyDescent="0.25">
      <c r="A3" t="s">
        <v>72</v>
      </c>
      <c r="B3" t="s">
        <v>77</v>
      </c>
      <c r="C3" t="s">
        <v>82</v>
      </c>
      <c r="D3" t="s">
        <v>73</v>
      </c>
      <c r="E3" t="s">
        <v>84</v>
      </c>
      <c r="F3" t="s">
        <v>74</v>
      </c>
      <c r="G3" t="s">
        <v>75</v>
      </c>
      <c r="H3" t="s">
        <v>85</v>
      </c>
      <c r="I3" t="s">
        <v>94</v>
      </c>
      <c r="J3" t="s">
        <v>96</v>
      </c>
      <c r="K3" t="s">
        <v>83</v>
      </c>
      <c r="L3" t="s">
        <v>79</v>
      </c>
      <c r="M3" t="s">
        <v>93</v>
      </c>
      <c r="N3" t="s">
        <v>95</v>
      </c>
      <c r="O3" t="s">
        <v>103</v>
      </c>
      <c r="P3" t="s">
        <v>78</v>
      </c>
      <c r="Q3" t="s">
        <v>81</v>
      </c>
      <c r="R3" t="s">
        <v>86</v>
      </c>
      <c r="S3" t="s">
        <v>98</v>
      </c>
      <c r="T3" t="s">
        <v>88</v>
      </c>
      <c r="U3" t="s">
        <v>87</v>
      </c>
      <c r="V3" t="s">
        <v>80</v>
      </c>
      <c r="W3" t="s">
        <v>76</v>
      </c>
      <c r="X3" t="s">
        <v>104</v>
      </c>
      <c r="Y3" t="s">
        <v>92</v>
      </c>
      <c r="Z3" t="s">
        <v>90</v>
      </c>
      <c r="AA3" t="s">
        <v>101</v>
      </c>
      <c r="AB3" t="s">
        <v>97</v>
      </c>
      <c r="AC3" t="s">
        <v>107</v>
      </c>
      <c r="AD3" t="s">
        <v>89</v>
      </c>
      <c r="AE3" t="s">
        <v>99</v>
      </c>
      <c r="AF3" t="s">
        <v>109</v>
      </c>
      <c r="AG3" t="s">
        <v>105</v>
      </c>
      <c r="AH3" t="s">
        <v>110</v>
      </c>
      <c r="AI3" t="s">
        <v>91</v>
      </c>
      <c r="AJ3" t="s">
        <v>111</v>
      </c>
      <c r="AK3" t="s">
        <v>100</v>
      </c>
      <c r="AL3" t="s">
        <v>112</v>
      </c>
      <c r="AM3" t="s">
        <v>102</v>
      </c>
      <c r="AN3" t="s">
        <v>108</v>
      </c>
      <c r="AO3" t="s">
        <v>106</v>
      </c>
    </row>
    <row r="4" spans="1:41" ht="15" customHeight="1" x14ac:dyDescent="0.25">
      <c r="A4" t="s">
        <v>17</v>
      </c>
      <c r="B4" t="s">
        <v>14</v>
      </c>
      <c r="C4" t="s">
        <v>41</v>
      </c>
      <c r="D4" t="s">
        <v>5</v>
      </c>
      <c r="E4" t="s">
        <v>46</v>
      </c>
      <c r="F4" t="s">
        <v>21</v>
      </c>
      <c r="G4" t="s">
        <v>24</v>
      </c>
      <c r="H4" t="s">
        <v>49</v>
      </c>
      <c r="I4" t="s">
        <v>49</v>
      </c>
      <c r="J4" t="s">
        <v>56</v>
      </c>
      <c r="K4" t="s">
        <v>6</v>
      </c>
      <c r="L4" t="s">
        <v>5</v>
      </c>
      <c r="M4" t="s">
        <v>47</v>
      </c>
      <c r="N4" t="s">
        <v>56</v>
      </c>
      <c r="O4" t="s">
        <v>47</v>
      </c>
      <c r="P4" t="s">
        <v>49</v>
      </c>
      <c r="Q4" t="s">
        <v>5</v>
      </c>
      <c r="R4" t="s">
        <v>46</v>
      </c>
      <c r="S4" t="s">
        <v>17</v>
      </c>
      <c r="T4" t="s">
        <v>58</v>
      </c>
      <c r="U4" t="s">
        <v>21</v>
      </c>
      <c r="V4" t="s">
        <v>68</v>
      </c>
      <c r="W4" t="s">
        <v>47</v>
      </c>
      <c r="X4" t="s">
        <v>58</v>
      </c>
      <c r="Y4" t="s">
        <v>36</v>
      </c>
      <c r="Z4" t="s">
        <v>11</v>
      </c>
      <c r="AA4" t="s">
        <v>31</v>
      </c>
      <c r="AB4" t="s">
        <v>5</v>
      </c>
      <c r="AC4" t="s">
        <v>14</v>
      </c>
      <c r="AD4" t="s">
        <v>47</v>
      </c>
      <c r="AE4" t="s">
        <v>68</v>
      </c>
      <c r="AF4" t="s">
        <v>49</v>
      </c>
      <c r="AG4" t="s">
        <v>21</v>
      </c>
      <c r="AH4" t="s">
        <v>56</v>
      </c>
      <c r="AI4" t="s">
        <v>41</v>
      </c>
      <c r="AJ4" t="s">
        <v>17</v>
      </c>
      <c r="AK4" t="s">
        <v>68</v>
      </c>
      <c r="AL4" t="s">
        <v>17</v>
      </c>
      <c r="AM4" t="s">
        <v>58</v>
      </c>
      <c r="AN4" t="s">
        <v>68</v>
      </c>
      <c r="AO4" t="s">
        <v>24</v>
      </c>
    </row>
    <row r="5" spans="1:41" ht="15" customHeight="1" x14ac:dyDescent="0.25">
      <c r="A5" t="s">
        <v>18</v>
      </c>
      <c r="B5" t="s">
        <v>29</v>
      </c>
      <c r="C5" t="s">
        <v>50</v>
      </c>
      <c r="D5" t="s">
        <v>6</v>
      </c>
      <c r="E5" t="s">
        <v>50</v>
      </c>
      <c r="F5" t="s">
        <v>24</v>
      </c>
      <c r="G5" t="s">
        <v>18</v>
      </c>
      <c r="H5" t="s">
        <v>45</v>
      </c>
      <c r="I5" t="s">
        <v>29</v>
      </c>
      <c r="J5" t="s">
        <v>45</v>
      </c>
      <c r="K5" t="s">
        <v>46</v>
      </c>
      <c r="L5" t="s">
        <v>63</v>
      </c>
      <c r="M5" t="s">
        <v>29</v>
      </c>
      <c r="N5" t="s">
        <v>41</v>
      </c>
      <c r="O5" t="s">
        <v>26</v>
      </c>
      <c r="P5" t="s">
        <v>54</v>
      </c>
      <c r="Q5" t="s">
        <v>17</v>
      </c>
      <c r="R5" t="s">
        <v>49</v>
      </c>
      <c r="S5" t="s">
        <v>63</v>
      </c>
      <c r="T5" t="s">
        <v>67</v>
      </c>
      <c r="U5" t="s">
        <v>9</v>
      </c>
      <c r="V5" t="s">
        <v>41</v>
      </c>
      <c r="W5" t="s">
        <v>54</v>
      </c>
      <c r="X5" t="s">
        <v>63</v>
      </c>
      <c r="Y5" t="s">
        <v>26</v>
      </c>
      <c r="Z5" t="s">
        <v>4</v>
      </c>
      <c r="AA5" t="s">
        <v>33</v>
      </c>
      <c r="AB5" t="s">
        <v>36</v>
      </c>
      <c r="AC5" t="s">
        <v>29</v>
      </c>
      <c r="AD5" t="s">
        <v>4</v>
      </c>
      <c r="AE5" t="s">
        <v>54</v>
      </c>
      <c r="AF5" t="s">
        <v>45</v>
      </c>
      <c r="AG5" t="s">
        <v>34</v>
      </c>
      <c r="AH5" t="s">
        <v>49</v>
      </c>
      <c r="AI5" t="s">
        <v>38</v>
      </c>
      <c r="AJ5" t="s">
        <v>21</v>
      </c>
      <c r="AK5" t="s">
        <v>63</v>
      </c>
      <c r="AL5" t="s">
        <v>21</v>
      </c>
      <c r="AM5" t="s">
        <v>46</v>
      </c>
      <c r="AN5" t="s">
        <v>46</v>
      </c>
      <c r="AO5" t="s">
        <v>18</v>
      </c>
    </row>
    <row r="6" spans="1:41" ht="15" customHeight="1" x14ac:dyDescent="0.25">
      <c r="A6" t="s">
        <v>19</v>
      </c>
      <c r="B6" t="s">
        <v>32</v>
      </c>
      <c r="C6" t="s">
        <v>51</v>
      </c>
      <c r="D6" t="s">
        <v>7</v>
      </c>
      <c r="E6" t="s">
        <v>51</v>
      </c>
      <c r="F6" t="s">
        <v>20</v>
      </c>
      <c r="G6" t="s">
        <v>28</v>
      </c>
      <c r="H6" t="s">
        <v>59</v>
      </c>
      <c r="I6" t="s">
        <v>32</v>
      </c>
      <c r="J6" t="s">
        <v>66</v>
      </c>
      <c r="K6" t="s">
        <v>10</v>
      </c>
      <c r="L6" t="s">
        <v>52</v>
      </c>
      <c r="M6" t="s">
        <v>30</v>
      </c>
      <c r="N6" t="s">
        <v>57</v>
      </c>
      <c r="O6" t="s">
        <v>55</v>
      </c>
      <c r="P6" t="s">
        <v>53</v>
      </c>
      <c r="Q6" t="s">
        <v>40</v>
      </c>
      <c r="R6" t="s">
        <v>65</v>
      </c>
      <c r="S6" t="s">
        <v>22</v>
      </c>
      <c r="T6" t="s">
        <v>25</v>
      </c>
      <c r="U6" t="s">
        <v>23</v>
      </c>
      <c r="V6" t="s">
        <v>69</v>
      </c>
      <c r="W6" t="s">
        <v>42</v>
      </c>
      <c r="X6" t="s">
        <v>51</v>
      </c>
      <c r="Y6" t="s">
        <v>57</v>
      </c>
      <c r="Z6" t="s">
        <v>13</v>
      </c>
      <c r="AA6" t="s">
        <v>37</v>
      </c>
      <c r="AB6" t="s">
        <v>13</v>
      </c>
      <c r="AC6" t="s">
        <v>40</v>
      </c>
      <c r="AD6" t="s">
        <v>7</v>
      </c>
      <c r="AE6" t="s">
        <v>51</v>
      </c>
      <c r="AF6" t="s">
        <v>66</v>
      </c>
      <c r="AG6" t="s">
        <v>69</v>
      </c>
      <c r="AH6" t="s">
        <v>66</v>
      </c>
      <c r="AI6" t="s">
        <v>35</v>
      </c>
      <c r="AJ6" t="s">
        <v>57</v>
      </c>
      <c r="AK6" t="s">
        <v>52</v>
      </c>
      <c r="AL6" t="s">
        <v>53</v>
      </c>
      <c r="AM6" t="s">
        <v>69</v>
      </c>
      <c r="AN6" t="s">
        <v>52</v>
      </c>
      <c r="AO6" t="s">
        <v>40</v>
      </c>
    </row>
    <row r="7" spans="1:41" ht="15" customHeight="1" x14ac:dyDescent="0.25">
      <c r="A7" t="s">
        <v>20</v>
      </c>
      <c r="B7" t="s">
        <v>30</v>
      </c>
      <c r="C7" t="s">
        <v>52</v>
      </c>
      <c r="D7" t="s">
        <v>8</v>
      </c>
      <c r="E7" t="s">
        <v>52</v>
      </c>
      <c r="F7" t="s">
        <v>25</v>
      </c>
      <c r="G7" t="s">
        <v>25</v>
      </c>
      <c r="H7" t="s">
        <v>60</v>
      </c>
      <c r="I7" t="s">
        <v>53</v>
      </c>
      <c r="J7" t="s">
        <v>59</v>
      </c>
      <c r="K7" t="s">
        <v>42</v>
      </c>
      <c r="L7" t="s">
        <v>53</v>
      </c>
      <c r="M7" t="s">
        <v>43</v>
      </c>
      <c r="N7" t="s">
        <v>19</v>
      </c>
      <c r="O7" t="s">
        <v>43</v>
      </c>
      <c r="P7" t="s">
        <v>42</v>
      </c>
      <c r="Q7" t="s">
        <v>8</v>
      </c>
      <c r="R7" t="s">
        <v>55</v>
      </c>
      <c r="S7" t="s">
        <v>51</v>
      </c>
      <c r="T7" t="s">
        <v>48</v>
      </c>
      <c r="U7" t="s">
        <v>12</v>
      </c>
      <c r="V7" t="s">
        <v>52</v>
      </c>
      <c r="W7" t="s">
        <v>43</v>
      </c>
      <c r="X7" t="s">
        <v>52</v>
      </c>
      <c r="Y7" t="s">
        <v>66</v>
      </c>
      <c r="Z7" t="s">
        <v>10</v>
      </c>
      <c r="AA7" t="s">
        <v>30</v>
      </c>
      <c r="AB7" t="s">
        <v>37</v>
      </c>
      <c r="AC7" t="s">
        <v>15</v>
      </c>
      <c r="AD7" t="s">
        <v>42</v>
      </c>
      <c r="AE7" t="s">
        <v>43</v>
      </c>
      <c r="AF7" t="s">
        <v>55</v>
      </c>
      <c r="AG7" t="s">
        <v>53</v>
      </c>
      <c r="AH7" t="s">
        <v>59</v>
      </c>
      <c r="AI7" t="s">
        <v>60</v>
      </c>
      <c r="AJ7" t="s">
        <v>66</v>
      </c>
      <c r="AK7" t="s">
        <v>60</v>
      </c>
      <c r="AL7" t="s">
        <v>59</v>
      </c>
      <c r="AM7" t="s">
        <v>60</v>
      </c>
      <c r="AN7" t="s">
        <v>60</v>
      </c>
      <c r="AO7" t="s">
        <v>23</v>
      </c>
    </row>
    <row r="8" spans="1:41" ht="15" customHeight="1" x14ac:dyDescent="0.25">
      <c r="A8" t="s">
        <v>21</v>
      </c>
      <c r="D8" t="s">
        <v>44</v>
      </c>
      <c r="F8" t="s">
        <v>9</v>
      </c>
      <c r="G8" t="s">
        <v>11</v>
      </c>
      <c r="H8" t="s">
        <v>56</v>
      </c>
      <c r="K8" t="s">
        <v>41</v>
      </c>
      <c r="L8" t="s">
        <v>14</v>
      </c>
      <c r="N8" t="s">
        <v>58</v>
      </c>
      <c r="P8" t="s">
        <v>16</v>
      </c>
      <c r="R8" t="s">
        <v>44</v>
      </c>
      <c r="T8" t="s">
        <v>4</v>
      </c>
      <c r="U8" t="s">
        <v>39</v>
      </c>
      <c r="V8" t="s">
        <v>44</v>
      </c>
      <c r="W8" t="s">
        <v>29</v>
      </c>
      <c r="Y8" t="s">
        <v>46</v>
      </c>
      <c r="Z8" t="s">
        <v>18</v>
      </c>
      <c r="AB8" t="s">
        <v>26</v>
      </c>
      <c r="AD8" t="s">
        <v>39</v>
      </c>
      <c r="AE8" t="s">
        <v>31</v>
      </c>
      <c r="AF8" t="s">
        <v>39</v>
      </c>
      <c r="AI8" t="s">
        <v>46</v>
      </c>
      <c r="AK8" t="s">
        <v>31</v>
      </c>
      <c r="AM8" t="s">
        <v>9</v>
      </c>
      <c r="AN8" t="s">
        <v>5</v>
      </c>
      <c r="AO8" t="s">
        <v>58</v>
      </c>
    </row>
    <row r="9" spans="1:41" ht="15" customHeight="1" x14ac:dyDescent="0.25">
      <c r="A9" t="s">
        <v>45</v>
      </c>
      <c r="D9" t="s">
        <v>46</v>
      </c>
      <c r="F9" t="s">
        <v>54</v>
      </c>
      <c r="G9" t="s">
        <v>4</v>
      </c>
      <c r="H9" t="s">
        <v>44</v>
      </c>
      <c r="K9" t="s">
        <v>50</v>
      </c>
      <c r="L9" t="s">
        <v>50</v>
      </c>
      <c r="N9" t="s">
        <v>46</v>
      </c>
      <c r="P9" t="s">
        <v>33</v>
      </c>
      <c r="R9" t="s">
        <v>21</v>
      </c>
      <c r="T9" t="s">
        <v>54</v>
      </c>
      <c r="U9" t="s">
        <v>56</v>
      </c>
      <c r="V9" t="s">
        <v>24</v>
      </c>
      <c r="W9" t="s">
        <v>26</v>
      </c>
      <c r="Y9" t="s">
        <v>47</v>
      </c>
      <c r="Z9" t="s">
        <v>26</v>
      </c>
      <c r="AB9" t="s">
        <v>54</v>
      </c>
      <c r="AD9" t="s">
        <v>36</v>
      </c>
      <c r="AE9" t="s">
        <v>18</v>
      </c>
      <c r="AF9" t="s">
        <v>29</v>
      </c>
      <c r="AI9" t="s">
        <v>24</v>
      </c>
      <c r="AK9" t="s">
        <v>49</v>
      </c>
      <c r="AM9" t="s">
        <v>47</v>
      </c>
      <c r="AN9" t="s">
        <v>14</v>
      </c>
      <c r="AO9" t="s">
        <v>50</v>
      </c>
    </row>
    <row r="10" spans="1:41" ht="15" customHeight="1" x14ac:dyDescent="0.25">
      <c r="A10" t="s">
        <v>22</v>
      </c>
      <c r="D10" t="s">
        <v>55</v>
      </c>
      <c r="F10" t="s">
        <v>51</v>
      </c>
      <c r="G10" t="s">
        <v>12</v>
      </c>
      <c r="H10" t="s">
        <v>57</v>
      </c>
      <c r="K10" t="s">
        <v>51</v>
      </c>
      <c r="L10" t="s">
        <v>15</v>
      </c>
      <c r="N10" t="s">
        <v>53</v>
      </c>
      <c r="P10" t="s">
        <v>40</v>
      </c>
      <c r="R10" t="s">
        <v>57</v>
      </c>
      <c r="T10" t="s">
        <v>7</v>
      </c>
      <c r="U10" t="s">
        <v>35</v>
      </c>
      <c r="V10" t="s">
        <v>28</v>
      </c>
      <c r="W10" t="s">
        <v>22</v>
      </c>
      <c r="Y10" t="s">
        <v>12</v>
      </c>
      <c r="Z10" t="s">
        <v>35</v>
      </c>
      <c r="AB10" t="s">
        <v>32</v>
      </c>
      <c r="AD10" t="s">
        <v>27</v>
      </c>
      <c r="AE10" t="s">
        <v>32</v>
      </c>
      <c r="AF10" t="s">
        <v>22</v>
      </c>
      <c r="AI10" t="s">
        <v>40</v>
      </c>
      <c r="AK10" t="s">
        <v>22</v>
      </c>
      <c r="AM10" t="s">
        <v>8</v>
      </c>
      <c r="AN10" t="s">
        <v>15</v>
      </c>
      <c r="AO10" t="s">
        <v>51</v>
      </c>
    </row>
    <row r="11" spans="1:41" ht="15" customHeight="1" x14ac:dyDescent="0.25">
      <c r="A11" t="s">
        <v>23</v>
      </c>
      <c r="D11" t="s">
        <v>42</v>
      </c>
      <c r="F11" t="s">
        <v>10</v>
      </c>
      <c r="G11" t="s">
        <v>53</v>
      </c>
      <c r="H11" t="s">
        <v>55</v>
      </c>
      <c r="K11" t="s">
        <v>61</v>
      </c>
      <c r="L11" t="s">
        <v>48</v>
      </c>
      <c r="N11" t="s">
        <v>59</v>
      </c>
      <c r="P11" t="s">
        <v>19</v>
      </c>
      <c r="R11" t="s">
        <v>28</v>
      </c>
      <c r="T11" t="s">
        <v>42</v>
      </c>
      <c r="U11" t="s">
        <v>66</v>
      </c>
      <c r="V11" t="s">
        <v>55</v>
      </c>
      <c r="W11" t="s">
        <v>37</v>
      </c>
      <c r="Y11" t="s">
        <v>48</v>
      </c>
      <c r="Z11" t="s">
        <v>37</v>
      </c>
      <c r="AB11" t="s">
        <v>42</v>
      </c>
      <c r="AD11" t="s">
        <v>37</v>
      </c>
      <c r="AE11" t="s">
        <v>40</v>
      </c>
      <c r="AF11" t="s">
        <v>20</v>
      </c>
      <c r="AI11" t="s">
        <v>61</v>
      </c>
      <c r="AK11" t="s">
        <v>55</v>
      </c>
      <c r="AM11" t="s">
        <v>42</v>
      </c>
      <c r="AN11" t="s">
        <v>10</v>
      </c>
      <c r="AO11" t="s">
        <v>48</v>
      </c>
    </row>
    <row r="12" spans="1:41" ht="15" customHeight="1" x14ac:dyDescent="0.25">
      <c r="A12" t="s">
        <v>47</v>
      </c>
      <c r="D12" t="s">
        <v>33</v>
      </c>
      <c r="F12" t="s">
        <v>5</v>
      </c>
      <c r="G12" t="s">
        <v>14</v>
      </c>
      <c r="H12" t="s">
        <v>36</v>
      </c>
      <c r="K12" t="s">
        <v>33</v>
      </c>
      <c r="L12" t="s">
        <v>17</v>
      </c>
      <c r="N12" t="s">
        <v>34</v>
      </c>
      <c r="P12" t="s">
        <v>44</v>
      </c>
      <c r="T12" t="s">
        <v>14</v>
      </c>
      <c r="V12" t="s">
        <v>47</v>
      </c>
      <c r="W12" t="s">
        <v>5</v>
      </c>
      <c r="Y12" t="s">
        <v>6</v>
      </c>
      <c r="Z12" t="s">
        <v>70</v>
      </c>
      <c r="AB12" t="s">
        <v>45</v>
      </c>
      <c r="AD12" t="s">
        <v>50</v>
      </c>
      <c r="AE12" t="s">
        <v>24</v>
      </c>
      <c r="AI12" t="s">
        <v>6</v>
      </c>
      <c r="AK12" t="s">
        <v>6</v>
      </c>
      <c r="AM12" t="s">
        <v>39</v>
      </c>
      <c r="AN12" t="s">
        <v>17</v>
      </c>
      <c r="AO12" t="s">
        <v>6</v>
      </c>
    </row>
    <row r="13" spans="1:41" ht="15" customHeight="1" x14ac:dyDescent="0.25">
      <c r="A13" t="s">
        <v>54</v>
      </c>
      <c r="D13" t="s">
        <v>34</v>
      </c>
      <c r="F13" t="s">
        <v>11</v>
      </c>
      <c r="G13" t="s">
        <v>54</v>
      </c>
      <c r="H13" t="s">
        <v>33</v>
      </c>
      <c r="K13" t="s">
        <v>18</v>
      </c>
      <c r="L13" t="s">
        <v>24</v>
      </c>
      <c r="N13" t="s">
        <v>18</v>
      </c>
      <c r="P13" t="s">
        <v>24</v>
      </c>
      <c r="T13" t="s">
        <v>36</v>
      </c>
      <c r="V13" t="s">
        <v>50</v>
      </c>
      <c r="W13" t="s">
        <v>70</v>
      </c>
      <c r="Y13" t="s">
        <v>41</v>
      </c>
      <c r="Z13" t="s">
        <v>45</v>
      </c>
      <c r="AB13" t="s">
        <v>50</v>
      </c>
      <c r="AD13" t="s">
        <v>54</v>
      </c>
      <c r="AE13" t="s">
        <v>36</v>
      </c>
      <c r="AI13" t="s">
        <v>4</v>
      </c>
      <c r="AK13" t="s">
        <v>9</v>
      </c>
      <c r="AM13" t="s">
        <v>29</v>
      </c>
      <c r="AN13" t="s">
        <v>26</v>
      </c>
      <c r="AO13" t="s">
        <v>54</v>
      </c>
    </row>
    <row r="14" spans="1:41" ht="15" customHeight="1" x14ac:dyDescent="0.25">
      <c r="A14" t="s">
        <v>48</v>
      </c>
      <c r="D14" t="s">
        <v>22</v>
      </c>
      <c r="F14" t="s">
        <v>7</v>
      </c>
      <c r="G14" t="s">
        <v>15</v>
      </c>
      <c r="H14" t="s">
        <v>35</v>
      </c>
      <c r="K14" t="s">
        <v>22</v>
      </c>
      <c r="L14" t="s">
        <v>28</v>
      </c>
      <c r="N14" t="s">
        <v>23</v>
      </c>
      <c r="P14" t="s">
        <v>32</v>
      </c>
      <c r="T14" t="s">
        <v>20</v>
      </c>
      <c r="V14" t="s">
        <v>51</v>
      </c>
      <c r="W14" t="s">
        <v>10</v>
      </c>
      <c r="Y14" t="s">
        <v>59</v>
      </c>
      <c r="Z14" t="s">
        <v>57</v>
      </c>
      <c r="AB14" t="s">
        <v>51</v>
      </c>
      <c r="AD14" t="s">
        <v>62</v>
      </c>
      <c r="AE14" t="s">
        <v>52</v>
      </c>
      <c r="AI14" t="s">
        <v>7</v>
      </c>
      <c r="AK14" t="s">
        <v>20</v>
      </c>
      <c r="AM14" t="s">
        <v>22</v>
      </c>
      <c r="AN14" t="s">
        <v>19</v>
      </c>
      <c r="AO14" t="s">
        <v>7</v>
      </c>
    </row>
    <row r="15" spans="1:41" ht="15" customHeight="1" x14ac:dyDescent="0.25">
      <c r="A15" t="s">
        <v>43</v>
      </c>
      <c r="D15" t="s">
        <v>20</v>
      </c>
      <c r="F15" t="s">
        <v>8</v>
      </c>
      <c r="G15" t="s">
        <v>42</v>
      </c>
      <c r="H15" t="s">
        <v>23</v>
      </c>
      <c r="K15" t="s">
        <v>35</v>
      </c>
      <c r="L15" t="s">
        <v>25</v>
      </c>
      <c r="N15" t="s">
        <v>20</v>
      </c>
      <c r="P15" t="s">
        <v>55</v>
      </c>
      <c r="T15" t="s">
        <v>15</v>
      </c>
      <c r="V15" t="s">
        <v>43</v>
      </c>
      <c r="W15" t="s">
        <v>61</v>
      </c>
      <c r="Y15" t="s">
        <v>60</v>
      </c>
      <c r="Z15" t="s">
        <v>53</v>
      </c>
      <c r="AB15" t="s">
        <v>62</v>
      </c>
      <c r="AD15" t="s">
        <v>43</v>
      </c>
      <c r="AE15" t="s">
        <v>62</v>
      </c>
      <c r="AI15" t="s">
        <v>8</v>
      </c>
      <c r="AK15" t="s">
        <v>12</v>
      </c>
      <c r="AM15" t="s">
        <v>30</v>
      </c>
      <c r="AN15" t="s">
        <v>37</v>
      </c>
      <c r="AO15" t="s">
        <v>43</v>
      </c>
    </row>
    <row r="16" spans="1:41" ht="15" customHeight="1" x14ac:dyDescent="0.25">
      <c r="A16" t="s">
        <v>49</v>
      </c>
      <c r="D16" t="s">
        <v>17</v>
      </c>
      <c r="F16" t="s">
        <v>58</v>
      </c>
      <c r="G16" t="s">
        <v>58</v>
      </c>
      <c r="H16" t="s">
        <v>18</v>
      </c>
      <c r="K16" t="s">
        <v>36</v>
      </c>
      <c r="L16" t="s">
        <v>9</v>
      </c>
      <c r="N16" t="s">
        <v>6</v>
      </c>
      <c r="P16" t="s">
        <v>21</v>
      </c>
      <c r="T16" t="s">
        <v>6</v>
      </c>
      <c r="V16" t="s">
        <v>49</v>
      </c>
      <c r="W16" t="s">
        <v>11</v>
      </c>
      <c r="Y16" t="s">
        <v>56</v>
      </c>
      <c r="Z16" t="s">
        <v>31</v>
      </c>
      <c r="AB16" t="s">
        <v>58</v>
      </c>
      <c r="AD16" t="s">
        <v>5</v>
      </c>
      <c r="AE16" t="s">
        <v>11</v>
      </c>
      <c r="AI16" t="s">
        <v>21</v>
      </c>
      <c r="AK16" t="s">
        <v>24</v>
      </c>
      <c r="AM16" t="s">
        <v>14</v>
      </c>
      <c r="AO16" t="s">
        <v>41</v>
      </c>
    </row>
    <row r="17" spans="1:41" ht="15" customHeight="1" x14ac:dyDescent="0.25">
      <c r="A17" t="s">
        <v>26</v>
      </c>
      <c r="D17" t="s">
        <v>21</v>
      </c>
      <c r="F17" t="s">
        <v>49</v>
      </c>
      <c r="G17" t="s">
        <v>56</v>
      </c>
      <c r="H17" t="s">
        <v>26</v>
      </c>
      <c r="K17" t="s">
        <v>26</v>
      </c>
      <c r="L17" t="s">
        <v>11</v>
      </c>
      <c r="N17" t="s">
        <v>4</v>
      </c>
      <c r="P17" t="s">
        <v>36</v>
      </c>
      <c r="T17" t="s">
        <v>68</v>
      </c>
      <c r="V17" t="s">
        <v>45</v>
      </c>
      <c r="W17" t="s">
        <v>14</v>
      </c>
      <c r="Y17" t="s">
        <v>44</v>
      </c>
      <c r="Z17" t="s">
        <v>29</v>
      </c>
      <c r="AB17" t="s">
        <v>47</v>
      </c>
      <c r="AD17" t="s">
        <v>34</v>
      </c>
      <c r="AE17" t="s">
        <v>47</v>
      </c>
      <c r="AI17" t="s">
        <v>33</v>
      </c>
      <c r="AK17" t="s">
        <v>45</v>
      </c>
      <c r="AM17" t="s">
        <v>33</v>
      </c>
      <c r="AO17" t="s">
        <v>71</v>
      </c>
    </row>
    <row r="18" spans="1:41" ht="15" customHeight="1" x14ac:dyDescent="0.25">
      <c r="A18" t="s">
        <v>27</v>
      </c>
      <c r="D18" t="s">
        <v>35</v>
      </c>
      <c r="F18" t="s">
        <v>62</v>
      </c>
      <c r="G18" t="s">
        <v>59</v>
      </c>
      <c r="H18" t="s">
        <v>22</v>
      </c>
      <c r="K18" t="s">
        <v>19</v>
      </c>
      <c r="L18" t="s">
        <v>7</v>
      </c>
      <c r="N18" t="s">
        <v>7</v>
      </c>
      <c r="P18" t="s">
        <v>28</v>
      </c>
      <c r="T18" t="s">
        <v>8</v>
      </c>
      <c r="V18" t="s">
        <v>57</v>
      </c>
      <c r="W18" t="s">
        <v>13</v>
      </c>
      <c r="Y18" t="s">
        <v>65</v>
      </c>
      <c r="Z18" t="s">
        <v>22</v>
      </c>
      <c r="AB18" t="s">
        <v>48</v>
      </c>
      <c r="AD18" t="s">
        <v>13</v>
      </c>
      <c r="AE18" t="s">
        <v>8</v>
      </c>
      <c r="AI18" t="s">
        <v>20</v>
      </c>
      <c r="AK18" t="s">
        <v>19</v>
      </c>
      <c r="AM18" t="s">
        <v>19</v>
      </c>
      <c r="AO18" t="s">
        <v>69</v>
      </c>
    </row>
    <row r="19" spans="1:41" ht="15" customHeight="1" x14ac:dyDescent="0.25">
      <c r="A19" t="s">
        <v>28</v>
      </c>
      <c r="D19" t="s">
        <v>23</v>
      </c>
      <c r="F19" t="s">
        <v>48</v>
      </c>
      <c r="G19" t="s">
        <v>48</v>
      </c>
      <c r="H19" t="s">
        <v>30</v>
      </c>
      <c r="K19" t="s">
        <v>23</v>
      </c>
      <c r="L19" t="s">
        <v>8</v>
      </c>
      <c r="N19" t="s">
        <v>12</v>
      </c>
      <c r="P19" t="s">
        <v>30</v>
      </c>
      <c r="T19" t="s">
        <v>52</v>
      </c>
      <c r="V19" t="s">
        <v>53</v>
      </c>
      <c r="W19" t="s">
        <v>15</v>
      </c>
      <c r="Y19" t="s">
        <v>53</v>
      </c>
      <c r="Z19" t="s">
        <v>20</v>
      </c>
      <c r="AB19" t="s">
        <v>43</v>
      </c>
      <c r="AD19" t="s">
        <v>25</v>
      </c>
      <c r="AE19" t="s">
        <v>42</v>
      </c>
      <c r="AI19" t="s">
        <v>30</v>
      </c>
      <c r="AK19" t="s">
        <v>66</v>
      </c>
      <c r="AM19" t="s">
        <v>15</v>
      </c>
      <c r="AO19" t="s">
        <v>27</v>
      </c>
    </row>
    <row r="20" spans="1:41" ht="15" customHeight="1" x14ac:dyDescent="0.25">
      <c r="A20" t="s">
        <v>24</v>
      </c>
      <c r="D20" t="s">
        <v>56</v>
      </c>
      <c r="F20" t="s">
        <v>17</v>
      </c>
      <c r="G20" t="s">
        <v>29</v>
      </c>
      <c r="H20" t="s">
        <v>6</v>
      </c>
      <c r="K20" t="s">
        <v>21</v>
      </c>
      <c r="L20" t="s">
        <v>31</v>
      </c>
      <c r="V20" t="s">
        <v>39</v>
      </c>
      <c r="W20" t="s">
        <v>21</v>
      </c>
      <c r="Y20" t="s">
        <v>39</v>
      </c>
      <c r="AB20" t="s">
        <v>39</v>
      </c>
      <c r="AD20" t="s">
        <v>44</v>
      </c>
      <c r="AE20" t="s">
        <v>56</v>
      </c>
      <c r="AI20" t="s">
        <v>17</v>
      </c>
      <c r="AK20" t="s">
        <v>29</v>
      </c>
      <c r="AM20" t="s">
        <v>38</v>
      </c>
      <c r="AO20" t="s">
        <v>31</v>
      </c>
    </row>
    <row r="21" spans="1:41" ht="15" customHeight="1" x14ac:dyDescent="0.25">
      <c r="A21" t="s">
        <v>4</v>
      </c>
      <c r="D21" t="s">
        <v>36</v>
      </c>
      <c r="F21" t="s">
        <v>31</v>
      </c>
      <c r="G21" t="s">
        <v>26</v>
      </c>
      <c r="H21" t="s">
        <v>34</v>
      </c>
      <c r="K21" t="s">
        <v>4</v>
      </c>
      <c r="L21" t="s">
        <v>34</v>
      </c>
      <c r="V21" t="s">
        <v>34</v>
      </c>
      <c r="W21" t="s">
        <v>18</v>
      </c>
      <c r="Y21" t="s">
        <v>9</v>
      </c>
      <c r="AB21" t="s">
        <v>49</v>
      </c>
      <c r="AD21" t="s">
        <v>71</v>
      </c>
      <c r="AE21" t="s">
        <v>41</v>
      </c>
      <c r="AI21" t="s">
        <v>34</v>
      </c>
      <c r="AK21" t="s">
        <v>26</v>
      </c>
      <c r="AM21" t="s">
        <v>26</v>
      </c>
      <c r="AO21" t="s">
        <v>70</v>
      </c>
    </row>
    <row r="22" spans="1:41" ht="15" customHeight="1" x14ac:dyDescent="0.25">
      <c r="A22" t="s">
        <v>8</v>
      </c>
      <c r="D22" t="s">
        <v>57</v>
      </c>
      <c r="F22" t="s">
        <v>32</v>
      </c>
      <c r="G22" t="s">
        <v>20</v>
      </c>
      <c r="H22" t="s">
        <v>7</v>
      </c>
      <c r="K22" t="s">
        <v>12</v>
      </c>
      <c r="L22" t="s">
        <v>32</v>
      </c>
      <c r="V22" t="s">
        <v>32</v>
      </c>
      <c r="W22" t="s">
        <v>35</v>
      </c>
      <c r="Y22" t="s">
        <v>32</v>
      </c>
      <c r="AB22" t="s">
        <v>57</v>
      </c>
      <c r="AD22" t="s">
        <v>69</v>
      </c>
      <c r="AE22" t="s">
        <v>57</v>
      </c>
      <c r="AI22" t="s">
        <v>19</v>
      </c>
      <c r="AK22" t="s">
        <v>35</v>
      </c>
      <c r="AM22" t="s">
        <v>35</v>
      </c>
      <c r="AO22" t="s">
        <v>65</v>
      </c>
    </row>
    <row r="23" spans="1:41" ht="15" customHeight="1" x14ac:dyDescent="0.25">
      <c r="A23" t="s">
        <v>25</v>
      </c>
      <c r="D23" t="s">
        <v>19</v>
      </c>
      <c r="F23" t="s">
        <v>19</v>
      </c>
      <c r="G23" t="s">
        <v>55</v>
      </c>
      <c r="H23" t="s">
        <v>28</v>
      </c>
      <c r="K23" t="s">
        <v>43</v>
      </c>
      <c r="L23" t="s">
        <v>57</v>
      </c>
      <c r="V23" t="s">
        <v>40</v>
      </c>
      <c r="W23" t="s">
        <v>23</v>
      </c>
      <c r="Y23" t="s">
        <v>28</v>
      </c>
      <c r="AB23" t="s">
        <v>28</v>
      </c>
      <c r="AD23" t="s">
        <v>55</v>
      </c>
      <c r="AE23" t="s">
        <v>59</v>
      </c>
      <c r="AI23" t="s">
        <v>25</v>
      </c>
      <c r="AK23" t="s">
        <v>27</v>
      </c>
      <c r="AM23" t="s">
        <v>28</v>
      </c>
      <c r="AO23" t="s">
        <v>61</v>
      </c>
    </row>
    <row r="24" spans="1:41" ht="15" customHeight="1" x14ac:dyDescent="0.25">
      <c r="G24" t="s">
        <v>9</v>
      </c>
      <c r="L24" t="s">
        <v>38</v>
      </c>
      <c r="AB24" t="s">
        <v>11</v>
      </c>
      <c r="AD24" t="s">
        <v>56</v>
      </c>
      <c r="AE24" t="s">
        <v>71</v>
      </c>
      <c r="AI24" t="s">
        <v>31</v>
      </c>
      <c r="AK24" t="s">
        <v>33</v>
      </c>
      <c r="AO24" t="s">
        <v>9</v>
      </c>
    </row>
    <row r="25" spans="1:41" ht="15" customHeight="1" x14ac:dyDescent="0.25">
      <c r="G25" t="s">
        <v>47</v>
      </c>
      <c r="L25" t="s">
        <v>49</v>
      </c>
      <c r="AB25" t="s">
        <v>4</v>
      </c>
      <c r="AD25" t="s">
        <v>45</v>
      </c>
      <c r="AE25" t="s">
        <v>70</v>
      </c>
      <c r="AI25" t="s">
        <v>18</v>
      </c>
      <c r="AK25" t="s">
        <v>18</v>
      </c>
      <c r="AO25" t="s">
        <v>33</v>
      </c>
    </row>
    <row r="26" spans="1:41" ht="15" customHeight="1" x14ac:dyDescent="0.25">
      <c r="G26" t="s">
        <v>8</v>
      </c>
      <c r="L26" t="s">
        <v>22</v>
      </c>
      <c r="AB26" t="s">
        <v>53</v>
      </c>
      <c r="AD26" t="s">
        <v>65</v>
      </c>
      <c r="AE26" t="s">
        <v>65</v>
      </c>
      <c r="AI26" t="s">
        <v>22</v>
      </c>
      <c r="AK26" t="s">
        <v>23</v>
      </c>
      <c r="AO26" t="s">
        <v>20</v>
      </c>
    </row>
    <row r="27" spans="1:41" ht="15" customHeight="1" x14ac:dyDescent="0.25">
      <c r="G27" t="s">
        <v>64</v>
      </c>
      <c r="L27" t="s">
        <v>20</v>
      </c>
      <c r="AB27" t="s">
        <v>55</v>
      </c>
      <c r="AD27" t="s">
        <v>61</v>
      </c>
      <c r="AE27" t="s">
        <v>61</v>
      </c>
      <c r="AI27" t="s">
        <v>23</v>
      </c>
      <c r="AK27" t="s">
        <v>30</v>
      </c>
      <c r="AO27" t="s">
        <v>13</v>
      </c>
    </row>
    <row r="28" spans="1:41" ht="15" customHeight="1" x14ac:dyDescent="0.25"/>
    <row r="29" spans="1:41" ht="15" customHeight="1" x14ac:dyDescent="0.25"/>
    <row r="30" spans="1:41" ht="15" customHeight="1" x14ac:dyDescent="0.25"/>
    <row r="31" spans="1:41" ht="15" customHeight="1" x14ac:dyDescent="0.25"/>
    <row r="32" spans="1:41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O14"/>
  <sheetViews>
    <sheetView zoomScale="96" zoomScaleNormal="96" workbookViewId="0">
      <selection activeCell="N6" sqref="N6"/>
    </sheetView>
  </sheetViews>
  <sheetFormatPr defaultRowHeight="14.45" customHeight="1" x14ac:dyDescent="0.25"/>
  <cols>
    <col min="1" max="1" width="72.140625" customWidth="1"/>
    <col min="2" max="2" width="58.28515625" customWidth="1"/>
    <col min="3" max="3" width="62.5703125" customWidth="1"/>
    <col min="4" max="4" width="79.42578125" customWidth="1"/>
    <col min="5" max="5" width="74" customWidth="1"/>
    <col min="6" max="6" width="71.140625" customWidth="1"/>
    <col min="7" max="7" width="70.7109375" customWidth="1"/>
    <col min="8" max="8" width="60.140625" customWidth="1"/>
    <col min="9" max="9" width="73" customWidth="1"/>
    <col min="10" max="10" width="58.28515625" customWidth="1"/>
    <col min="11" max="11" width="57.42578125" customWidth="1"/>
    <col min="12" max="12" width="59.7109375" customWidth="1"/>
    <col min="13" max="13" width="73.85546875" customWidth="1"/>
    <col min="14" max="14" width="64.85546875" customWidth="1"/>
    <col min="15" max="15" width="70.28515625" customWidth="1"/>
    <col min="16" max="16" width="66.140625" customWidth="1"/>
    <col min="17" max="17" width="41.5703125" customWidth="1"/>
    <col min="18" max="18" width="31.140625" customWidth="1"/>
    <col min="19" max="19" width="62.42578125" customWidth="1"/>
    <col min="21" max="21" width="14.5703125" customWidth="1"/>
    <col min="22" max="22" width="48.42578125" customWidth="1"/>
    <col min="23" max="23" width="44" customWidth="1"/>
    <col min="24" max="24" width="69.42578125" customWidth="1"/>
    <col min="25" max="25" width="68.85546875" customWidth="1"/>
    <col min="26" max="26" width="44.140625" customWidth="1"/>
    <col min="27" max="27" width="64.28515625" customWidth="1"/>
    <col min="28" max="28" width="46.85546875" customWidth="1"/>
    <col min="29" max="29" width="53.140625" customWidth="1"/>
    <col min="30" max="30" width="57.42578125" customWidth="1"/>
    <col min="31" max="31" width="55.140625" customWidth="1"/>
    <col min="32" max="32" width="60.85546875" customWidth="1"/>
    <col min="33" max="33" width="48.140625" customWidth="1"/>
    <col min="34" max="34" width="54.5703125" customWidth="1"/>
    <col min="35" max="35" width="80" customWidth="1"/>
    <col min="36" max="36" width="79.28515625" customWidth="1"/>
    <col min="37" max="37" width="71.85546875" customWidth="1"/>
    <col min="38" max="38" width="62.7109375" customWidth="1"/>
    <col min="39" max="39" width="53.28515625" customWidth="1"/>
    <col min="40" max="40" width="63.5703125" customWidth="1"/>
    <col min="41" max="42" width="70.5703125" customWidth="1"/>
    <col min="43" max="43" width="60.7109375" customWidth="1"/>
    <col min="44" max="44" width="54.42578125" customWidth="1"/>
    <col min="45" max="45" width="85.140625" customWidth="1"/>
    <col min="46" max="46" width="52.5703125" customWidth="1"/>
    <col min="47" max="47" width="18.42578125" customWidth="1"/>
    <col min="48" max="48" width="66.42578125" customWidth="1"/>
    <col min="49" max="49" width="48.85546875" customWidth="1"/>
    <col min="50" max="50" width="27.7109375" customWidth="1"/>
    <col min="51" max="51" width="51.85546875" customWidth="1"/>
    <col min="52" max="52" width="67.7109375" customWidth="1"/>
    <col min="53" max="53" width="13.7109375" customWidth="1"/>
    <col min="54" max="54" width="51.7109375" customWidth="1"/>
    <col min="55" max="55" width="23.42578125" customWidth="1"/>
    <col min="56" max="56" width="46.42578125" customWidth="1"/>
    <col min="57" max="57" width="58.140625" customWidth="1"/>
    <col min="58" max="58" width="57.42578125" customWidth="1"/>
    <col min="59" max="59" width="49.140625" customWidth="1"/>
    <col min="60" max="60" width="25.5703125" customWidth="1"/>
    <col min="61" max="61" width="12.7109375" customWidth="1"/>
    <col min="62" max="62" width="47.85546875" customWidth="1"/>
    <col min="63" max="63" width="65" customWidth="1"/>
    <col min="64" max="64" width="53.7109375" customWidth="1"/>
    <col min="65" max="65" width="73.85546875" customWidth="1"/>
    <col min="66" max="66" width="67.140625" customWidth="1"/>
    <col min="67" max="67" width="57.85546875" customWidth="1"/>
    <col min="69" max="69" width="19.28515625" customWidth="1"/>
    <col min="70" max="70" width="55.7109375" customWidth="1"/>
    <col min="78" max="78" width="9.28515625" customWidth="1"/>
    <col min="79" max="79" width="66.140625" customWidth="1"/>
    <col min="80" max="80" width="56.28515625" customWidth="1"/>
    <col min="81" max="81" width="41.28515625" customWidth="1"/>
    <col min="82" max="82" width="75.7109375" customWidth="1"/>
    <col min="83" max="83" width="65.7109375" customWidth="1"/>
    <col min="84" max="84" width="52.28515625" customWidth="1"/>
    <col min="85" max="85" width="49.7109375" customWidth="1"/>
    <col min="91" max="91" width="44.42578125" customWidth="1"/>
    <col min="92" max="92" width="54.28515625" customWidth="1"/>
    <col min="103" max="103" width="66.85546875" customWidth="1"/>
  </cols>
  <sheetData>
    <row r="3" spans="1:41" ht="15" customHeight="1" x14ac:dyDescent="0.25">
      <c r="A3" t="s">
        <v>72</v>
      </c>
      <c r="B3" t="s">
        <v>77</v>
      </c>
      <c r="C3" t="s">
        <v>82</v>
      </c>
      <c r="D3" t="s">
        <v>73</v>
      </c>
      <c r="E3" t="s">
        <v>84</v>
      </c>
      <c r="F3" t="s">
        <v>74</v>
      </c>
      <c r="G3" t="s">
        <v>75</v>
      </c>
      <c r="H3" t="s">
        <v>85</v>
      </c>
      <c r="I3" t="s">
        <v>94</v>
      </c>
      <c r="J3" t="s">
        <v>96</v>
      </c>
      <c r="K3" t="s">
        <v>83</v>
      </c>
      <c r="L3" t="s">
        <v>79</v>
      </c>
      <c r="M3" t="s">
        <v>93</v>
      </c>
      <c r="N3" t="s">
        <v>95</v>
      </c>
      <c r="O3" t="s">
        <v>103</v>
      </c>
      <c r="P3" t="s">
        <v>78</v>
      </c>
      <c r="Q3" t="s">
        <v>81</v>
      </c>
      <c r="R3" t="s">
        <v>86</v>
      </c>
      <c r="S3" t="s">
        <v>98</v>
      </c>
      <c r="T3" t="s">
        <v>88</v>
      </c>
      <c r="U3" t="s">
        <v>87</v>
      </c>
      <c r="V3" t="s">
        <v>80</v>
      </c>
      <c r="W3" t="s">
        <v>76</v>
      </c>
      <c r="X3" t="s">
        <v>104</v>
      </c>
      <c r="Y3" t="s">
        <v>92</v>
      </c>
      <c r="Z3" t="s">
        <v>90</v>
      </c>
      <c r="AA3" t="s">
        <v>101</v>
      </c>
      <c r="AB3" t="s">
        <v>97</v>
      </c>
      <c r="AC3" t="s">
        <v>107</v>
      </c>
      <c r="AD3" t="s">
        <v>89</v>
      </c>
      <c r="AE3" t="s">
        <v>99</v>
      </c>
      <c r="AF3" t="s">
        <v>109</v>
      </c>
      <c r="AG3" t="s">
        <v>105</v>
      </c>
      <c r="AH3" t="s">
        <v>110</v>
      </c>
      <c r="AI3" t="s">
        <v>91</v>
      </c>
      <c r="AJ3" t="s">
        <v>111</v>
      </c>
      <c r="AK3" t="s">
        <v>100</v>
      </c>
      <c r="AL3" t="s">
        <v>112</v>
      </c>
      <c r="AM3" t="s">
        <v>102</v>
      </c>
      <c r="AN3" t="s">
        <v>108</v>
      </c>
      <c r="AO3" t="s">
        <v>106</v>
      </c>
    </row>
    <row r="4" spans="1:41" ht="15" customHeight="1" x14ac:dyDescent="0.25">
      <c r="A4" t="s">
        <v>113</v>
      </c>
      <c r="B4" t="s">
        <v>114</v>
      </c>
      <c r="C4" t="s">
        <v>115</v>
      </c>
      <c r="D4" t="s">
        <v>116</v>
      </c>
      <c r="E4" t="s">
        <v>117</v>
      </c>
      <c r="F4" t="s">
        <v>118</v>
      </c>
      <c r="G4" t="s">
        <v>119</v>
      </c>
      <c r="H4" t="s">
        <v>120</v>
      </c>
      <c r="I4" t="s">
        <v>121</v>
      </c>
      <c r="J4" t="s">
        <v>122</v>
      </c>
      <c r="K4" t="s">
        <v>123</v>
      </c>
      <c r="L4" t="s">
        <v>124</v>
      </c>
      <c r="M4" t="s">
        <v>125</v>
      </c>
      <c r="N4" t="s">
        <v>126</v>
      </c>
      <c r="O4" t="s">
        <v>127</v>
      </c>
      <c r="P4" t="s">
        <v>128</v>
      </c>
      <c r="Q4" t="s">
        <v>129</v>
      </c>
      <c r="R4" t="s">
        <v>130</v>
      </c>
      <c r="S4" t="s">
        <v>131</v>
      </c>
      <c r="T4" t="s">
        <v>132</v>
      </c>
      <c r="U4" t="s">
        <v>133</v>
      </c>
      <c r="V4" t="s">
        <v>134</v>
      </c>
      <c r="W4" t="s">
        <v>135</v>
      </c>
      <c r="X4" t="s">
        <v>136</v>
      </c>
      <c r="Y4" t="s">
        <v>137</v>
      </c>
      <c r="Z4" t="s">
        <v>138</v>
      </c>
      <c r="AA4" t="s">
        <v>139</v>
      </c>
      <c r="AB4" t="s">
        <v>140</v>
      </c>
      <c r="AC4" t="s">
        <v>141</v>
      </c>
      <c r="AD4" t="s">
        <v>142</v>
      </c>
      <c r="AE4" t="s">
        <v>143</v>
      </c>
      <c r="AF4" t="s">
        <v>144</v>
      </c>
      <c r="AG4" t="s">
        <v>145</v>
      </c>
      <c r="AH4" t="s">
        <v>146</v>
      </c>
      <c r="AI4" t="s">
        <v>147</v>
      </c>
      <c r="AJ4" t="s">
        <v>148</v>
      </c>
      <c r="AK4" t="s">
        <v>149</v>
      </c>
      <c r="AL4" t="s">
        <v>150</v>
      </c>
      <c r="AM4" t="s">
        <v>151</v>
      </c>
      <c r="AN4" t="s">
        <v>152</v>
      </c>
      <c r="AO4" t="s">
        <v>153</v>
      </c>
    </row>
    <row r="5" spans="1:41" ht="15" customHeight="1" x14ac:dyDescent="0.25">
      <c r="A5" t="s">
        <v>154</v>
      </c>
      <c r="D5" t="s">
        <v>155</v>
      </c>
      <c r="F5" t="s">
        <v>156</v>
      </c>
      <c r="G5" t="s">
        <v>157</v>
      </c>
      <c r="H5" t="s">
        <v>158</v>
      </c>
      <c r="K5" t="s">
        <v>159</v>
      </c>
      <c r="L5" t="s">
        <v>160</v>
      </c>
      <c r="N5" t="s">
        <v>161</v>
      </c>
      <c r="P5" t="s">
        <v>162</v>
      </c>
      <c r="R5" t="s">
        <v>163</v>
      </c>
      <c r="T5" t="s">
        <v>164</v>
      </c>
      <c r="U5" t="s">
        <v>165</v>
      </c>
      <c r="V5" t="s">
        <v>166</v>
      </c>
      <c r="W5" t="s">
        <v>167</v>
      </c>
      <c r="Y5" t="s">
        <v>168</v>
      </c>
      <c r="Z5" t="s">
        <v>169</v>
      </c>
      <c r="AB5" t="s">
        <v>170</v>
      </c>
      <c r="AD5" t="s">
        <v>171</v>
      </c>
      <c r="AE5" t="s">
        <v>172</v>
      </c>
      <c r="AF5" t="s">
        <v>173</v>
      </c>
      <c r="AI5" t="s">
        <v>174</v>
      </c>
      <c r="AK5" t="s">
        <v>175</v>
      </c>
      <c r="AM5" t="s">
        <v>176</v>
      </c>
      <c r="AN5" t="s">
        <v>177</v>
      </c>
      <c r="AO5" t="s">
        <v>178</v>
      </c>
    </row>
    <row r="6" spans="1:41" ht="15" customHeight="1" x14ac:dyDescent="0.25">
      <c r="A6" t="s">
        <v>179</v>
      </c>
      <c r="D6" t="s">
        <v>180</v>
      </c>
      <c r="F6" t="s">
        <v>181</v>
      </c>
      <c r="G6" t="s">
        <v>182</v>
      </c>
      <c r="H6" t="s">
        <v>183</v>
      </c>
      <c r="K6" t="s">
        <v>184</v>
      </c>
      <c r="L6" t="s">
        <v>185</v>
      </c>
      <c r="N6" t="s">
        <v>186</v>
      </c>
      <c r="P6" t="s">
        <v>187</v>
      </c>
      <c r="T6" t="s">
        <v>188</v>
      </c>
      <c r="V6" t="s">
        <v>189</v>
      </c>
      <c r="W6" t="s">
        <v>190</v>
      </c>
      <c r="Y6" t="s">
        <v>191</v>
      </c>
      <c r="Z6" t="s">
        <v>192</v>
      </c>
      <c r="AB6" t="s">
        <v>193</v>
      </c>
      <c r="AD6" t="s">
        <v>194</v>
      </c>
      <c r="AE6" t="s">
        <v>195</v>
      </c>
      <c r="AI6" t="s">
        <v>196</v>
      </c>
      <c r="AK6" t="s">
        <v>197</v>
      </c>
      <c r="AM6" t="s">
        <v>198</v>
      </c>
      <c r="AN6" t="s">
        <v>199</v>
      </c>
      <c r="AO6" t="s">
        <v>200</v>
      </c>
    </row>
    <row r="7" spans="1:41" ht="15" customHeight="1" x14ac:dyDescent="0.25">
      <c r="A7" t="s">
        <v>201</v>
      </c>
      <c r="D7" t="s">
        <v>202</v>
      </c>
      <c r="F7" t="s">
        <v>203</v>
      </c>
      <c r="G7" t="s">
        <v>204</v>
      </c>
      <c r="H7" t="s">
        <v>205</v>
      </c>
      <c r="K7" t="s">
        <v>206</v>
      </c>
      <c r="L7" t="s">
        <v>207</v>
      </c>
      <c r="N7" t="s">
        <v>208</v>
      </c>
      <c r="P7" t="s">
        <v>209</v>
      </c>
      <c r="T7" t="s">
        <v>210</v>
      </c>
      <c r="V7" t="s">
        <v>211</v>
      </c>
      <c r="W7" t="s">
        <v>212</v>
      </c>
      <c r="Y7" t="s">
        <v>213</v>
      </c>
      <c r="Z7" t="s">
        <v>214</v>
      </c>
      <c r="AB7" t="s">
        <v>215</v>
      </c>
      <c r="AD7" t="s">
        <v>216</v>
      </c>
      <c r="AE7" t="s">
        <v>217</v>
      </c>
      <c r="AI7" t="s">
        <v>218</v>
      </c>
      <c r="AK7" t="s">
        <v>219</v>
      </c>
      <c r="AM7" t="s">
        <v>220</v>
      </c>
      <c r="AO7" t="s">
        <v>221</v>
      </c>
    </row>
    <row r="8" spans="1:41" ht="15" customHeight="1" x14ac:dyDescent="0.25">
      <c r="A8" t="s">
        <v>222</v>
      </c>
      <c r="D8" t="s">
        <v>223</v>
      </c>
      <c r="F8" t="s">
        <v>224</v>
      </c>
      <c r="G8" t="s">
        <v>225</v>
      </c>
      <c r="H8" t="s">
        <v>226</v>
      </c>
      <c r="K8" t="s">
        <v>227</v>
      </c>
      <c r="L8" t="s">
        <v>228</v>
      </c>
      <c r="V8" t="s">
        <v>229</v>
      </c>
      <c r="W8" t="s">
        <v>230</v>
      </c>
      <c r="Y8" t="s">
        <v>231</v>
      </c>
      <c r="AB8" t="s">
        <v>232</v>
      </c>
      <c r="AD8" t="s">
        <v>233</v>
      </c>
      <c r="AE8" t="s">
        <v>234</v>
      </c>
      <c r="AI8" t="s">
        <v>235</v>
      </c>
      <c r="AK8" t="s">
        <v>236</v>
      </c>
      <c r="AM8" t="s">
        <v>237</v>
      </c>
      <c r="AO8" t="s">
        <v>238</v>
      </c>
    </row>
    <row r="9" spans="1:41" ht="15" customHeight="1" x14ac:dyDescent="0.25">
      <c r="G9" t="s">
        <v>239</v>
      </c>
      <c r="L9" t="s">
        <v>240</v>
      </c>
      <c r="AB9" t="s">
        <v>241</v>
      </c>
      <c r="AD9" t="s">
        <v>242</v>
      </c>
      <c r="AE9" t="s">
        <v>243</v>
      </c>
      <c r="AI9" t="s">
        <v>244</v>
      </c>
      <c r="AK9" t="s">
        <v>245</v>
      </c>
      <c r="AO9" t="s">
        <v>246</v>
      </c>
    </row>
    <row r="10" spans="1:41" ht="15" customHeight="1" x14ac:dyDescent="0.25"/>
    <row r="11" spans="1:41" ht="15" customHeight="1" x14ac:dyDescent="0.25"/>
    <row r="12" spans="1:41" ht="15" customHeight="1" x14ac:dyDescent="0.25"/>
    <row r="13" spans="1:41" ht="15" customHeight="1" x14ac:dyDescent="0.25"/>
    <row r="14" spans="1:41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tabSelected="1" zoomScaleNormal="100" workbookViewId="0">
      <selection activeCell="H5" sqref="H5"/>
    </sheetView>
  </sheetViews>
  <sheetFormatPr defaultRowHeight="15" x14ac:dyDescent="0.25"/>
  <cols>
    <col min="1" max="1" width="13.85546875" customWidth="1"/>
    <col min="5" max="5" width="11" customWidth="1"/>
    <col min="7" max="7" width="20.7109375" customWidth="1"/>
    <col min="8" max="8" width="10.5703125" customWidth="1"/>
    <col min="13" max="13" width="11" customWidth="1"/>
  </cols>
  <sheetData>
    <row r="1" spans="1:8" x14ac:dyDescent="0.25">
      <c r="A1" s="27" t="s">
        <v>247</v>
      </c>
      <c r="B1" s="28"/>
      <c r="C1" s="7">
        <f>COUNTIF(AHL_DAT_STRING!4:18,"&lt;&gt;")</f>
        <v>134</v>
      </c>
    </row>
    <row r="2" spans="1:8" ht="15.75" customHeight="1" x14ac:dyDescent="0.25">
      <c r="A2" s="29" t="s">
        <v>248</v>
      </c>
      <c r="B2" s="30"/>
      <c r="C2" s="8">
        <f>C1*4</f>
        <v>536</v>
      </c>
    </row>
    <row r="3" spans="1:8" x14ac:dyDescent="0.25">
      <c r="A3" s="9" t="s">
        <v>248</v>
      </c>
      <c r="B3" s="10">
        <f>COUNTIF(AHL!4:50, "&lt;&gt;")</f>
        <v>536</v>
      </c>
      <c r="E3" s="31" t="s">
        <v>249</v>
      </c>
      <c r="F3" s="30"/>
      <c r="G3" s="30"/>
      <c r="H3" s="30"/>
    </row>
    <row r="4" spans="1:8" ht="15.75" customHeight="1" x14ac:dyDescent="0.25">
      <c r="A4" s="11" t="s">
        <v>250</v>
      </c>
      <c r="B4" s="12">
        <f>SUMIF(AHL!2:2,"sl",AHL!1:1)</f>
        <v>76</v>
      </c>
      <c r="E4" t="s">
        <v>251</v>
      </c>
      <c r="F4" t="s">
        <v>252</v>
      </c>
      <c r="G4" t="s">
        <v>253</v>
      </c>
      <c r="H4" t="s">
        <v>254</v>
      </c>
    </row>
    <row r="5" spans="1:8" ht="15.75" customHeight="1" x14ac:dyDescent="0.25">
      <c r="A5" s="11" t="s">
        <v>1</v>
      </c>
      <c r="B5" s="12">
        <f>SUMIF(AHL!2:2,"hr",AHL!1:1)</f>
        <v>16</v>
      </c>
      <c r="E5" s="13" t="s">
        <v>250</v>
      </c>
      <c r="F5" s="14">
        <v>2</v>
      </c>
      <c r="G5" s="15">
        <f>F5/13</f>
        <v>0.15384615384615385</v>
      </c>
      <c r="H5" s="16">
        <f>B4/B3</f>
        <v>0.1417910447761194</v>
      </c>
    </row>
    <row r="6" spans="1:8" ht="15.75" customHeight="1" x14ac:dyDescent="0.25">
      <c r="A6" s="11" t="s">
        <v>2</v>
      </c>
      <c r="B6" s="12">
        <f>SUMIF(AHL!2:2,"it",AHL!1:1)</f>
        <v>213</v>
      </c>
      <c r="E6" s="13" t="s">
        <v>1</v>
      </c>
      <c r="F6" s="14">
        <v>1</v>
      </c>
      <c r="G6" s="15">
        <f>F6/13</f>
        <v>7.6923076923076927E-2</v>
      </c>
      <c r="H6" s="16">
        <f>B5/B3</f>
        <v>2.9850746268656716E-2</v>
      </c>
    </row>
    <row r="7" spans="1:8" ht="15.75" customHeight="1" x14ac:dyDescent="0.25">
      <c r="A7" s="17" t="s">
        <v>3</v>
      </c>
      <c r="B7" s="18">
        <f>SUMIF(AHL!2:2,"au",AHL!1:1)</f>
        <v>231</v>
      </c>
      <c r="E7" s="19" t="s">
        <v>255</v>
      </c>
      <c r="F7" s="20">
        <v>3</v>
      </c>
      <c r="G7" s="21">
        <f t="shared" ref="G7:G9" si="0">F7/13</f>
        <v>0.23076923076923078</v>
      </c>
      <c r="H7" s="22">
        <f>(B5+B4)/B3</f>
        <v>0.17164179104477612</v>
      </c>
    </row>
    <row r="8" spans="1:8" ht="15.75" customHeight="1" x14ac:dyDescent="0.25">
      <c r="E8" s="23" t="s">
        <v>2</v>
      </c>
      <c r="F8" s="24">
        <v>6</v>
      </c>
      <c r="G8" s="25">
        <f t="shared" si="0"/>
        <v>0.46153846153846156</v>
      </c>
      <c r="H8" s="26">
        <f>B6/B3</f>
        <v>0.39738805970149255</v>
      </c>
    </row>
    <row r="9" spans="1:8" ht="15.75" customHeight="1" x14ac:dyDescent="0.25">
      <c r="A9" t="s">
        <v>257</v>
      </c>
      <c r="B9">
        <f>SUM(B4:B7)</f>
        <v>536</v>
      </c>
      <c r="E9" s="23" t="s">
        <v>256</v>
      </c>
      <c r="F9" s="24">
        <v>4</v>
      </c>
      <c r="G9" s="25">
        <f t="shared" si="0"/>
        <v>0.30769230769230771</v>
      </c>
      <c r="H9" s="26">
        <f>B7/B3</f>
        <v>0.43097014925373134</v>
      </c>
    </row>
  </sheetData>
  <mergeCells count="3">
    <mergeCell ref="A1:B1"/>
    <mergeCell ref="A2:B2"/>
    <mergeCell ref="E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AHL</vt:lpstr>
      <vt:lpstr>AHL_DAT</vt:lpstr>
      <vt:lpstr>AHL_DAT_STRING</vt:lpstr>
      <vt:lpstr>Stevilo tekem po drzavah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2024-10-22T09:44:13Z</dcterms:modified>
</cp:coreProperties>
</file>