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hz.sharepoint.com/teams/Group06Project/Shared Documents/General/Organized/01 Den Doelder Files/"/>
    </mc:Choice>
  </mc:AlternateContent>
  <xr:revisionPtr revIDLastSave="0" documentId="13_ncr:1_{86FDE03C-592A-4B66-AE6F-6B670FD268F9}" xr6:coauthVersionLast="47" xr6:coauthVersionMax="47" xr10:uidLastSave="{00000000-0000-0000-0000-000000000000}"/>
  <bookViews>
    <workbookView xWindow="-108" yWindow="-108" windowWidth="23256" windowHeight="12576" xr2:uid="{499D5751-9281-41FE-9000-8AD4B4654A48}"/>
  </bookViews>
  <sheets>
    <sheet name="Finished products" sheetId="3" r:id="rId1"/>
    <sheet name="Material list" sheetId="4" r:id="rId2"/>
    <sheet name="Bill of materials" sheetId="8" r:id="rId3"/>
  </sheets>
  <definedNames>
    <definedName name="_xlnm._FilterDatabase" localSheetId="0" hidden="1">'Finished products'!$A$6:$P$129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4" l="1"/>
  <c r="J140" i="4"/>
  <c r="I138" i="4"/>
  <c r="K138" i="4" s="1"/>
  <c r="K137" i="4"/>
  <c r="I137" i="4"/>
  <c r="K136" i="4"/>
  <c r="I136" i="4"/>
  <c r="I135" i="4"/>
  <c r="K135" i="4" s="1"/>
  <c r="I134" i="4"/>
  <c r="K134" i="4" s="1"/>
  <c r="K133" i="4"/>
  <c r="I133" i="4"/>
  <c r="K132" i="4"/>
  <c r="I132" i="4"/>
  <c r="I131" i="4"/>
  <c r="K131" i="4" s="1"/>
  <c r="I130" i="4"/>
  <c r="K130" i="4" s="1"/>
  <c r="K129" i="4"/>
  <c r="I129" i="4"/>
  <c r="K128" i="4"/>
  <c r="I128" i="4"/>
  <c r="I127" i="4"/>
  <c r="K127" i="4" s="1"/>
  <c r="I126" i="4"/>
  <c r="K126" i="4" s="1"/>
  <c r="K125" i="4"/>
  <c r="I125" i="4"/>
  <c r="K124" i="4"/>
  <c r="I124" i="4"/>
  <c r="I123" i="4"/>
  <c r="K123" i="4" s="1"/>
  <c r="I122" i="4"/>
  <c r="K122" i="4" s="1"/>
  <c r="K121" i="4"/>
  <c r="I121" i="4"/>
  <c r="K120" i="4"/>
  <c r="I120" i="4"/>
  <c r="I119" i="4"/>
  <c r="K119" i="4" s="1"/>
  <c r="I118" i="4"/>
  <c r="K118" i="4" s="1"/>
  <c r="K117" i="4"/>
  <c r="I117" i="4"/>
  <c r="K116" i="4"/>
  <c r="I116" i="4"/>
  <c r="I115" i="4"/>
  <c r="K115" i="4" s="1"/>
  <c r="I114" i="4"/>
  <c r="K114" i="4" s="1"/>
  <c r="K113" i="4"/>
  <c r="I113" i="4"/>
  <c r="K112" i="4"/>
  <c r="I112" i="4"/>
  <c r="I111" i="4"/>
  <c r="K111" i="4" s="1"/>
  <c r="I110" i="4"/>
  <c r="K110" i="4" s="1"/>
  <c r="K109" i="4"/>
  <c r="I109" i="4"/>
  <c r="K108" i="4"/>
  <c r="I108" i="4"/>
  <c r="I107" i="4"/>
  <c r="K107" i="4" s="1"/>
  <c r="I106" i="4"/>
  <c r="K106" i="4" s="1"/>
  <c r="K105" i="4"/>
  <c r="I105" i="4"/>
  <c r="K104" i="4"/>
  <c r="I104" i="4"/>
  <c r="I103" i="4"/>
  <c r="K103" i="4" s="1"/>
  <c r="I102" i="4"/>
  <c r="K102" i="4" s="1"/>
  <c r="K101" i="4"/>
  <c r="I101" i="4"/>
  <c r="K100" i="4"/>
  <c r="I100" i="4"/>
  <c r="I99" i="4"/>
  <c r="K99" i="4" s="1"/>
  <c r="I98" i="4"/>
  <c r="K98" i="4" s="1"/>
  <c r="K97" i="4"/>
  <c r="I97" i="4"/>
  <c r="K96" i="4"/>
  <c r="I96" i="4"/>
  <c r="I95" i="4"/>
  <c r="K95" i="4" s="1"/>
  <c r="I94" i="4"/>
  <c r="K94" i="4" s="1"/>
  <c r="K93" i="4"/>
  <c r="I93" i="4"/>
  <c r="K92" i="4"/>
  <c r="I92" i="4"/>
  <c r="I91" i="4"/>
  <c r="K91" i="4" s="1"/>
  <c r="I90" i="4"/>
  <c r="K90" i="4" s="1"/>
  <c r="K89" i="4"/>
  <c r="I89" i="4"/>
  <c r="K88" i="4"/>
  <c r="I88" i="4"/>
  <c r="I87" i="4"/>
  <c r="K87" i="4" s="1"/>
  <c r="I86" i="4"/>
  <c r="K86" i="4" s="1"/>
  <c r="K85" i="4"/>
  <c r="I85" i="4"/>
  <c r="K84" i="4"/>
  <c r="I84" i="4"/>
  <c r="I83" i="4"/>
  <c r="K83" i="4" s="1"/>
  <c r="I82" i="4"/>
  <c r="K82" i="4" s="1"/>
  <c r="K81" i="4"/>
  <c r="I81" i="4"/>
  <c r="K80" i="4"/>
  <c r="I80" i="4"/>
  <c r="I79" i="4"/>
  <c r="K79" i="4" s="1"/>
  <c r="I78" i="4"/>
  <c r="K78" i="4" s="1"/>
  <c r="K77" i="4"/>
  <c r="I77" i="4"/>
  <c r="K76" i="4"/>
  <c r="I76" i="4"/>
  <c r="I75" i="4"/>
  <c r="K75" i="4" s="1"/>
  <c r="I74" i="4"/>
  <c r="K74" i="4" s="1"/>
  <c r="K73" i="4"/>
  <c r="I73" i="4"/>
  <c r="K72" i="4"/>
  <c r="I72" i="4"/>
  <c r="I71" i="4"/>
  <c r="K71" i="4" s="1"/>
  <c r="I70" i="4"/>
  <c r="K70" i="4" s="1"/>
  <c r="K69" i="4"/>
  <c r="I69" i="4"/>
  <c r="K68" i="4"/>
  <c r="I68" i="4"/>
  <c r="I67" i="4"/>
  <c r="K67" i="4" s="1"/>
  <c r="I66" i="4"/>
  <c r="K66" i="4" s="1"/>
  <c r="K65" i="4"/>
  <c r="I65" i="4"/>
  <c r="K64" i="4"/>
  <c r="I64" i="4"/>
  <c r="I63" i="4"/>
  <c r="K63" i="4" s="1"/>
  <c r="I62" i="4"/>
  <c r="K62" i="4" s="1"/>
  <c r="K61" i="4"/>
  <c r="I61" i="4"/>
  <c r="K60" i="4"/>
  <c r="I60" i="4"/>
  <c r="I59" i="4"/>
  <c r="K59" i="4" s="1"/>
  <c r="I58" i="4"/>
  <c r="K58" i="4" s="1"/>
  <c r="K57" i="4"/>
  <c r="I57" i="4"/>
  <c r="K56" i="4"/>
  <c r="I56" i="4"/>
  <c r="I55" i="4"/>
  <c r="K55" i="4" s="1"/>
  <c r="I54" i="4"/>
  <c r="K54" i="4" s="1"/>
  <c r="K53" i="4"/>
  <c r="I53" i="4"/>
  <c r="K52" i="4"/>
  <c r="I52" i="4"/>
  <c r="I51" i="4"/>
  <c r="K51" i="4" s="1"/>
  <c r="I50" i="4"/>
  <c r="K50" i="4" s="1"/>
  <c r="K49" i="4"/>
  <c r="I49" i="4"/>
  <c r="K48" i="4"/>
  <c r="I48" i="4"/>
  <c r="I47" i="4"/>
  <c r="K47" i="4" s="1"/>
  <c r="I46" i="4"/>
  <c r="K46" i="4" s="1"/>
  <c r="K45" i="4"/>
  <c r="I45" i="4"/>
  <c r="K44" i="4"/>
  <c r="I44" i="4"/>
  <c r="I43" i="4"/>
  <c r="K43" i="4" s="1"/>
  <c r="I42" i="4"/>
  <c r="K42" i="4" s="1"/>
  <c r="K41" i="4"/>
  <c r="I41" i="4"/>
  <c r="K40" i="4"/>
  <c r="I40" i="4"/>
  <c r="I39" i="4"/>
  <c r="K39" i="4" s="1"/>
  <c r="I38" i="4"/>
  <c r="K38" i="4" s="1"/>
  <c r="K37" i="4"/>
  <c r="I37" i="4"/>
  <c r="K36" i="4"/>
  <c r="I36" i="4"/>
  <c r="I35" i="4"/>
  <c r="K35" i="4" s="1"/>
  <c r="I34" i="4"/>
  <c r="K34" i="4" s="1"/>
  <c r="K33" i="4"/>
  <c r="I33" i="4"/>
  <c r="K32" i="4"/>
  <c r="I32" i="4"/>
  <c r="I31" i="4"/>
  <c r="K31" i="4" s="1"/>
  <c r="I30" i="4"/>
  <c r="K30" i="4" s="1"/>
  <c r="K29" i="4"/>
  <c r="I29" i="4"/>
  <c r="K28" i="4"/>
  <c r="I28" i="4"/>
  <c r="I27" i="4"/>
  <c r="K27" i="4" s="1"/>
  <c r="I26" i="4"/>
  <c r="K26" i="4" s="1"/>
  <c r="K25" i="4"/>
  <c r="I25" i="4"/>
  <c r="K24" i="4"/>
  <c r="I24" i="4"/>
  <c r="I23" i="4"/>
  <c r="K23" i="4" s="1"/>
  <c r="I22" i="4"/>
  <c r="K22" i="4" s="1"/>
  <c r="K21" i="4"/>
  <c r="I21" i="4"/>
  <c r="K20" i="4"/>
  <c r="I20" i="4"/>
  <c r="I19" i="4"/>
  <c r="K19" i="4" s="1"/>
  <c r="I18" i="4"/>
  <c r="K18" i="4" s="1"/>
  <c r="K17" i="4"/>
  <c r="I17" i="4"/>
  <c r="K16" i="4"/>
  <c r="I16" i="4"/>
  <c r="I15" i="4"/>
  <c r="K15" i="4" s="1"/>
  <c r="I14" i="4"/>
  <c r="K14" i="4" s="1"/>
  <c r="K13" i="4"/>
  <c r="I13" i="4"/>
  <c r="K12" i="4"/>
  <c r="I12" i="4"/>
  <c r="I11" i="4"/>
  <c r="K11" i="4" s="1"/>
  <c r="I10" i="4"/>
  <c r="K10" i="4" s="1"/>
  <c r="K9" i="4"/>
  <c r="I9" i="4"/>
  <c r="K8" i="4"/>
  <c r="I8" i="4"/>
  <c r="I7" i="4"/>
  <c r="K7" i="4" s="1"/>
  <c r="I6" i="4"/>
  <c r="K6" i="4" s="1"/>
  <c r="K5" i="4"/>
  <c r="I5" i="4"/>
  <c r="K4" i="4"/>
  <c r="I4" i="4"/>
  <c r="I3" i="4"/>
  <c r="K3" i="4" s="1"/>
  <c r="I140" i="4"/>
  <c r="B129" i="3"/>
  <c r="C86" i="3"/>
  <c r="C89" i="3"/>
  <c r="C92" i="3"/>
  <c r="C60" i="3"/>
  <c r="C58" i="3"/>
  <c r="C80" i="3"/>
  <c r="C47" i="3"/>
  <c r="C128" i="3"/>
  <c r="C31" i="3"/>
  <c r="C52" i="3"/>
  <c r="C79" i="3"/>
  <c r="C65" i="3"/>
  <c r="C97" i="3"/>
  <c r="C96" i="3"/>
  <c r="C34" i="3"/>
  <c r="C64" i="3"/>
  <c r="C127" i="3"/>
  <c r="C43" i="3"/>
  <c r="C108" i="3"/>
  <c r="C104" i="3"/>
  <c r="C102" i="3"/>
  <c r="C94" i="3"/>
  <c r="C109" i="3"/>
  <c r="C56" i="3"/>
  <c r="C41" i="3"/>
  <c r="C46" i="3"/>
  <c r="C100" i="3"/>
  <c r="C62" i="3"/>
  <c r="C126" i="3"/>
  <c r="C12" i="3"/>
  <c r="C98" i="3"/>
  <c r="C19" i="3"/>
  <c r="C125" i="3"/>
  <c r="C70" i="3"/>
  <c r="C85" i="3"/>
  <c r="C124" i="3"/>
  <c r="C123" i="3"/>
  <c r="C22" i="3"/>
  <c r="C16" i="3"/>
  <c r="C17" i="3"/>
  <c r="C18" i="3"/>
  <c r="C48" i="3"/>
  <c r="C91" i="3"/>
  <c r="C42" i="3"/>
  <c r="C67" i="3"/>
  <c r="C81" i="3"/>
  <c r="C77" i="3"/>
  <c r="C87" i="3"/>
  <c r="C122" i="3"/>
  <c r="C95" i="3"/>
  <c r="C20" i="3"/>
  <c r="C105" i="3"/>
  <c r="C26" i="3"/>
  <c r="C68" i="3"/>
  <c r="C9" i="3"/>
  <c r="C38" i="3"/>
  <c r="C21" i="3"/>
  <c r="C50" i="3"/>
  <c r="C66" i="3"/>
  <c r="C30" i="3"/>
  <c r="C13" i="3"/>
  <c r="C11" i="3"/>
  <c r="C10" i="3"/>
  <c r="C55" i="3"/>
  <c r="C54" i="3"/>
  <c r="C121" i="3"/>
  <c r="C25" i="3"/>
  <c r="C120" i="3"/>
  <c r="C8" i="3"/>
  <c r="C33" i="3"/>
  <c r="C7" i="3"/>
  <c r="C37" i="3"/>
  <c r="C27" i="3"/>
  <c r="C53" i="3"/>
  <c r="C119" i="3"/>
  <c r="C63" i="3"/>
  <c r="C88" i="3"/>
  <c r="C73" i="3"/>
  <c r="C93" i="3"/>
  <c r="C57" i="3"/>
  <c r="C72" i="3"/>
  <c r="C74" i="3"/>
  <c r="C35" i="3"/>
  <c r="C15" i="3"/>
  <c r="C101" i="3"/>
  <c r="C99" i="3"/>
  <c r="C75" i="3"/>
  <c r="C36" i="3"/>
  <c r="C45" i="3"/>
  <c r="C78" i="3"/>
  <c r="C84" i="3"/>
  <c r="C39" i="3"/>
  <c r="C40" i="3"/>
  <c r="C118" i="3"/>
  <c r="C28" i="3"/>
  <c r="C44" i="3"/>
  <c r="C90" i="3"/>
  <c r="C23" i="3"/>
  <c r="C106" i="3"/>
  <c r="C107" i="3"/>
  <c r="C117" i="3"/>
  <c r="C59" i="3"/>
  <c r="C51" i="3"/>
  <c r="C83" i="3"/>
  <c r="C116" i="3"/>
  <c r="C69" i="3"/>
  <c r="C71" i="3"/>
  <c r="C76" i="3"/>
  <c r="C115" i="3"/>
  <c r="C61" i="3"/>
  <c r="C49" i="3"/>
  <c r="C32" i="3"/>
  <c r="C29" i="3"/>
  <c r="C114" i="3"/>
  <c r="C14" i="3"/>
  <c r="C24" i="3"/>
  <c r="C113" i="3"/>
  <c r="C112" i="3"/>
  <c r="C111" i="3"/>
  <c r="C103" i="3"/>
  <c r="C82" i="3"/>
  <c r="C110" i="3"/>
  <c r="E7" i="3" l="1"/>
  <c r="C129" i="3"/>
  <c r="D81" i="3" s="1"/>
  <c r="K2" i="4"/>
  <c r="K140" i="4" s="1"/>
  <c r="D97" i="3" l="1"/>
  <c r="D10" i="3"/>
  <c r="D18" i="3"/>
  <c r="D26" i="3"/>
  <c r="D58" i="3"/>
  <c r="D66" i="3"/>
  <c r="D74" i="3"/>
  <c r="D82" i="3"/>
  <c r="D90" i="3"/>
  <c r="D106" i="3"/>
  <c r="D122" i="3"/>
  <c r="D20" i="3"/>
  <c r="D28" i="3"/>
  <c r="D36" i="3"/>
  <c r="D44" i="3"/>
  <c r="D52" i="3"/>
  <c r="D84" i="3"/>
  <c r="D92" i="3"/>
  <c r="D100" i="3"/>
  <c r="D108" i="3"/>
  <c r="D116" i="3"/>
  <c r="D125" i="3"/>
  <c r="D128" i="3"/>
  <c r="D50" i="3"/>
  <c r="D98" i="3"/>
  <c r="D16" i="3"/>
  <c r="D56" i="3"/>
  <c r="D88" i="3"/>
  <c r="D34" i="3"/>
  <c r="D8" i="3"/>
  <c r="E8" i="3" s="1"/>
  <c r="D32" i="3"/>
  <c r="D40" i="3"/>
  <c r="D64" i="3"/>
  <c r="D72" i="3"/>
  <c r="D114" i="3"/>
  <c r="D127" i="3"/>
  <c r="D75" i="3"/>
  <c r="D48" i="3"/>
  <c r="D117" i="3"/>
  <c r="D21" i="3"/>
  <c r="D51" i="3"/>
  <c r="D65" i="3"/>
  <c r="D27" i="3"/>
  <c r="D49" i="3"/>
  <c r="D124" i="3"/>
  <c r="D73" i="3"/>
  <c r="D38" i="3"/>
  <c r="D29" i="3"/>
  <c r="D109" i="3"/>
  <c r="D19" i="3"/>
  <c r="D104" i="3"/>
  <c r="D113" i="3"/>
  <c r="D53" i="3"/>
  <c r="D25" i="3"/>
  <c r="D30" i="3"/>
  <c r="D31" i="3"/>
  <c r="D70" i="3"/>
  <c r="D115" i="3"/>
  <c r="D54" i="3"/>
  <c r="D85" i="3"/>
  <c r="D80" i="3"/>
  <c r="D47" i="3"/>
  <c r="D45" i="3"/>
  <c r="D91" i="3"/>
  <c r="D96" i="3"/>
  <c r="D94" i="3"/>
  <c r="D99" i="3"/>
  <c r="D37" i="3"/>
  <c r="D62" i="3"/>
  <c r="D77" i="3"/>
  <c r="D87" i="3"/>
  <c r="D42" i="3"/>
  <c r="D89" i="3"/>
  <c r="D78" i="3"/>
  <c r="D119" i="3"/>
  <c r="D15" i="3"/>
  <c r="D107" i="3"/>
  <c r="D86" i="3"/>
  <c r="D110" i="3"/>
  <c r="D14" i="3"/>
  <c r="D68" i="3"/>
  <c r="D126" i="3"/>
  <c r="D102" i="3"/>
  <c r="D79" i="3"/>
  <c r="D11" i="3"/>
  <c r="D67" i="3"/>
  <c r="D33" i="3"/>
  <c r="D121" i="3"/>
  <c r="D12" i="3"/>
  <c r="D83" i="3"/>
  <c r="D105" i="3"/>
  <c r="D9" i="3"/>
  <c r="D55" i="3"/>
  <c r="D120" i="3"/>
  <c r="D43" i="3"/>
  <c r="D23" i="3"/>
  <c r="D35" i="3"/>
  <c r="D76" i="3"/>
  <c r="D61" i="3"/>
  <c r="D93" i="3"/>
  <c r="D24" i="3"/>
  <c r="D13" i="3"/>
  <c r="D112" i="3"/>
  <c r="D41" i="3"/>
  <c r="D60" i="3"/>
  <c r="D111" i="3"/>
  <c r="D95" i="3"/>
  <c r="D17" i="3"/>
  <c r="D101" i="3"/>
  <c r="D118" i="3"/>
  <c r="D22" i="3"/>
  <c r="D59" i="3"/>
  <c r="D103" i="3"/>
  <c r="D63" i="3"/>
  <c r="D7" i="3"/>
  <c r="D57" i="3"/>
  <c r="D39" i="3"/>
  <c r="D46" i="3"/>
  <c r="D69" i="3"/>
  <c r="D71" i="3"/>
  <c r="D123" i="3"/>
  <c r="E9" i="3" l="1"/>
  <c r="E10" i="3" l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D2" i="3" l="1"/>
  <c r="E2" i="3" s="1"/>
  <c r="D3" i="3" l="1"/>
  <c r="C3" i="3"/>
  <c r="B3" i="3"/>
  <c r="E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Ragnar Tveit</author>
    <author>tc={B494CBE1-B8FA-4144-AF18-A5E9AAA2B8B5}</author>
    <author>tc={BD7E5D7E-7CDB-4371-83F1-F31268A2B394}</author>
    <author>tc={1422FFE9-B5D5-4D95-A704-9666C25140DB}</author>
    <author>tc={B62943C8-4CFE-43D6-A63C-A8EBF1B2564B}</author>
    <author>tc={18B57C40-D33B-4FF6-96DD-146373BF4239}</author>
    <author>tc={F0397995-0A77-475C-A560-8CEDFCA5C1A3}</author>
    <author>tc={A653651C-A20E-4ACB-A892-4B1EE8DDFF41}</author>
    <author>tc={B291B548-4C6A-4714-A3C9-9B760FB6AF23}</author>
  </authors>
  <commentList>
    <comment ref="G6" authorId="0" shapeId="0" xr:uid="{7035E77D-6D57-48B8-B59C-CAB2A0A0D34C}">
      <text>
        <r>
          <rPr>
            <b/>
            <sz val="9"/>
            <color indexed="81"/>
            <rFont val="Tahoma"/>
            <family val="2"/>
          </rPr>
          <t>John Ragnar Tveit:</t>
        </r>
        <r>
          <rPr>
            <sz val="9"/>
            <color indexed="81"/>
            <rFont val="Tahoma"/>
            <family val="2"/>
          </rPr>
          <t xml:space="preserve">
Main production line</t>
        </r>
      </text>
    </comment>
    <comment ref="H6" authorId="0" shapeId="0" xr:uid="{2048C483-6C76-4BFF-8CA0-33629A44EED3}">
      <text>
        <r>
          <rPr>
            <b/>
            <sz val="9"/>
            <color indexed="81"/>
            <rFont val="Tahoma"/>
            <family val="2"/>
          </rPr>
          <t>John Ragnar Tveit:</t>
        </r>
        <r>
          <rPr>
            <sz val="9"/>
            <color indexed="81"/>
            <rFont val="Tahoma"/>
            <family val="2"/>
          </rPr>
          <t xml:space="preserve">
Alternative production line if available</t>
        </r>
      </text>
    </comment>
    <comment ref="I6" authorId="0" shapeId="0" xr:uid="{AFD759AE-E06A-4DAC-8218-8C60994EB79B}">
      <text>
        <r>
          <rPr>
            <b/>
            <sz val="9"/>
            <color indexed="81"/>
            <rFont val="Tahoma"/>
            <family val="2"/>
          </rPr>
          <t>John Ragnar Tveit:</t>
        </r>
        <r>
          <rPr>
            <sz val="9"/>
            <color indexed="81"/>
            <rFont val="Tahoma"/>
            <family val="2"/>
          </rPr>
          <t xml:space="preserve">
2nd alternative production line is possible</t>
        </r>
      </text>
    </comment>
    <comment ref="J6" authorId="0" shapeId="0" xr:uid="{4D35EB08-42DC-4E84-95ED-4D1D04653560}">
      <text>
        <r>
          <rPr>
            <b/>
            <sz val="9"/>
            <color indexed="81"/>
            <rFont val="Tahoma"/>
            <family val="2"/>
          </rPr>
          <t>John Ragnar Tveit:</t>
        </r>
        <r>
          <rPr>
            <sz val="9"/>
            <color indexed="81"/>
            <rFont val="Tahoma"/>
            <family val="2"/>
          </rPr>
          <t xml:space="preserve">
Average setuptime to change into this product
Time in minutes</t>
        </r>
      </text>
    </comment>
    <comment ref="K6" authorId="0" shapeId="0" xr:uid="{3EB6A6B7-D2BD-4EDF-92C6-2522677616EA}">
      <text>
        <r>
          <rPr>
            <b/>
            <sz val="9"/>
            <color indexed="81"/>
            <rFont val="Tahoma"/>
            <family val="2"/>
          </rPr>
          <t>John Ragnar Tveit:</t>
        </r>
        <r>
          <rPr>
            <sz val="9"/>
            <color indexed="81"/>
            <rFont val="Tahoma"/>
            <family val="2"/>
          </rPr>
          <t xml:space="preserve">
Average production time on main WC to produce a pallet, or how many pallets we can produce per hour. Setuptime excluded.
</t>
        </r>
      </text>
    </comment>
    <comment ref="L6" authorId="0" shapeId="0" xr:uid="{7D937077-8EF1-418A-940D-9F0F2B82764A}">
      <text>
        <r>
          <rPr>
            <b/>
            <sz val="9"/>
            <color indexed="81"/>
            <rFont val="Tahoma"/>
            <family val="2"/>
          </rPr>
          <t>John Ragnar Tveit:</t>
        </r>
        <r>
          <rPr>
            <sz val="9"/>
            <color indexed="81"/>
            <rFont val="Tahoma"/>
            <family val="2"/>
          </rPr>
          <t xml:space="preserve">
MTS - Make to stock
MTO - Make to order</t>
        </r>
      </text>
    </comment>
    <comment ref="M6" authorId="0" shapeId="0" xr:uid="{44419A7D-1036-44E3-83D5-3E9CDBB5BE31}">
      <text>
        <r>
          <rPr>
            <b/>
            <sz val="9"/>
            <color indexed="81"/>
            <rFont val="Tahoma"/>
            <family val="2"/>
          </rPr>
          <t>John Ragnar Tveit:</t>
        </r>
        <r>
          <rPr>
            <sz val="9"/>
            <color indexed="81"/>
            <rFont val="Tahoma"/>
            <family val="2"/>
          </rPr>
          <t xml:space="preserve">
What kind of heat treatment is required</t>
        </r>
      </text>
    </comment>
    <comment ref="N6" authorId="0" shapeId="0" xr:uid="{0FADCF71-0205-4F98-AB03-D1210FA10753}">
      <text>
        <r>
          <rPr>
            <b/>
            <sz val="9"/>
            <color indexed="81"/>
            <rFont val="Tahoma"/>
            <family val="2"/>
          </rPr>
          <t>John Ragnar Tveit:</t>
        </r>
        <r>
          <rPr>
            <sz val="9"/>
            <color indexed="81"/>
            <rFont val="Tahoma"/>
            <family val="2"/>
          </rPr>
          <t xml:space="preserve">
How long curing time is required?</t>
        </r>
      </text>
    </comment>
    <comment ref="I7" authorId="1" shapeId="0" xr:uid="{B494CBE1-B8FA-4144-AF18-A5E9AAA2B8B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cape 2 needs pre deks</t>
      </text>
    </comment>
    <comment ref="I10" authorId="2" shapeId="0" xr:uid="{BD7E5D7E-7CDB-4371-83F1-F31268A2B3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pre deks</t>
      </text>
    </comment>
    <comment ref="I12" authorId="3" shapeId="0" xr:uid="{1422FFE9-B5D5-4D95-A704-9666C25140DB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pre deks</t>
      </text>
    </comment>
    <comment ref="I33" authorId="4" shapeId="0" xr:uid="{B62943C8-4CFE-43D6-A63C-A8EBF1B2564B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pre deks</t>
      </text>
    </comment>
    <comment ref="H54" authorId="5" shapeId="0" xr:uid="{18B57C40-D33B-4FF6-96DD-146373BF4239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pre dek</t>
      </text>
    </comment>
    <comment ref="H55" authorId="6" shapeId="0" xr:uid="{F0397995-0A77-475C-A560-8CEDFCA5C1A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pre dek</t>
      </text>
    </comment>
    <comment ref="H65" authorId="7" shapeId="0" xr:uid="{A653651C-A20E-4ACB-A892-4B1EE8DDFF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pre dek</t>
      </text>
    </comment>
    <comment ref="I78" authorId="8" shapeId="0" xr:uid="{B291B548-4C6A-4714-A3C9-9B760FB6AF2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pre dek</t>
      </text>
    </comment>
  </commentList>
</comments>
</file>

<file path=xl/sharedStrings.xml><?xml version="1.0" encoding="utf-8"?>
<sst xmlns="http://schemas.openxmlformats.org/spreadsheetml/2006/main" count="2886" uniqueCount="707">
  <si>
    <t>Volume share</t>
  </si>
  <si>
    <t>A - 80%</t>
  </si>
  <si>
    <t>B - 95%</t>
  </si>
  <si>
    <t>C - 100%</t>
  </si>
  <si>
    <t>TOTAL</t>
  </si>
  <si>
    <t>INPUT DATA</t>
  </si>
  <si>
    <t>Qty</t>
  </si>
  <si>
    <t>CAPE 1</t>
  </si>
  <si>
    <t>MTS</t>
  </si>
  <si>
    <t>Heat</t>
  </si>
  <si>
    <t>Split %</t>
  </si>
  <si>
    <t>CAPE 2</t>
  </si>
  <si>
    <t>MTO</t>
  </si>
  <si>
    <t xml:space="preserve">Dry </t>
  </si>
  <si>
    <t>Type</t>
  </si>
  <si>
    <t>MTS / (MTO)</t>
  </si>
  <si>
    <t>CAPE 5</t>
  </si>
  <si>
    <t>HTKD</t>
  </si>
  <si>
    <t>N/A</t>
  </si>
  <si>
    <t>Pallet</t>
  </si>
  <si>
    <t>Monthly demand</t>
  </si>
  <si>
    <t>Yearly demand</t>
  </si>
  <si>
    <t>Share</t>
  </si>
  <si>
    <t>Acc share</t>
  </si>
  <si>
    <t>Main WC</t>
  </si>
  <si>
    <t>Alt WC</t>
  </si>
  <si>
    <t>Setup time</t>
  </si>
  <si>
    <t>Runtime</t>
  </si>
  <si>
    <t>Heat treatment</t>
  </si>
  <si>
    <t>Curing time</t>
  </si>
  <si>
    <t>Strap</t>
  </si>
  <si>
    <t>paint corners</t>
  </si>
  <si>
    <t>pallet</t>
  </si>
  <si>
    <t>extra 2 stamps</t>
  </si>
  <si>
    <t>Col 5</t>
  </si>
  <si>
    <t>303 - CP6 HT/KD ISPM 15 (18 Hoog)</t>
  </si>
  <si>
    <t>cape 1</t>
  </si>
  <si>
    <t>cape 5</t>
  </si>
  <si>
    <t>cape 2</t>
  </si>
  <si>
    <t>180/60/60</t>
  </si>
  <si>
    <t>230 / 230 /300</t>
  </si>
  <si>
    <t>13 - CP7 HOUTEN KLOS HT ISPM 15</t>
  </si>
  <si>
    <t>HT</t>
  </si>
  <si>
    <t>283 - DUVEL 1200 x 900 KD/HT ISPM15 21 HOOG (L72EXP)</t>
  </si>
  <si>
    <t>45 / 45</t>
  </si>
  <si>
    <t>384 - CP9 HT/KD ISPM 15</t>
  </si>
  <si>
    <t>180 / 60 / 60</t>
  </si>
  <si>
    <t>230/230/300</t>
  </si>
  <si>
    <t>18 - CP9 SPAANKLOS HT ISPM 15 18 hoog</t>
  </si>
  <si>
    <t>180/ 60 / 60</t>
  </si>
  <si>
    <t>519 - NYNAS 1140 x 1140 HT ISPM 15 23 HOOG</t>
  </si>
  <si>
    <t>250 /300</t>
  </si>
  <si>
    <t>1236 - CP9 SPAANKLOS HT/KD ISPM 15 18 hoog (NAALD)</t>
  </si>
  <si>
    <t>230 /230 /300</t>
  </si>
  <si>
    <t>683 - .Rosier 1100 x 1100 HT/KD ISPM 15 (21 hoog) DROOG</t>
  </si>
  <si>
    <t>1140 - CITRIQUE POWDER 1200 x 1000 HT/KD ISPM 15 (20 hoog Gestrapt)</t>
  </si>
  <si>
    <t>250 / 300</t>
  </si>
  <si>
    <t>1307 - JBF Global 1100 x 1100 HT/KD ISPM 15 (22 HOOG)</t>
  </si>
  <si>
    <t xml:space="preserve">45 / 45 </t>
  </si>
  <si>
    <t>1107 - IVC 1200 x 800 HT ISPM 15 (21 hoog Winddroog) + strappen</t>
  </si>
  <si>
    <t xml:space="preserve">45 /45 </t>
  </si>
  <si>
    <t>1361 - INEOS 1100 x 1100 HT (Houten klos 20 hoog)</t>
  </si>
  <si>
    <t>1126 - NUTRILAC 1200 x 1100 (21 hoog)</t>
  </si>
  <si>
    <t>346 - EURO PALLET KD/HT ISPM15 I</t>
  </si>
  <si>
    <t>Import</t>
  </si>
  <si>
    <t>741 - DUVEL 1200 x 1000 KD/HT ISPM 15 21 HOOG (L82)</t>
  </si>
  <si>
    <t>686 - KATOEN NATIE 1200 x 1000 HT/KD VERZWAARD 21 hoog (stempel K)</t>
  </si>
  <si>
    <t>1120 - BARRY CALLEBAUT (0898) 1120 x 930 ISPM 15 KD/HT 14 HOOG GESTRAPT (AFGESCHUINDE HOEKEN)</t>
  </si>
  <si>
    <t>906 - .JBF 1000 x 1000 HT/KD ISPM 15 (GESTRAPT + GENEST) 49 PALLETS</t>
  </si>
  <si>
    <t>14 - CP7 SPAANKLOS HT ISPM 15</t>
  </si>
  <si>
    <t>23 - EASTMAN ZAKKEN SPAANKLOS KD/HT ISPM 15 (19 hoog)</t>
  </si>
  <si>
    <t>1318 - CP3 HT/KD ISPM 15 spaan klos 20 hoog (DOW)</t>
  </si>
  <si>
    <t>HT/KD</t>
  </si>
  <si>
    <t>1062 - BARRY CALLEBAUT (9500) 1200 x 1000 ISPM15 KD/HT 19 hoog (AFGESCHUINDE HOEKEN 22mm)</t>
  </si>
  <si>
    <t>1170 - .SADACI 900 x 900 HT ISPM 15 (22 hoog)</t>
  </si>
  <si>
    <t>959 - DEINZE 1200 x 1000 HT/KD ISPM 15 14 hoog (DD)</t>
  </si>
  <si>
    <t>300/210</t>
  </si>
  <si>
    <t>919 - SOLAE 1200 x 1000 HT/KD ISPM 15 17 Hoog (RODE HOEKEN)</t>
  </si>
  <si>
    <t>red paint</t>
  </si>
  <si>
    <t>724 - .UMICORE 1000 x 1000 HT/KD ISPM 15 20 Hoog (hoeken eraf)</t>
  </si>
  <si>
    <t>12 - CP6 SPAANKLOS HT ISPM 15 (21 Hoog)</t>
  </si>
  <si>
    <t>1376 - SGD PHARMA 1200 x 1000 KD HT (19 hoog)</t>
  </si>
  <si>
    <t>1372 - COMPO 1100 x 1100 HT 20 HOOG</t>
  </si>
  <si>
    <t>cape5</t>
  </si>
  <si>
    <t>1173 - CARGILL 1200 x 1000 HT/KD (UPPA0020-002 TRINEO 18 hoog)</t>
  </si>
  <si>
    <t>6 - CP3 SPAANKLOS HT ISPM 15 (20 hoog)</t>
  </si>
  <si>
    <t>1171 - DUVEL 1200 x 800 KD/HT ISPM15 21 HOOG</t>
  </si>
  <si>
    <t>860 - BARRY CALLEBAUT 600 x 800 HT/KD (14 HOOG GESTRAPT)</t>
  </si>
  <si>
    <t>917 - BARRY CALLEBAUT 1200 x 800 EKA ISPM 15 HT/KD (ONGENEST) FRANKRIJK (20 Hoog)</t>
  </si>
  <si>
    <t>1226 - POLYCHIM 1000 x 1000 HT ISPM 15 (23 hoog)</t>
  </si>
  <si>
    <t>892 - ICL 1140 x 890 HT/KD (gestrapt /EKA 20 hoog)</t>
  </si>
  <si>
    <t>317 - ROSIER BE DD 1200 x 1000 HT 22 HOOG versterkt</t>
  </si>
  <si>
    <t>Ht</t>
  </si>
  <si>
    <t>1396 - BARRY CALLEBAUT (9500) 1200 x 1000 ISPM15 KD/HT 14 hoog GESTRAPT (AFGESCHUINDE HOEKEN 22mm)</t>
  </si>
  <si>
    <t>1356 - CALDERYS 1200 x 1000 HT (21 Hoog)</t>
  </si>
  <si>
    <t>870 - PEMA PALLETS 1200 x 1000 KD/HT Type 81A - 05 omloop (18 hoog)</t>
  </si>
  <si>
    <t>210 / 300</t>
  </si>
  <si>
    <t>1355 - SOUFFLET 1200 x 1000 HT (20 HOOG)</t>
  </si>
  <si>
    <t>1397 - IMERYS DK 1200 x 1000 HT ISPM 15 (20 hoog)</t>
  </si>
  <si>
    <t>1216 - .URSA 1200 x 1170 (24 hoog, Groene markering)</t>
  </si>
  <si>
    <t>Green Paint</t>
  </si>
  <si>
    <t>326 - DICALITE 1500 x 1000 HT ISPM15 22 HOOG</t>
  </si>
  <si>
    <t>1369 - ARTECO 1200 x 1200 ZWAAR HT ISPM15 (010) 20 HOOG</t>
  </si>
  <si>
    <t>1298 - SIDAPLAX 1200 x 1000 HT/KD ISPM15 (19 hoog)</t>
  </si>
  <si>
    <t>482 - CP3 HT/KD ISPM 15 houten klos (20 hoog)</t>
  </si>
  <si>
    <t>17 - CP9 HOUTEN KLOS HT ISPM 15</t>
  </si>
  <si>
    <t>180  /60</t>
  </si>
  <si>
    <t>230 / 230</t>
  </si>
  <si>
    <t>1319 - CP9 HOUTEN KLOS HT/KD ISPM 15 18 hoog (NAALD)</t>
  </si>
  <si>
    <t>180 /60</t>
  </si>
  <si>
    <t>1301 - RF-TECHNO 1200 x 800 23 HOOG</t>
  </si>
  <si>
    <t>1 - CP1 HOUTEN KLOS HT ISPM 15 (20 Hoog)</t>
  </si>
  <si>
    <t>505 - VDPUTTE 1200 x 1000 HT/KD ISPM 15 22 HOOG</t>
  </si>
  <si>
    <t>949 - ARTECO 1200 x 600 18 HT HOOG MAXIMAAL</t>
  </si>
  <si>
    <t>1368 - VERSTRAETE 1200 x 800 HT/KD ISPM 15 (22 hoog)</t>
  </si>
  <si>
    <t>1354 - .Ward Eelen 1250 x 650 HT (26 hoog)</t>
  </si>
  <si>
    <t>1117 - PEMA 1140 x 1000 KD/HT Type IJsland 1000 (21 hoog)</t>
  </si>
  <si>
    <t>230 /300</t>
  </si>
  <si>
    <t>966 - CP2 SPAANKLOS HT ISPM 15 (20 hoog)</t>
  </si>
  <si>
    <t>632 - SARLINK HT ISPM 15 SPAANKLOS 15 HOOG</t>
  </si>
  <si>
    <t>1289 - SICAL 1200 x 900 (21 hoog)</t>
  </si>
  <si>
    <t>300 /250</t>
  </si>
  <si>
    <t>458 - DICALITE 1200x1000 HT ISPM 15 22 HOOG</t>
  </si>
  <si>
    <t>1410 - HZPC 1200 x 1000 HT ISPM 15 (houten klos 27 hoog genest)</t>
  </si>
  <si>
    <t>1389 - E2SE CALAIS 1200 x 800 HT/KD ISPM 15 (17 hoog)</t>
  </si>
  <si>
    <t>4xHT</t>
  </si>
  <si>
    <t>961 - ARTECO 1200 X 1000 21 hoog</t>
  </si>
  <si>
    <t>300 / 250</t>
  </si>
  <si>
    <t>943 - NUTRI PACK 1200 x 1000 (22 hoog) (HOUTENKLOS 17 mm)</t>
  </si>
  <si>
    <t>718 - ARCELOR MITTAL 1200 x 1000 (20 HOOG)</t>
  </si>
  <si>
    <t>700 - CP 1 HT ISPM 15 ABBEVILLE (21 HOOG)</t>
  </si>
  <si>
    <t>2 - CP1 SPAANKLOS HT ISPM 15 (20 Hoog)</t>
  </si>
  <si>
    <t>1373 - COMPO 1100 x 950</t>
  </si>
  <si>
    <t>1073 - CECA 1140 x 1140 HT ISPM 15 WINDDROOG (22 hoog)</t>
  </si>
  <si>
    <t>1235 - A&amp;R 1200 x 1000 HT/KD ISPM 15 (19 Hoog EKA)</t>
  </si>
  <si>
    <t>1010 - HOLLIDAY 1200 x 1000 HT/KD HOUTENKLOSSEN (17 hoog gestrapt)</t>
  </si>
  <si>
    <t>867 - BROOM 120 x 1000 SPAANKLOS ispm15 HT/KD 18 hoog</t>
  </si>
  <si>
    <t>1340 - Sidaplax DIN PALLET 1200 x 1000 KD HTKLOS 18 hoog</t>
  </si>
  <si>
    <t xml:space="preserve">300 /250 </t>
  </si>
  <si>
    <t>1191 - UNIVAR 1160 x 1160 HT/KD 22 hoog</t>
  </si>
  <si>
    <t>528 - HUBER 1100 x 1100 HT/KD ISPM 15 20 hoog</t>
  </si>
  <si>
    <t>1230 - .Aubvoye 1140 x 1140 HT ISPM 15 (18 hoog)</t>
  </si>
  <si>
    <t>348 - ARTECO 1200 x 1200 HT ISPM 15 (code 010) 21 HOOG</t>
  </si>
  <si>
    <t>699 - BROOM 116 x 116 HT/KD (18 hoog)</t>
  </si>
  <si>
    <t>1404 - NORDPAL 1200 x 1000 DIN (18 hoog)</t>
  </si>
  <si>
    <t>478 - VYNCOLITE 1200 x 1000 KD/HT STEMPEL VY GROEN PLANKEN 20 HOOG</t>
  </si>
  <si>
    <t>NA</t>
  </si>
  <si>
    <t>Green paint</t>
  </si>
  <si>
    <t>1009 - HOLLIDAY 1140 x 1140 HT/KD (17 hoog gestrapt)</t>
  </si>
  <si>
    <t>846 - CP2 HT/KD ISPM 15 KD (20 hoog)</t>
  </si>
  <si>
    <t>1023 - VLS1200 x 1200 HT ISPM 15 JV (18 hoog)</t>
  </si>
  <si>
    <t>219 - BARRY CALLEBAUT (5085) 1140 x 1140 ISPM 15 KD/HT 14 HOOG GESTRAPT (AFGESCHUINDE HOEKEN</t>
  </si>
  <si>
    <t>275 / 230</t>
  </si>
  <si>
    <t>188 - IMERYS 1100 x 1100 ISPM15 HT 22 HOOG</t>
  </si>
  <si>
    <t>976 - VLONDER KTN 1140 x 1140 HT/Kd ISPM 15 (35 hoog)</t>
  </si>
  <si>
    <t>vlonder</t>
  </si>
  <si>
    <t>186 - CP1 KD/HT ISPM 15 (20 Hoog)</t>
  </si>
  <si>
    <t>413 - RF-TECHNO 1200 x 840 23 HOOG</t>
  </si>
  <si>
    <t>345 - Fuchs 1200 x 1200 19 hoog</t>
  </si>
  <si>
    <t>230 /275</t>
  </si>
  <si>
    <t>1384 - Sical 1200 x 1000 (20hoog)</t>
  </si>
  <si>
    <t>1386 - Sical 1200 x 1200 (20 hoog)</t>
  </si>
  <si>
    <t>1129 - NUTRILAC 1200 x 1100 HT ISPM 15 (21 hoog)</t>
  </si>
  <si>
    <t>1219 - CITRIQUE 1140 x 1140 HT/KD ISPM 15 (Pepsi 18 hoog)</t>
  </si>
  <si>
    <t>1124 - PEMA 1140 x 800 KD/HT Type IJsland 800 (21 hoog)</t>
  </si>
  <si>
    <t>1141 - CITRIQUE DIN 1200 x 1000 HT/KD ISPM 15 (19 Hoog)</t>
  </si>
  <si>
    <t>379 - RF-TECHNO 1400 x 845 22 HOOG</t>
  </si>
  <si>
    <t>250 /230</t>
  </si>
  <si>
    <t>891 - .BARRY CALLEBAUT 1220 x 1015 HT/KD ISPM 15 (22 hoog)</t>
  </si>
  <si>
    <t>380 - RF-TECHNO 1700 x 845 22 HOOG</t>
  </si>
  <si>
    <t>Manual</t>
  </si>
  <si>
    <t>192 - EURO PALLET GEBRUIKT</t>
  </si>
  <si>
    <t>import</t>
  </si>
  <si>
    <t>1234 - ARTOIS SFK 1400 x 1000 Cape 5 (20 hoog)</t>
  </si>
  <si>
    <t>1233 - ARTOIS SFK 1200 x 1200 (21 hoog)</t>
  </si>
  <si>
    <t>814 - RF-TECHNO 1700 x 845 HT ISPM 15 22 HOOG</t>
  </si>
  <si>
    <t>1302 - RF-TECHNO 1200 x 800 HT ISPM 15 23 HOOG</t>
  </si>
  <si>
    <t>316 - .ALPHA / ARTIMPEX 820 x 620 HT ISPM 15</t>
  </si>
  <si>
    <t>manual</t>
  </si>
  <si>
    <t>1406 - .DDB 1485 x 1200 Licht (22 hoog)</t>
  </si>
  <si>
    <t>24 - .EASTMAN VATEN 1145 x 1145 HT/KD ISPM 15 (21 hoog)</t>
  </si>
  <si>
    <t>manaul</t>
  </si>
  <si>
    <t>1148 - .Fuchs Oils (81912) 1160 x 1140 (22 Hoog)</t>
  </si>
  <si>
    <t>n/A</t>
  </si>
  <si>
    <t>1341 - .SADACI 1000 x 1000 HT 22 hoog</t>
  </si>
  <si>
    <t>1291 - .XELLA 1000 x 900 (22 hoog)</t>
  </si>
  <si>
    <t>1405 - ARTECO 1200 x 1000 HT ISPM 15 (20 hoog)</t>
  </si>
  <si>
    <t>250/300</t>
  </si>
  <si>
    <t>1344 - ARTOIS PC 1200 x 1000 (22 hoog) met stempel</t>
  </si>
  <si>
    <t>230/300</t>
  </si>
  <si>
    <t>736 - BARRY CALLEBAUT (9508) 1120 x 800 ISPM 15 HT/KD 14 HOOG GESTRAPT (AFGESCHUINDE HOEKEN)</t>
  </si>
  <si>
    <t>5 - CP3 HOUTEN KLOS HT ISPM 15 (20 hoog)</t>
  </si>
  <si>
    <t>450 - CP7 HT/KD ISPM 15</t>
  </si>
  <si>
    <t>1034 - CP8 HT/KD ISPM 15 Import</t>
  </si>
  <si>
    <t>1147 - Fuchs Oils (238354) 1200 x 800 HT ISPM 15 (19 hoog)</t>
  </si>
  <si>
    <t>300/250</t>
  </si>
  <si>
    <t>1180 - Kosten 1200 x 1000 HT ISPM 15 (17 hoog STEMPEL LANGE KANT) TYPE 6</t>
  </si>
  <si>
    <t>230/230</t>
  </si>
  <si>
    <t>1412 - LABO 1200 x 1000 HT/KD (GENEST 2x15 HOOG)</t>
  </si>
  <si>
    <t>1315 - NUTRI PACK 1200 x 1000 HT ISPM 15 (22 hoog) (HOUTENKLOS 17 mm)</t>
  </si>
  <si>
    <t>879 - OP9 1140 x 1140 HT/KD (18 hoog gestrapt)</t>
  </si>
  <si>
    <t>strap</t>
  </si>
  <si>
    <t>448 - ROWIN PLASTICS 1140 x1140 HT ISPM 15 31 hoog genest</t>
  </si>
  <si>
    <t>1332 - SOUFFLET 1200 x 1000 (20 hoog)</t>
  </si>
  <si>
    <t>Material</t>
  </si>
  <si>
    <t>Length</t>
  </si>
  <si>
    <t>Width</t>
  </si>
  <si>
    <t>Thickness</t>
  </si>
  <si>
    <t>Type of wood</t>
  </si>
  <si>
    <t>Treatment</t>
  </si>
  <si>
    <t>Yearly use</t>
  </si>
  <si>
    <t>Monthly use</t>
  </si>
  <si>
    <t>Possible to stack x high</t>
  </si>
  <si>
    <t>m2 storage</t>
  </si>
  <si>
    <t>UoM</t>
  </si>
  <si>
    <t xml:space="preserve">1000 x 145 x 22 </t>
  </si>
  <si>
    <t>Mixed</t>
  </si>
  <si>
    <t>Wet</t>
  </si>
  <si>
    <t>1000 x 75 x 20</t>
  </si>
  <si>
    <t xml:space="preserve">1000 x 78 x 17 </t>
  </si>
  <si>
    <t xml:space="preserve">1000 x 98 x 17 </t>
  </si>
  <si>
    <t xml:space="preserve">1000 x 98 x 20 </t>
  </si>
  <si>
    <t>1000 x 98 x 22</t>
  </si>
  <si>
    <t>1045 x 75 x 20</t>
  </si>
  <si>
    <t xml:space="preserve">1100 x 133 x 17 </t>
  </si>
  <si>
    <t xml:space="preserve">1100 x 75 x 17 </t>
  </si>
  <si>
    <t xml:space="preserve">1100 x 95 x 20 </t>
  </si>
  <si>
    <t xml:space="preserve">1100 x 98 x 17 </t>
  </si>
  <si>
    <t xml:space="preserve">1100 x 98 x 20 </t>
  </si>
  <si>
    <t xml:space="preserve">1140 x 118 x 17 </t>
  </si>
  <si>
    <t>1140 x 118 x 17 NAALD</t>
  </si>
  <si>
    <t xml:space="preserve">1140 x 133 x 17 </t>
  </si>
  <si>
    <t xml:space="preserve">1140 x 78 x 17 </t>
  </si>
  <si>
    <t>1140 x 78 x 17 NAALD</t>
  </si>
  <si>
    <t>Softwood</t>
  </si>
  <si>
    <t xml:space="preserve">1140 x 78 x 21 </t>
  </si>
  <si>
    <t>1140 x 78 x 21 NAALD</t>
  </si>
  <si>
    <t xml:space="preserve">1140 x 98 x 17 </t>
  </si>
  <si>
    <t>1140 x 98 x 17 NAALD</t>
  </si>
  <si>
    <t>1140 x 98 x 20 NAALD</t>
  </si>
  <si>
    <t>1140 x 98 x 24</t>
  </si>
  <si>
    <t xml:space="preserve">1200 x 123 x 21 </t>
  </si>
  <si>
    <t xml:space="preserve">1200 x 132 x 22 </t>
  </si>
  <si>
    <t>1200 x 133 x 17</t>
  </si>
  <si>
    <t xml:space="preserve">1200 x 143 x 21 </t>
  </si>
  <si>
    <t xml:space="preserve">1200 x 73 x 14 </t>
  </si>
  <si>
    <t xml:space="preserve">1200 x 75 x 21 </t>
  </si>
  <si>
    <t xml:space="preserve">1200 x 78 x 17 </t>
  </si>
  <si>
    <t xml:space="preserve">1200 x 98 x 17 </t>
  </si>
  <si>
    <t xml:space="preserve">1200 x 98 x 20 </t>
  </si>
  <si>
    <t>1200 x 98 x 21 INC</t>
  </si>
  <si>
    <t>1250 x 75 x 17</t>
  </si>
  <si>
    <t xml:space="preserve">1300 x 123 x 21 </t>
  </si>
  <si>
    <t xml:space="preserve">1300 x 98 x 20 </t>
  </si>
  <si>
    <t>1400 x 78 x 17</t>
  </si>
  <si>
    <t xml:space="preserve">1400 x 98 x 17 </t>
  </si>
  <si>
    <t xml:space="preserve">1495 x 73 x 17 </t>
  </si>
  <si>
    <t>1700 x 78 x 17</t>
  </si>
  <si>
    <t>600 x 95 x 22</t>
  </si>
  <si>
    <t>800 x 98 x 17</t>
  </si>
  <si>
    <t>800 x 98 x 21</t>
  </si>
  <si>
    <t>840 x 98 x 17</t>
  </si>
  <si>
    <t xml:space="preserve">845 x 73 x 17 </t>
  </si>
  <si>
    <t>900 x 75 x 16</t>
  </si>
  <si>
    <t xml:space="preserve">900 x 98 x 17 </t>
  </si>
  <si>
    <t>900 x 98 x 17 Bent</t>
  </si>
  <si>
    <t xml:space="preserve">950 x 98 x 17 </t>
  </si>
  <si>
    <t>990 x 75 x 21</t>
  </si>
  <si>
    <t>balk 1000 x 48 x 98 met poortjes</t>
  </si>
  <si>
    <t>Short lenght beams</t>
  </si>
  <si>
    <t>balk 1140 x 90 x 74</t>
  </si>
  <si>
    <t>balk 1170 x 30 x 90</t>
  </si>
  <si>
    <t>balk 650 x 46 x 63</t>
  </si>
  <si>
    <t>balk 900 x 40 x 90</t>
  </si>
  <si>
    <t>CP9 elementen 1140 x 95 x 34</t>
  </si>
  <si>
    <t>Elements</t>
  </si>
  <si>
    <t>HT/KD 1000 x 100 x 22 BC</t>
  </si>
  <si>
    <t>Heat treated &amp; Kiln dried</t>
  </si>
  <si>
    <t>HT/KD 1000 x 143 x 21</t>
  </si>
  <si>
    <t xml:space="preserve">HT/KD 1000 x 74 x 17 </t>
  </si>
  <si>
    <t>HT/KD 1000 x 74 x 20</t>
  </si>
  <si>
    <t>HT/KD 1000 x 74 x 20 Eastman</t>
  </si>
  <si>
    <t xml:space="preserve">HT/KD 1000 x 98 x 17 </t>
  </si>
  <si>
    <t xml:space="preserve">HT/KD 1000 x 98 x 19 </t>
  </si>
  <si>
    <t>HT/KD 1015 x 100 x 16</t>
  </si>
  <si>
    <t>HT/KD 1015 x 75 x 16</t>
  </si>
  <si>
    <t>HT/KD 1040 x 98 x 20</t>
  </si>
  <si>
    <t xml:space="preserve">HT/KD 1045 x 74 x 20 </t>
  </si>
  <si>
    <t>HT/KD 1045 x 74 x 20 Eastman</t>
  </si>
  <si>
    <t xml:space="preserve">HT/KD 1100 x 98 x 17 </t>
  </si>
  <si>
    <t xml:space="preserve">HT/KD 1120 x 98 x 17 </t>
  </si>
  <si>
    <t>HT/KD 1140 x 100 x 22</t>
  </si>
  <si>
    <t>HT/KD 1140 x 118 x 17</t>
  </si>
  <si>
    <t>HT/KD 1140 x 125 x 22</t>
  </si>
  <si>
    <t>HT/KD 1140 x 133 x 17</t>
  </si>
  <si>
    <t>HT/KD 1140 x 75 x 17</t>
  </si>
  <si>
    <t>HT/KD 1140 x 95 x 20 eka</t>
  </si>
  <si>
    <t xml:space="preserve">HT/KD 1140 x 98 x 17 </t>
  </si>
  <si>
    <t xml:space="preserve">HT/KD 1140 x 98 x 19 </t>
  </si>
  <si>
    <t>HT/KD 1160 x 123 x 20</t>
  </si>
  <si>
    <t>HT/KD 1160 x 75 x 20</t>
  </si>
  <si>
    <t xml:space="preserve">HT/KD 1160 x 98 x 17 </t>
  </si>
  <si>
    <t>HT/KD 1160 x 98 x 20</t>
  </si>
  <si>
    <t xml:space="preserve">HT/KD 1200 x 100 x 20 </t>
  </si>
  <si>
    <t>HT/KD 1200 x 100 x 22 BC</t>
  </si>
  <si>
    <t>HT/KD 1200 x 123 x 20</t>
  </si>
  <si>
    <t xml:space="preserve">HT/KD 1200 x 133 x 17 </t>
  </si>
  <si>
    <t>HT/KD 1200 x 143 x 22</t>
  </si>
  <si>
    <t xml:space="preserve">HT/KD 1200 x 74 x 17 </t>
  </si>
  <si>
    <t xml:space="preserve">HT/KD 1200 x 75 x 20 </t>
  </si>
  <si>
    <t xml:space="preserve">HT/KD 1200 x 98 x 17 </t>
  </si>
  <si>
    <t>HT/KD 600 x 75 x 19</t>
  </si>
  <si>
    <t>HT/KD 800 x 75 x 17</t>
  </si>
  <si>
    <t xml:space="preserve">HT/KD 800 x 98 x 17 </t>
  </si>
  <si>
    <t>HT/KD 800 x 98 x 20</t>
  </si>
  <si>
    <t>HT/KD 890 x 98 x 20</t>
  </si>
  <si>
    <t>HT/KD 900 x 98 x 17</t>
  </si>
  <si>
    <t xml:space="preserve">HT/KD 900 x 98 x 22 </t>
  </si>
  <si>
    <t>HT/KD 930 x 98 x 19</t>
  </si>
  <si>
    <t>HT/KD 940 x 100 x 22</t>
  </si>
  <si>
    <t>HT/KD 944 x 100 x 16</t>
  </si>
  <si>
    <t xml:space="preserve">HT/KD 960 x 98 x 21 </t>
  </si>
  <si>
    <t>HT/KD Balk 1000 x 38 x 68</t>
  </si>
  <si>
    <t>HT/KD Balk 1100 x 93 x 40</t>
  </si>
  <si>
    <t>HT/KD Balk met poortjes 1220 x 35 x 95</t>
  </si>
  <si>
    <t>klos 095x95x95</t>
  </si>
  <si>
    <t>Beams for blocks</t>
  </si>
  <si>
    <t>klos 100 x 95 x 63 HT ISPM 15</t>
  </si>
  <si>
    <t>klos 100x80x80</t>
  </si>
  <si>
    <t>klos 120 x 75 x 75</t>
  </si>
  <si>
    <t>klos 133 x 78 x 78</t>
  </si>
  <si>
    <t>klos 133x75x75</t>
  </si>
  <si>
    <t>klos 140 x 140 x 78</t>
  </si>
  <si>
    <t>klos 145 x 145 x 78</t>
  </si>
  <si>
    <t>klos 75 x 133 x 90</t>
  </si>
  <si>
    <t>klos 75 x 75 x 78</t>
  </si>
  <si>
    <t>klos 75 x 95 x 90</t>
  </si>
  <si>
    <t>klos 75x75x90</t>
  </si>
  <si>
    <t>klos 90 x 95 x 75</t>
  </si>
  <si>
    <t>Klos 95 x 145 x 95</t>
  </si>
  <si>
    <t>klos 95 x 75 x 75</t>
  </si>
  <si>
    <t>klos 95 x 95 x 75</t>
  </si>
  <si>
    <t>klos 95 x 95 x 78</t>
  </si>
  <si>
    <t>Sarlink 1220 x 95 x 17</t>
  </si>
  <si>
    <t>spaan 133 x 78 x 78</t>
  </si>
  <si>
    <t>Composite blocks</t>
  </si>
  <si>
    <t>Composite</t>
  </si>
  <si>
    <t>spaan 145 x 100 x 78</t>
  </si>
  <si>
    <t>spaan 145 x 100 x 95</t>
  </si>
  <si>
    <t>spaan 145 x 145 x 78</t>
  </si>
  <si>
    <t>spaan 75 x 75 x 78</t>
  </si>
  <si>
    <t>spaan 75 x 75 x 90</t>
  </si>
  <si>
    <t>spaan 75 x 95 x 78</t>
  </si>
  <si>
    <t>spaan 78 x 133 x 90</t>
  </si>
  <si>
    <t>spaan 90 x 135 x 78</t>
  </si>
  <si>
    <t>spaan 90 x 135 x 95</t>
  </si>
  <si>
    <t>spaan 90 x 90 x 78</t>
  </si>
  <si>
    <t>spaan 90 x 90 x 90</t>
  </si>
  <si>
    <t>spaan 90 x 90 x 95</t>
  </si>
  <si>
    <t>spaan 95 x 95 x 78</t>
  </si>
  <si>
    <t>spaan 95 x 95 x 90</t>
  </si>
  <si>
    <t>Finished product                                                                                        Raw material</t>
  </si>
  <si>
    <t>Code</t>
  </si>
  <si>
    <t>Despription</t>
  </si>
  <si>
    <t>QTY</t>
  </si>
  <si>
    <t>Description</t>
  </si>
  <si>
    <t>.WARD EELEN 950 x 950 aangepast</t>
  </si>
  <si>
    <t>Balk 950 x 30 x 90</t>
  </si>
  <si>
    <t xml:space="preserve">.ALPHA / ARTIMPEX 820 x 620 HT ISPM 15 </t>
  </si>
  <si>
    <t>balk 620 x 73 x 93</t>
  </si>
  <si>
    <t>.Aubvoye 1140 x 1140 HT ISPM 15 (18 hoog)</t>
  </si>
  <si>
    <t>.BARRY CALLEBAUT 1220 x 1015 HT/KD ISPM 15 (22 hoog)</t>
  </si>
  <si>
    <t>.CITRIQUE 1140 x 1140 HT/KD ISPM 15 (Coke)</t>
  </si>
  <si>
    <t>balk 1140 x 38 x 90</t>
  </si>
  <si>
    <t>.DDB 1485 x 1200 Licht (22 hoog)</t>
  </si>
  <si>
    <t>balk 1200 x 75 x 35</t>
  </si>
  <si>
    <t>1485 x 95 x 21</t>
  </si>
  <si>
    <t>1485 x 95 x 17</t>
  </si>
  <si>
    <t>.DDB 1485 x 1200 Zwaar (22 hoog)</t>
  </si>
  <si>
    <t>.EASTMAN VATEN 1145 x 1145 HT/KD ISPM 15 (21 hoog)</t>
  </si>
  <si>
    <t>balk 1145 x 95 x 50</t>
  </si>
  <si>
    <t xml:space="preserve">balk 1145 x 95 x 35 </t>
  </si>
  <si>
    <t>.Fuchs Oils (81912) 1160 x 1140  (22 Hoog)</t>
  </si>
  <si>
    <t>1160 x 95 x 17</t>
  </si>
  <si>
    <t>balk 1140 x 45 x 90</t>
  </si>
  <si>
    <t>.GOUDA 1100 x 800 HT ISPM 15 (Genest 42 hoog)</t>
  </si>
  <si>
    <t>Balk 800 x 65 x 95</t>
  </si>
  <si>
    <t>1100 x 98 x 22</t>
  </si>
  <si>
    <t>.GOUDA 1100 x 950 HT ISPM 15 (24 hoog)</t>
  </si>
  <si>
    <t>balk 950 x 65 x 95</t>
  </si>
  <si>
    <t xml:space="preserve">PRS4 1100 x 98 x 22 </t>
  </si>
  <si>
    <t>.Gouda 1150 x 1040 HT ISPM 15</t>
  </si>
  <si>
    <t>balk 1150 x 75 x 95</t>
  </si>
  <si>
    <t>1040 x 98 x 22</t>
  </si>
  <si>
    <t>.Gouda 1250 x 1100 HT Geel</t>
  </si>
  <si>
    <t>balk 1250 x 75 x 95 GV</t>
  </si>
  <si>
    <t>.GOUDA 1300 x 1120 HT ISPM 15</t>
  </si>
  <si>
    <t>1120 x 100 x 22</t>
  </si>
  <si>
    <t>balk 1300 x 75 x 95 GV</t>
  </si>
  <si>
    <t>.GOUDA 1300 x 1150 HT ISPM 15</t>
  </si>
  <si>
    <t>1150 x 95 x 21</t>
  </si>
  <si>
    <t>.GOUDA 1300 x 1170 HT ISPM 15</t>
  </si>
  <si>
    <t>1170 x 98 x 21</t>
  </si>
  <si>
    <t>.GOUDA 1300 x 1370 HT ISPM 15</t>
  </si>
  <si>
    <t>1370 x 98 x 21</t>
  </si>
  <si>
    <t>.Gouda 1300 x 550 22 hoog</t>
  </si>
  <si>
    <t>1300 x 135 x 20</t>
  </si>
  <si>
    <t>balk 550 x 70 x 90</t>
  </si>
  <si>
    <t>.Gouda 1300 x 550 I (72 hoog)</t>
  </si>
  <si>
    <t>Gouda 1300 x 550 23 hoog I</t>
  </si>
  <si>
    <t>.GOUDA 1400 x 920 HT ISPM 15</t>
  </si>
  <si>
    <t>920 x 98 x 21</t>
  </si>
  <si>
    <t>balk 1400 x 70 x 95</t>
  </si>
  <si>
    <t>.GOUDA 1470 x 940 HT ISPM 15</t>
  </si>
  <si>
    <t>940 x 98 x 21</t>
  </si>
  <si>
    <t>balk 1470 x 75 x 95 GV</t>
  </si>
  <si>
    <t>.JBF 1000 x 1000 HT/KD ISPM 15 (GESTRAPT + GENEST) 49 PALLETS</t>
  </si>
  <si>
    <t>.KOSTEN 1260 x 840 HT/KD ISPM 15 (PEFC STEMPEL)</t>
  </si>
  <si>
    <t>HT/KD 1260 x 100 x 16</t>
  </si>
  <si>
    <t>balk 840 x 55 x 75</t>
  </si>
  <si>
    <t>.MOUTERIJ 1100 x 1100 HT ISPM 15  (25 hoog)</t>
  </si>
  <si>
    <t>balk 1100 x 45 x 70</t>
  </si>
  <si>
    <t>.Rosier 1100 x 1100 HT ISPM 15 (21 hoog) NAT/GROENE BALKEN</t>
  </si>
  <si>
    <t>balk 1100 x 93 x 40</t>
  </si>
  <si>
    <t>.Rosier 1100 x 1100 HT/KD ISPM 15 (21 hoog) DROOG</t>
  </si>
  <si>
    <t>.ROSIER 1400 x 1150 25 HOOG</t>
  </si>
  <si>
    <t xml:space="preserve">balk 1150 x 90 x 35 </t>
  </si>
  <si>
    <t>.ROSIER 1400 x 1150 HT ISPM 15 25 HOOG</t>
  </si>
  <si>
    <t>.Sacamat 1200 x 1000 (25 hoog)</t>
  </si>
  <si>
    <t>1200 x 110 x 17</t>
  </si>
  <si>
    <t>balk 1000 x 45 x 85</t>
  </si>
  <si>
    <t>.SADACI 1000 x 1000 HT 22 hoog</t>
  </si>
  <si>
    <t>.SADACI 1000 x 1000 HT MET POORTJES</t>
  </si>
  <si>
    <t>.SADACI 900 x 900 HT ISPM 15 (22 hoog)</t>
  </si>
  <si>
    <t>.SADACI 960 x 960 HT ISPM 15 (22 hoog)</t>
  </si>
  <si>
    <t>960 x 98 x 21</t>
  </si>
  <si>
    <t>balk 960 x 90 x 40</t>
  </si>
  <si>
    <t>.UMICORE 1000 x 1000 HT/KD ISPM 15 20 Hoog (hoeken eraf)</t>
  </si>
  <si>
    <t>.UMICORE ANDRIES (zonder Stempel 20 hoog)</t>
  </si>
  <si>
    <t>.URSA 1200 x 1170 (24 hoog, Groene markering)</t>
  </si>
  <si>
    <t>.WARD EELEN 1000 x 950 aangepast</t>
  </si>
  <si>
    <t>.WARD EELEN 1100 x 1100 (25 hoog)</t>
  </si>
  <si>
    <t>balk 1100 x 95 x 53</t>
  </si>
  <si>
    <t>.Ward Eelen 1100 x 950 HT ISPM 15 (25 hoog)</t>
  </si>
  <si>
    <t>balk 950 x 60 x 90</t>
  </si>
  <si>
    <t>.WARD EELEN 1200 x 650</t>
  </si>
  <si>
    <t>.Ward Eelen 1250 x 650 HT (26 hoog)</t>
  </si>
  <si>
    <t>.XELLA  1200 x 1000 (24 hoog)</t>
  </si>
  <si>
    <t>balk 1000 x 55 x 85</t>
  </si>
  <si>
    <t>1200 x 98 x 25</t>
  </si>
  <si>
    <t>.XELLA 1000 x 900 (22 hoog)</t>
  </si>
  <si>
    <t>1000 x 90 x 20</t>
  </si>
  <si>
    <t>balk 900 x 100 x 80</t>
  </si>
  <si>
    <t>.XELLA YTONG 1200 x 1000 (24 hoog)</t>
  </si>
  <si>
    <t>Balk 990 x 85 x 55</t>
  </si>
  <si>
    <t>A&amp;R 1200 x 1000 HT/KD ISPM 15 (19 Hoog EKA)</t>
  </si>
  <si>
    <t xml:space="preserve">Aalter Expo 2000x1000             </t>
  </si>
  <si>
    <t>2000 x 100 x 16</t>
  </si>
  <si>
    <t>klos 75 x 95 x 95</t>
  </si>
  <si>
    <t>ARCELOR MITTAL 1200 x 1000 (20 HOOG)</t>
  </si>
  <si>
    <t>ARTECO 1200 X 1000 21 hoog</t>
  </si>
  <si>
    <t>ARTECO 1200 x 1000 HT ISPM 15 (20 hoog)</t>
  </si>
  <si>
    <t>ARTECO 1200 x 1200 ZWAAR HT ISPM15 (010) 20 HOOG</t>
  </si>
  <si>
    <t xml:space="preserve">ARTECO 1200 x 600 18 HT HOOG MAXIMAAL </t>
  </si>
  <si>
    <t>ARTOIS 1140 x 800 HT ISPM 15 (22 hoog).</t>
  </si>
  <si>
    <t>ARTOIS PC 1200 x 1000 (22 hoog) met stempel</t>
  </si>
  <si>
    <t>ARTOIS PC 1200 x 1000 (22 hoog) Zonder Stempel</t>
  </si>
  <si>
    <t>ARTOIS SFK 1200 x 1100 (21 hoog)</t>
  </si>
  <si>
    <t>PRS 1100 x 100 x 16</t>
  </si>
  <si>
    <t>ARTOIS SFK 1200 x 1200 (21 hoog)</t>
  </si>
  <si>
    <t>ARTOIS SFK 1400 x 1000 Cape 5 (20 hoog)</t>
  </si>
  <si>
    <t xml:space="preserve">AVEVE 1300 X 1100 KD gedroogd </t>
  </si>
  <si>
    <t>1100 x 145 x 23</t>
  </si>
  <si>
    <t>1300 x 143 x 23</t>
  </si>
  <si>
    <t>BARRY CALLEBAUT (0898) 1120 x 930 ISPM 15 KD/HT 14 HOOG GESTRAPT (AFGESCHUINDE HOEKEN)</t>
  </si>
  <si>
    <t>BARRY CALLEBAUT (5085) 1140 x 1140 ISPM 15 KD/HT 14 HOOG GESTRAPT (AFGESCHUINDE HOEKEN</t>
  </si>
  <si>
    <t>BARRY CALLEBAUT (9500) 1200 x 1000 ISPM15 KD/HT 14 hoog GESTRAPT (AFGESCHUINDE HOEKEN 22mm)</t>
  </si>
  <si>
    <t>BARRY CALLEBAUT (9500) 1200 x 1000 ISPM15 KD/HT 19 hoog  (AFGESCHUINDE HOEKEN 22mm)</t>
  </si>
  <si>
    <t>BARRY CALLEBAUT (9501) 1120 x 900 ISPM 15 KD/HT 14 HOOG GESTRAPT (AFGESCHUINDE HOEKEN)</t>
  </si>
  <si>
    <t>BARRY CALLEBAUT (9508) 1120 x 800 ISPM 15 HT/KD 14 HOOG  GESTRAPT (AFGESCHUINDE HOEKEN)</t>
  </si>
  <si>
    <t>BARRY CALLEBAUT 1200 x 800 EKA ISPM 15 HT/KD  (ONGENEST) FRANKRIJK  (20 Hoog)</t>
  </si>
  <si>
    <t>BARRY CALLEBAUT 1200 x 800 EKA ISPM 15 HT/KD 14 HOOG GESTRAPT</t>
  </si>
  <si>
    <t>BARRY CALLEBAUT 600 x 800  HT/KD (14 HOOG GESTRAPT)</t>
  </si>
  <si>
    <t>BRACKE 1200 x 800 HT/KD ISPM 15</t>
  </si>
  <si>
    <t>klos 95 x 135 x 90</t>
  </si>
  <si>
    <t>BRACKE 600 x 700</t>
  </si>
  <si>
    <t>HT/KD 700 x 98 x 19</t>
  </si>
  <si>
    <t>balk 600 x 50 x 100</t>
  </si>
  <si>
    <t>BROOM 116 x 116 HT/KD (18 hoog)</t>
  </si>
  <si>
    <t>BROOM 120 x 1000 SPAANKLOS  ispm15 HT/KD 18 hoog</t>
  </si>
  <si>
    <t>BURBAN 1100 x 1100 HT ISPM 15 (import)</t>
  </si>
  <si>
    <t>Burban 1100 x 1100 HT import</t>
  </si>
  <si>
    <t>CALDERYS 1200 x 1000 HT  (21 Hoog)</t>
  </si>
  <si>
    <t>CAPPELLE 1200 x 1000 KD/HT ISPM 15 SPAANKLOS 19 HOOG</t>
  </si>
  <si>
    <t>CARGILL 1200 x 1000 HT/KD (UPPA0020-002 TRINEO 18 hoog)</t>
  </si>
  <si>
    <t>CECA 1140 x 1140 HT ISPM 15 WINDDROOG (22 hoog)</t>
  </si>
  <si>
    <t>CITRIQUE 1100 x 970 HT/KD ISPM 15 (18 hoog gestrapt)</t>
  </si>
  <si>
    <t xml:space="preserve">HT/KD 1100 x 98 x 21 </t>
  </si>
  <si>
    <t>HT/KD 970 x 100 x 20</t>
  </si>
  <si>
    <t>HT/KD 770 x 100 x 20</t>
  </si>
  <si>
    <t>CITRIQUE 1140 x 1140 HT/KD ISPM 15 (Pepsi 18 hoog)</t>
  </si>
  <si>
    <t>CITRIQUE DIN 1200 x 1000 HT/KD ISPM 15 (19 Hoog)</t>
  </si>
  <si>
    <t>CITRIQUE POWDER 1200 x 1000 HT/KD ISPM 15 (20 hoog Gestrapt)</t>
  </si>
  <si>
    <t>COMPO 1100 x 1100 HT 20 HOOG</t>
  </si>
  <si>
    <t>COMPO 1100 x 950</t>
  </si>
  <si>
    <t>COMPO 1300 x 1100 19 HOOG HT ISPM 15</t>
  </si>
  <si>
    <t>PRS4 1300 x 80 x 18</t>
  </si>
  <si>
    <t>klos 90 x 88 x 88</t>
  </si>
  <si>
    <t>PRS4 1300 x 120 x 18</t>
  </si>
  <si>
    <t>element 1000 x 92 x 34</t>
  </si>
  <si>
    <t>COMPO 60 x 40 I</t>
  </si>
  <si>
    <t>Compo 60 x 40 import</t>
  </si>
  <si>
    <t>CORNING 1200 x 1000 HT KD (20 hoog)</t>
  </si>
  <si>
    <t>CORNING 1200 x 800 HT KD (20 hoog)</t>
  </si>
  <si>
    <t>800 x 78 x 17</t>
  </si>
  <si>
    <t>CP 1 HT ISPM 15 ABBEVILLE (21 HOOG)</t>
  </si>
  <si>
    <t>CP 1 HT/KD import</t>
  </si>
  <si>
    <t>CP1 HOUTEN KLOS (20 Hoog)</t>
  </si>
  <si>
    <t>CP1 HOUTEN KLOS HT ISPM 15 (20 Hoog)</t>
  </si>
  <si>
    <t>CP1 HT ISPM 15 I</t>
  </si>
  <si>
    <t>CP1 KD/HT ISPM 15 (20 Hoog)</t>
  </si>
  <si>
    <t>CP1 SPAANKLOS (20 Hoog)</t>
  </si>
  <si>
    <t>CP1 SPAANKLOS HT ISPM 15 (20 Hoog)</t>
  </si>
  <si>
    <t>CP2 HOUTEN KLOS  (20 hoog)</t>
  </si>
  <si>
    <t>CP2 HT ISPM 15 I</t>
  </si>
  <si>
    <t>CP2 HT ISPM 15 Import</t>
  </si>
  <si>
    <t>CP2 HT/KD ISPM 15 KD (20 hoog)</t>
  </si>
  <si>
    <t>CP2 SPAANKLOS HT ISPM 15 (20 hoog)</t>
  </si>
  <si>
    <t>CP3 HOUTEN KLOS HT ISPM 15 (20 hoog)</t>
  </si>
  <si>
    <t>CP3 HT ISPM 15 (genest 2 x 15 Hoog)</t>
  </si>
  <si>
    <t>CP3 HT/KD ISPM 15 houten klos (20 hoog)</t>
  </si>
  <si>
    <t>CP3 HT/KD ISPM 15 spaan klos  20 hoog (DOW)</t>
  </si>
  <si>
    <t>CP3 SPAANKLOS HT ISPM 15 (20 hoog)</t>
  </si>
  <si>
    <t>CP4 HT ISPM 15 (20 hoog)</t>
  </si>
  <si>
    <t>PRS4 1200 x 120 x 18</t>
  </si>
  <si>
    <t>CP4 HT/KD  (20 hoog)</t>
  </si>
  <si>
    <t>CP4 HT/KD ISPM 15 I</t>
  </si>
  <si>
    <t>CP5 HT ISPM 15</t>
  </si>
  <si>
    <t>760 x 100 x 22</t>
  </si>
  <si>
    <t>CP6 HOUTEN KLOS (21 hoog)</t>
  </si>
  <si>
    <t>CP6 HOUTEN KLOS HT ISPM 15 (21 Hoog)</t>
  </si>
  <si>
    <t>CP6 HT ISPM 15 (RECON)</t>
  </si>
  <si>
    <t>CP6 HT ISPM 15 (18 Hoog) 2e KEUS</t>
  </si>
  <si>
    <t>CP6 HT/KD ISPM 15 (18 Hoog)</t>
  </si>
  <si>
    <t>CP6 SPAANKLOS (21 Hoog)</t>
  </si>
  <si>
    <t>CP6 SPAANKLOS HT ISPM 15 (21 Hoog)</t>
  </si>
  <si>
    <t>CP7 HOUTEN KLOS HT ISPM 15</t>
  </si>
  <si>
    <t>CP7 HT/KD ISPM 15</t>
  </si>
  <si>
    <t>CP7 HT/KD ISPM 15 21 hoog (NAALD)</t>
  </si>
  <si>
    <t xml:space="preserve">PRS 1100 x 75 x 16 </t>
  </si>
  <si>
    <t xml:space="preserve">PRS 1300 x 100 x 21 </t>
  </si>
  <si>
    <t xml:space="preserve">PRS 1300 x 125 x 22 </t>
  </si>
  <si>
    <t>CP7 SPAANKLOS</t>
  </si>
  <si>
    <t xml:space="preserve">CP7 SPAANKLOS HT ISPM 15 </t>
  </si>
  <si>
    <t>CP7 SPAANKLOS HT ISPM 15 import</t>
  </si>
  <si>
    <t>CP7 HT ISPM Import</t>
  </si>
  <si>
    <t xml:space="preserve">CP8 HOUTEN KLOS I HT ISPM 15 </t>
  </si>
  <si>
    <t>CP8 HT ISPM 15 Import</t>
  </si>
  <si>
    <t>CP8 HT/KD ISPM 15 Import</t>
  </si>
  <si>
    <t xml:space="preserve">CP9 HOUTEN KLOS HT ISPM 15 </t>
  </si>
  <si>
    <t>CP9 HOUTEN KLOS HT/KD ISPM 15 18 hoog (NAALD)</t>
  </si>
  <si>
    <t>CP9 HT/KD ISPM 15</t>
  </si>
  <si>
    <t>CP9 SPAANKLOS HT ISPM 15 18 hoog</t>
  </si>
  <si>
    <t>CP9 SPAANKLOS HT ISPM 15 Import</t>
  </si>
  <si>
    <t>CP9 HT ISPM 15 Import</t>
  </si>
  <si>
    <t>CP9 SPAANKLOS HT/KD ISPM 15 (PKF)</t>
  </si>
  <si>
    <t>HT/KD 1140 x 75 x 19</t>
  </si>
  <si>
    <t>CP9 SPAANKLOS HT/KD ISPM 15 18 hoog (NAALD)</t>
  </si>
  <si>
    <t>DEINZE 1200 x 1000 HT/KD ISPM 15 14 hoog (DD)</t>
  </si>
  <si>
    <t>DICALITE 1200x1000 HT ISPM 15 22 HOOG</t>
  </si>
  <si>
    <t>DICALITE 1350 x 870 20 HOOG</t>
  </si>
  <si>
    <t xml:space="preserve">1350 x 78 x 17 </t>
  </si>
  <si>
    <t>870 x 98 x 17</t>
  </si>
  <si>
    <t>DICALITE 1350 x 870 HT ISPM 15 20 HOOG</t>
  </si>
  <si>
    <t>DICALITE 1500 x 1000 DUBBELDEKS</t>
  </si>
  <si>
    <t>DICALITE 1500 x 1000 HT ISPM15 22 HOOG</t>
  </si>
  <si>
    <t>DUVEL 1200 x 1000 KD/HT ISPM 15 21 HOOG (L82)</t>
  </si>
  <si>
    <t xml:space="preserve">DUVEL 1200 x 800 KD/HT ISPM15 21 HOOG </t>
  </si>
  <si>
    <t>DUVEL 1200 x 900 KD/HT ISPM15 21 HOOG (L72EXP)</t>
  </si>
  <si>
    <t>E2SE 1200 x 1000 KD HT  (18 Hoog)</t>
  </si>
  <si>
    <t>HT/KD 1200 x 100 x 20 Eka</t>
  </si>
  <si>
    <t xml:space="preserve">E2SE CALAIS 1200 x 800 HT/KD ISPM 15 (17 hoog) </t>
  </si>
  <si>
    <t>E2SE CLERMONT 1200 x 800 HT/KD ISPM 15 (31 hoog genest)</t>
  </si>
  <si>
    <t>E2SE CLERMONT 800 x 800 HT/KD ISPM 15 (31 hoog genest)</t>
  </si>
  <si>
    <t>EASTMAN ZAKKEN SPAANKLOS KD/HT ISPM 15 (19 hoog)</t>
  </si>
  <si>
    <t>EURO PALLET EPAL HT/KD ISPM 15 (19 hoog)</t>
  </si>
  <si>
    <t>1200 x 100 x 22</t>
  </si>
  <si>
    <t>800 x 143 x 20</t>
  </si>
  <si>
    <t>EURO PALLET GEBRUIKT</t>
  </si>
  <si>
    <t>Euro-pallet</t>
  </si>
  <si>
    <t>EURO PALLET KD/HT ISPM15 I</t>
  </si>
  <si>
    <t>europallet ispm 15 HT KD (import)</t>
  </si>
  <si>
    <t>Fuchs 1200 x 1200 19 hoog</t>
  </si>
  <si>
    <t>Fuchs Oils (238354) 1200 x 800 HT ISPM 15 (19 hoog)</t>
  </si>
  <si>
    <t>Fuchs Oils 1140 x 1140 (20 hoog)</t>
  </si>
  <si>
    <t>HOLLIDAY 1140 x 1140 HT/KD (17 hoog gestrapt)</t>
  </si>
  <si>
    <t>HOLLIDAY 1200 x 1000 HT/KD HOUTENKLOSSEN (17 hoog gestrapt)</t>
  </si>
  <si>
    <t>HUBER 1100 x 1100 HT/KD ISPM 15  20 hoog</t>
  </si>
  <si>
    <t>HUBER 1200 x 1000 HT/KD ISPM 15 20 HOOG</t>
  </si>
  <si>
    <t>HT/KD 1200 x 75 x 15</t>
  </si>
  <si>
    <t>HZPC 1200 x 1000 HT ISPM 15 (houten klos 27 hoog genest)</t>
  </si>
  <si>
    <t>ICL 1140 x 890 HT/KD (gestrapt /EKA 20 hoog)</t>
  </si>
  <si>
    <t>IMERYS 1100 x 1100 ISPM15 HT 22 HOOG</t>
  </si>
  <si>
    <t>IMERYS 1200 x 900 GESTRAPT (22 hoog)</t>
  </si>
  <si>
    <t>IMERYS DK 1200 x 1000 HT ISPM 15 (20 hoog)</t>
  </si>
  <si>
    <t>INEOS 1100 x 1100 HT (Houten klos 20 hoog)</t>
  </si>
  <si>
    <t>IVC 1200 x 800 HT ISPM 15 (21 hoog Winddroog) + strappen</t>
  </si>
  <si>
    <t xml:space="preserve">JBF Global 1100 x 1100 HT/KD ISPM 15 (22 HOOG) </t>
  </si>
  <si>
    <t>KATOEN NATIE 1200 x 1000 HT/KD VERZWAARD 21 hoog (stempel K)</t>
  </si>
  <si>
    <t>Kosten 1200 x 1000 HT ISPM 15 (17 hoog STEMPEL LANGE KANT) TYPE 6</t>
  </si>
  <si>
    <t>LABO 1200 x 1000 HT/KD (GENEST 2x15 HOOG)</t>
  </si>
  <si>
    <t>NEMOS 1150 x 950 HT/KD ISPM 15 (klos 78 22 hoog)</t>
  </si>
  <si>
    <t>HT/KD 950 x 100 x 16</t>
  </si>
  <si>
    <t>NEMOS 1150 x 950 HT/KD ISPM 15 (klos 95 21 hoog)</t>
  </si>
  <si>
    <t>Nordpal 1000 x 600 HT ISPM 15 (20 hoog)</t>
  </si>
  <si>
    <t>NORDPAL 1200 x 1000 DIN (18 hoog)</t>
  </si>
  <si>
    <t>NUTRI PACK 1200 x 1000 (22 hoog) (HOUTENKLOS 17 mm)</t>
  </si>
  <si>
    <t>NUTRI PACK 1200 x 1000 HT ISPM 15  (22 hoog) (HOUTENKLOS 17 mm)</t>
  </si>
  <si>
    <t>NUTRILAC 1200 x 1100 (21 hoog)</t>
  </si>
  <si>
    <t>NUTRILAC 1200 x 1100 HT ISPM 15 (21 hoog)</t>
  </si>
  <si>
    <t>NYNAS 1140 x 1140 HT ISPM 15 22 HOOG (Origin of Belgium)</t>
  </si>
  <si>
    <t>NYNAS 1140 x 1140 HT ISPM 15 23 HOOG</t>
  </si>
  <si>
    <t>NYNAS 1200 x 1200 HT ISPM 15 22 HOOG</t>
  </si>
  <si>
    <t>OP9 1140 x 1140 HT/KD (18 hoog gestrapt)</t>
  </si>
  <si>
    <t>PEMA 1140 x 1000 KD/HT Type IJsland 1000 (21 hoog)</t>
  </si>
  <si>
    <t>PEMA 1140 x 800 KD/HT Type IJsland 800 (21 hoog)</t>
  </si>
  <si>
    <t>PEMA PALLETS 1200 x 1000 HT Type C (18 hoog)</t>
  </si>
  <si>
    <t>element PEMA 1200 x 95 x 34</t>
  </si>
  <si>
    <t>PEMA PALLETS 1200 x 1000 KD/HT Type 81A - 05 omloop (18 hoog)</t>
  </si>
  <si>
    <t>PEMA PALLETS 1200 x 1000 KD/HT Type D - M&amp;J (17 hoog)</t>
  </si>
  <si>
    <t>POLYCHIM 1000 x 1000 HT ISPM 15 (23 hoog)</t>
  </si>
  <si>
    <t>PR 1200 x 1000 (19 hoog)</t>
  </si>
  <si>
    <t>PRS 4 HOUTEN KLOS HT/KD (20 hoog STRAPPEN)</t>
  </si>
  <si>
    <t>klos 120 x 78 x 78</t>
  </si>
  <si>
    <t>PRS 7 HOUTEN KLOS HT ISPM 15 (20 hoog)</t>
  </si>
  <si>
    <t xml:space="preserve">PRS 1200 x 75 x 22 </t>
  </si>
  <si>
    <t>klos 100x75x75</t>
  </si>
  <si>
    <t xml:space="preserve">PRS 1000 x 100 x 19 </t>
  </si>
  <si>
    <t>RESILUX 1200 x 1000 WINDDROOG HT/KD 21 HOOG RODE MARKERING</t>
  </si>
  <si>
    <t xml:space="preserve">HT/KD 1045 x 74 x 17 </t>
  </si>
  <si>
    <t>RESILUX PERRIER WINDDROOG 22 HOOG</t>
  </si>
  <si>
    <t>RESINOPLAST 1100 x 1100 KD HT</t>
  </si>
  <si>
    <t>1100 x 75 x 21</t>
  </si>
  <si>
    <t>950 x 75 x20</t>
  </si>
  <si>
    <t xml:space="preserve">RESINOPLAST 1300 x 1100 HT KD </t>
  </si>
  <si>
    <t>RF-TECHNO 1200 x 800 23 HOOG</t>
  </si>
  <si>
    <t>RF-TECHNO 1200 x 800 HT ISPM 15 23 HOOG</t>
  </si>
  <si>
    <t>RF-TECHNO 1200 x 840 23 HOOG</t>
  </si>
  <si>
    <t>RF-TECHNO 1200 x 840 HT ISPM 15 23 HOOG</t>
  </si>
  <si>
    <t>RF-TECHNO 1400 x 845 22 HOOG</t>
  </si>
  <si>
    <t>RF-TECHNO 1700 x 845 22 HOOG</t>
  </si>
  <si>
    <t>RF-TECHNO 1700 x 845 HT ISPM 15 22 HOOG</t>
  </si>
  <si>
    <t>Roquette 1000 x 1000 HT/KD (20 hoog)</t>
  </si>
  <si>
    <t>Roquette 1200 x 1000 HT/KD (709) 20 hoog</t>
  </si>
  <si>
    <t>HT/KD 800 x 145 x 20</t>
  </si>
  <si>
    <t>Roquette 1200 x 800 HT/KD (702) 20 Hoog</t>
  </si>
  <si>
    <t>ROSIER BE DD 1200 x 1000 HT 22 HOOG versterkt</t>
  </si>
  <si>
    <t>ROSIER NL 1000 x 1000 HT/KD ISPM 15 (20 hoog)</t>
  </si>
  <si>
    <t>klos 75x100x63 ISPM 15</t>
  </si>
  <si>
    <t>ROWIN PLASTICS 1140 x1140 HT ISPM 15 31 hoog genest</t>
  </si>
  <si>
    <t>ROWIN PLASTICS 1200 x 1200 HT ISPM 15 (29 hoog genest)</t>
  </si>
  <si>
    <t>Sacamat 1200 x 800 (21 hoog)</t>
  </si>
  <si>
    <t>1200 x 118 x 20</t>
  </si>
  <si>
    <t>klos 115 x 95 x 95</t>
  </si>
  <si>
    <t>800 x 118 x 20</t>
  </si>
  <si>
    <t xml:space="preserve">SARLINK HT ISPM 15 SPAANKLOS 15 HOOG </t>
  </si>
  <si>
    <t>SCORA 1200 x 800 HT/KD ISPM 15 (19 hoog)</t>
  </si>
  <si>
    <t>klos 93 x 135 x 84 HT/KD Ispm 15</t>
  </si>
  <si>
    <t>Scora 800 x 800 HT/KD ISPM 15 (15 hoog)</t>
  </si>
  <si>
    <t>SGD PHARMA 1200 x 1000 KD HT (19 hoog)</t>
  </si>
  <si>
    <t>SICAL 1000 x 1000 (21 hoog)</t>
  </si>
  <si>
    <t>Sical 1200 x 1000 (20hoog)</t>
  </si>
  <si>
    <t>Sical 1200 x 1200 (20 hoog)</t>
  </si>
  <si>
    <t>SICAL 1200 x 800 (20 hoog)</t>
  </si>
  <si>
    <t>SICAL 1200 x 900 (21 hoog)</t>
  </si>
  <si>
    <t>Sical 1400 x 1000 (20 hoog)</t>
  </si>
  <si>
    <t>Sidaplax  DIN PALLET 1200 x 1000 KD HT SPAAN KLOS 18 hoog</t>
  </si>
  <si>
    <t>SIDAPLAX 1200 x 1000 HT/KD ISPM15  (19 hoog)</t>
  </si>
  <si>
    <t>SIDAPLAX 800 x 1200 HT/KD (20 hoog)</t>
  </si>
  <si>
    <t xml:space="preserve">SOLAE 1200 x 1000 HT/KD ISPM 15 17 Hoog (RODE HOEKEN) </t>
  </si>
  <si>
    <t>SOUFFLET 1200 x 1000 (20 hoog)</t>
  </si>
  <si>
    <t>SOUFFLET 1200 x 1000 HT (20 HOOG)</t>
  </si>
  <si>
    <t>Special Pallet</t>
  </si>
  <si>
    <t>special hout</t>
  </si>
  <si>
    <t>SQM 1100 x 1100 HT ISPM 15 (21 Hoog winddroog / Markering)</t>
  </si>
  <si>
    <t>TEM 1200 x 705 (GENEST 31hoog)</t>
  </si>
  <si>
    <t xml:space="preserve"> 700 x 75 x 19</t>
  </si>
  <si>
    <t>TOYO 1100 x 1100 HT ISPM 15 (Genest 31 hoog)</t>
  </si>
  <si>
    <t>klos 90 x 90 x 90</t>
  </si>
  <si>
    <t>UNIVAR 1160 x 1160 HT/KD 22 hoog</t>
  </si>
  <si>
    <t>VALORPAL 1200 x 1000 HT/KD (18 HOOG)</t>
  </si>
  <si>
    <t>VAN IN 1000 x 800 HT/KD ISPM 15 (genest / gestrapt 29 hoog)</t>
  </si>
  <si>
    <t>VDJAGT 1200 x 1000 (7 bovenplanken 19 hoog) TYPE 3</t>
  </si>
  <si>
    <t>klos 95 x 90 x 90</t>
  </si>
  <si>
    <t>VDJAGT 1200 x 1000 HT ISPM 15 (7 bovenplanken 19 hoog) TYPE 5</t>
  </si>
  <si>
    <t>VDJAGT 1200 x 1000 HT ISPM15 (9 bovenplanken 20 hoog) TYPE 1</t>
  </si>
  <si>
    <t>klos 90 x 130 x 90</t>
  </si>
  <si>
    <t xml:space="preserve">VDPUTTE 1200 x 1000 HT/KD ISPM 15 22 HOOG </t>
  </si>
  <si>
    <t>VERSTRAETE 1200 x 800 HT/KD ISPM 15 (22 hoog)</t>
  </si>
  <si>
    <t>VLONDER ARTECO 1140 x 1140  HT ISPM 15 (35 hoog)</t>
  </si>
  <si>
    <t>VLONDER KANEKA 1140 x 1140 HT/KD ISPM 15</t>
  </si>
  <si>
    <t>VLONDER KTN 1000 x 1000 KD/HT (35 hoog)</t>
  </si>
  <si>
    <t>VLONDER KTN 1140 x 1140 HT/Kd ISPM 15 (35 hoog)</t>
  </si>
  <si>
    <t xml:space="preserve">VLONDERS 1200 x 1000 HT/KD ISPM 15 </t>
  </si>
  <si>
    <t>VLONDERS 1200 x 800 HT/KD ISPM 15</t>
  </si>
  <si>
    <t>VLS1200 x 1200 HT ISPM 15 JV (18 hoog)</t>
  </si>
  <si>
    <t>VYNCOLITE 1200 x 1000 KD/HT STEMPEL VY GROEN PLANKEN 20 HOOG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</si>
</sst>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\ 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Open Sans"/>
      <family val="2"/>
    </font>
    <font>
      <sz val="9"/>
      <color rgb="FF333333"/>
      <name val="Open San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C2244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64" fontId="0" fillId="0" borderId="0" xfId="0" applyNumberFormat="1"/>
    <xf numFmtId="164" fontId="0" fillId="0" borderId="0" xfId="2" applyNumberFormat="1" applyFont="1"/>
    <xf numFmtId="0" fontId="0" fillId="0" borderId="2" xfId="0" applyBorder="1"/>
    <xf numFmtId="0" fontId="0" fillId="0" borderId="2" xfId="0" applyBorder="1" applyAlignment="1">
      <alignment horizontal="right"/>
    </xf>
    <xf numFmtId="164" fontId="0" fillId="0" borderId="2" xfId="2" applyNumberFormat="1" applyFont="1" applyBorder="1"/>
    <xf numFmtId="164" fontId="0" fillId="0" borderId="0" xfId="2" applyNumberFormat="1" applyFont="1" applyAlignment="1"/>
    <xf numFmtId="0" fontId="3" fillId="3" borderId="1" xfId="0" applyFont="1" applyFill="1" applyBorder="1" applyAlignment="1">
      <alignment horizontal="left" vertical="center" wrapText="1"/>
    </xf>
    <xf numFmtId="164" fontId="3" fillId="3" borderId="1" xfId="2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164" fontId="4" fillId="6" borderId="1" xfId="2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/>
    <xf numFmtId="165" fontId="0" fillId="6" borderId="1" xfId="1" applyNumberFormat="1" applyFont="1" applyFill="1" applyBorder="1"/>
    <xf numFmtId="165" fontId="0" fillId="6" borderId="1" xfId="0" applyNumberFormat="1" applyFill="1" applyBorder="1"/>
    <xf numFmtId="0" fontId="4" fillId="7" borderId="1" xfId="0" applyFont="1" applyFill="1" applyBorder="1" applyAlignment="1">
      <alignment horizontal="left" vertical="center" wrapText="1"/>
    </xf>
    <xf numFmtId="164" fontId="4" fillId="7" borderId="1" xfId="2" applyNumberFormat="1" applyFont="1" applyFill="1" applyBorder="1" applyAlignment="1">
      <alignment horizontal="center" vertical="center" wrapText="1"/>
    </xf>
    <xf numFmtId="164" fontId="0" fillId="7" borderId="1" xfId="0" applyNumberFormat="1" applyFill="1" applyBorder="1"/>
    <xf numFmtId="165" fontId="0" fillId="7" borderId="1" xfId="1" applyNumberFormat="1" applyFont="1" applyFill="1" applyBorder="1"/>
    <xf numFmtId="165" fontId="0" fillId="7" borderId="1" xfId="0" applyNumberFormat="1" applyFill="1" applyBorder="1"/>
    <xf numFmtId="0" fontId="4" fillId="4" borderId="1" xfId="0" applyFont="1" applyFill="1" applyBorder="1" applyAlignment="1">
      <alignment horizontal="left" vertical="center" wrapText="1"/>
    </xf>
    <xf numFmtId="164" fontId="4" fillId="4" borderId="1" xfId="2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9" fontId="2" fillId="5" borderId="1" xfId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 applyFill="1" applyBorder="1" applyAlignment="1">
      <alignment horizontal="center"/>
    </xf>
    <xf numFmtId="164" fontId="3" fillId="0" borderId="1" xfId="2" applyNumberFormat="1" applyFont="1" applyFill="1" applyBorder="1" applyAlignment="1">
      <alignment horizontal="center" vertical="center" wrapText="1"/>
    </xf>
    <xf numFmtId="165" fontId="0" fillId="0" borderId="1" xfId="1" applyNumberFormat="1" applyFont="1" applyFill="1" applyBorder="1"/>
    <xf numFmtId="0" fontId="0" fillId="7" borderId="0" xfId="0" applyFill="1"/>
    <xf numFmtId="0" fontId="0" fillId="0" borderId="4" xfId="0" applyBorder="1"/>
    <xf numFmtId="2" fontId="2" fillId="7" borderId="1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</cellXfs>
  <cellStyles count="3">
    <cellStyle name="Comma 2" xfId="2" xr:uid="{F1F35A82-569B-4985-BEC2-B0DA66DE3F40}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on van Bavinchoven" id="{DA8A97DA-A868-4E4C-B845-993E1509B344}" userId="S::leon@dendoelderpallets.eu::1fea7897-f4d8-4f77-84df-40157a3ef82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2-05-18T05:36:36.65" personId="{DA8A97DA-A868-4E4C-B845-993E1509B344}" id="{B494CBE1-B8FA-4144-AF18-A5E9AAA2B8B5}">
    <text>for cape 2 needs pre deks</text>
  </threadedComment>
  <threadedComment ref="I10" dT="2022-05-18T05:36:53.23" personId="{DA8A97DA-A868-4E4C-B845-993E1509B344}" id="{BD7E5D7E-7CDB-4371-83F1-F31268A2B394}">
    <text>needs pre deks</text>
  </threadedComment>
  <threadedComment ref="I12" dT="2022-05-18T05:37:41.06" personId="{DA8A97DA-A868-4E4C-B845-993E1509B344}" id="{1422FFE9-B5D5-4D95-A704-9666C25140DB}">
    <text>needs pre deks</text>
  </threadedComment>
  <threadedComment ref="I33" dT="2022-05-18T05:41:19.35" personId="{DA8A97DA-A868-4E4C-B845-993E1509B344}" id="{B62943C8-4CFE-43D6-A63C-A8EBF1B2564B}">
    <text>needs pre deks</text>
  </threadedComment>
  <threadedComment ref="H54" dT="2022-05-18T05:48:24.56" personId="{DA8A97DA-A868-4E4C-B845-993E1509B344}" id="{18B57C40-D33B-4FF6-96DD-146373BF4239}">
    <text>needs pre dek</text>
  </threadedComment>
  <threadedComment ref="H55" dT="2022-05-18T05:48:56.05" personId="{DA8A97DA-A868-4E4C-B845-993E1509B344}" id="{F0397995-0A77-475C-A560-8CEDFCA5C1A3}">
    <text>needs pre dek</text>
  </threadedComment>
  <threadedComment ref="H65" dT="2022-05-18T06:27:37.95" personId="{DA8A97DA-A868-4E4C-B845-993E1509B344}" id="{A653651C-A20E-4ACB-A892-4B1EE8DDFF41}">
    <text>needs pre dek</text>
  </threadedComment>
  <threadedComment ref="I78" dT="2022-05-18T06:34:13.00" personId="{DA8A97DA-A868-4E4C-B845-993E1509B344}" id="{B291B548-4C6A-4714-A3C9-9B760FB6AF23}">
    <text>needs pre dek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BB6C-FFCE-4AA0-92EE-3A9A750BC129}">
  <dimension ref="A1:S129"/>
  <sheetViews>
    <sheetView tabSelected="1" topLeftCell="A68" workbookViewId="0">
      <pane xSplit="1" topLeftCell="B1" activePane="topRight" state="frozen"/>
      <selection pane="topRight" activeCell="A85" sqref="A85"/>
    </sheetView>
  </sheetViews>
  <sheetFormatPr defaultRowHeight="14.4" x14ac:dyDescent="0.3"/>
  <cols>
    <col min="1" max="1" width="65.5546875" customWidth="1"/>
    <col min="2" max="2" width="14" style="4" customWidth="1"/>
    <col min="3" max="5" width="14" customWidth="1"/>
    <col min="6" max="6" width="2.77734375" customWidth="1"/>
    <col min="7" max="9" width="14" customWidth="1"/>
    <col min="10" max="10" width="14" style="45" customWidth="1"/>
    <col min="11" max="14" width="14" customWidth="1"/>
    <col min="16" max="16" width="16.77734375" bestFit="1" customWidth="1"/>
  </cols>
  <sheetData>
    <row r="1" spans="1:19" x14ac:dyDescent="0.3">
      <c r="A1" s="1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3"/>
      <c r="G1" s="47" t="s">
        <v>5</v>
      </c>
      <c r="H1" s="48"/>
      <c r="I1" s="48"/>
      <c r="J1" s="48"/>
      <c r="K1" s="48"/>
      <c r="L1" s="48"/>
      <c r="M1" s="48"/>
      <c r="N1" s="48"/>
    </row>
    <row r="2" spans="1:19" x14ac:dyDescent="0.3">
      <c r="A2" s="1" t="s">
        <v>6</v>
      </c>
      <c r="B2" s="27">
        <v>44</v>
      </c>
      <c r="C2" s="27">
        <v>32</v>
      </c>
      <c r="D2" s="27">
        <f>COUNTA(E7:E128)-SUM(B2:C2)</f>
        <v>46</v>
      </c>
      <c r="E2" s="29">
        <f>SUM(B2:D2)</f>
        <v>122</v>
      </c>
      <c r="F2" s="34"/>
      <c r="G2" s="27" t="s">
        <v>7</v>
      </c>
      <c r="H2" s="2"/>
      <c r="I2" s="2"/>
      <c r="J2" s="44"/>
      <c r="K2" s="2"/>
      <c r="L2" s="2" t="s">
        <v>8</v>
      </c>
      <c r="M2" s="2" t="s">
        <v>9</v>
      </c>
      <c r="N2" s="2"/>
    </row>
    <row r="3" spans="1:19" x14ac:dyDescent="0.3">
      <c r="A3" s="1" t="s">
        <v>10</v>
      </c>
      <c r="B3" s="28">
        <f>B2/SUM($B$2:$D$2)</f>
        <v>0.36065573770491804</v>
      </c>
      <c r="C3" s="28">
        <f>C2/SUM($B$2:$D$2)</f>
        <v>0.26229508196721313</v>
      </c>
      <c r="D3" s="28">
        <f>D2/SUM($B$2:$D$2)</f>
        <v>0.37704918032786883</v>
      </c>
      <c r="E3" s="30">
        <f>SUM(B3:D3)</f>
        <v>1</v>
      </c>
      <c r="F3" s="35"/>
      <c r="G3" s="27" t="s">
        <v>11</v>
      </c>
      <c r="H3" s="2"/>
      <c r="I3" s="2"/>
      <c r="J3" s="44"/>
      <c r="K3" s="2"/>
      <c r="L3" s="2" t="s">
        <v>12</v>
      </c>
      <c r="M3" s="2" t="s">
        <v>13</v>
      </c>
      <c r="N3" s="2"/>
    </row>
    <row r="4" spans="1:19" x14ac:dyDescent="0.3">
      <c r="A4" s="1" t="s">
        <v>14</v>
      </c>
      <c r="B4" s="32" t="s">
        <v>8</v>
      </c>
      <c r="C4" s="32" t="s">
        <v>15</v>
      </c>
      <c r="D4" s="32" t="s">
        <v>12</v>
      </c>
      <c r="G4" s="27" t="s">
        <v>16</v>
      </c>
      <c r="H4" s="2"/>
      <c r="I4" s="2"/>
      <c r="J4" s="44"/>
      <c r="K4" s="2"/>
      <c r="L4" s="2"/>
      <c r="M4" s="2" t="s">
        <v>17</v>
      </c>
      <c r="N4" s="2"/>
    </row>
    <row r="5" spans="1:19" x14ac:dyDescent="0.3">
      <c r="C5" s="32"/>
      <c r="D5" s="32"/>
      <c r="E5" s="32"/>
      <c r="F5" s="32"/>
      <c r="M5" s="39" t="s">
        <v>18</v>
      </c>
    </row>
    <row r="6" spans="1:19" ht="26.4" x14ac:dyDescent="0.3">
      <c r="A6" s="9" t="s">
        <v>19</v>
      </c>
      <c r="B6" s="10" t="s">
        <v>20</v>
      </c>
      <c r="C6" s="10" t="s">
        <v>21</v>
      </c>
      <c r="D6" s="10" t="s">
        <v>22</v>
      </c>
      <c r="E6" s="10" t="s">
        <v>23</v>
      </c>
      <c r="F6" s="36"/>
      <c r="G6" s="31" t="s">
        <v>24</v>
      </c>
      <c r="H6" s="31" t="s">
        <v>25</v>
      </c>
      <c r="I6" s="31" t="s">
        <v>25</v>
      </c>
      <c r="J6" s="40" t="s">
        <v>26</v>
      </c>
      <c r="K6" s="31" t="s">
        <v>27</v>
      </c>
      <c r="L6" s="31" t="s">
        <v>14</v>
      </c>
      <c r="M6" s="31" t="s">
        <v>28</v>
      </c>
      <c r="N6" s="31" t="s">
        <v>29</v>
      </c>
      <c r="O6" s="31" t="s">
        <v>30</v>
      </c>
      <c r="P6" s="31" t="s">
        <v>31</v>
      </c>
      <c r="Q6" s="31" t="s">
        <v>32</v>
      </c>
      <c r="R6" s="31" t="s">
        <v>33</v>
      </c>
      <c r="S6" s="31" t="s">
        <v>34</v>
      </c>
    </row>
    <row r="7" spans="1:19" x14ac:dyDescent="0.3">
      <c r="A7" s="11" t="s">
        <v>35</v>
      </c>
      <c r="B7" s="12">
        <v>48992.399999999994</v>
      </c>
      <c r="C7" s="13">
        <f t="shared" ref="C7:C38" si="0">B7*12</f>
        <v>587908.79999999993</v>
      </c>
      <c r="D7" s="14">
        <f>C7/$C$129</f>
        <v>7.3485071246878711E-2</v>
      </c>
      <c r="E7" s="14">
        <f>(SUM($C$7:C7)/SUM($C$7:$C$128))</f>
        <v>7.3485071246878711E-2</v>
      </c>
      <c r="F7" s="37"/>
      <c r="G7" s="2" t="s">
        <v>36</v>
      </c>
      <c r="H7" s="2" t="s">
        <v>37</v>
      </c>
      <c r="I7" s="2" t="s">
        <v>38</v>
      </c>
      <c r="J7" s="44" t="s">
        <v>39</v>
      </c>
      <c r="K7" s="2" t="s">
        <v>40</v>
      </c>
      <c r="L7" s="2" t="s">
        <v>8</v>
      </c>
      <c r="M7" s="2" t="s">
        <v>18</v>
      </c>
      <c r="N7" s="2"/>
      <c r="O7" s="2"/>
      <c r="P7" s="2"/>
      <c r="Q7" s="2"/>
      <c r="R7" s="2"/>
      <c r="S7" s="2"/>
    </row>
    <row r="8" spans="1:19" x14ac:dyDescent="0.3">
      <c r="A8" s="11" t="s">
        <v>41</v>
      </c>
      <c r="B8" s="12">
        <v>38689.07</v>
      </c>
      <c r="C8" s="13">
        <f t="shared" si="0"/>
        <v>464268.83999999997</v>
      </c>
      <c r="D8" s="14">
        <f t="shared" ref="D8:D71" si="1">C8/$C$129</f>
        <v>5.8030818360102342E-2</v>
      </c>
      <c r="E8" s="15">
        <f>E7+D8</f>
        <v>0.13151588960698105</v>
      </c>
      <c r="F8" s="25"/>
      <c r="G8" s="2" t="s">
        <v>36</v>
      </c>
      <c r="H8" s="2"/>
      <c r="I8" s="2"/>
      <c r="J8" s="44">
        <v>240</v>
      </c>
      <c r="K8" s="2">
        <v>230</v>
      </c>
      <c r="L8" s="2" t="s">
        <v>8</v>
      </c>
      <c r="M8" s="2" t="s">
        <v>42</v>
      </c>
      <c r="N8" s="2">
        <v>4</v>
      </c>
      <c r="O8" s="2"/>
      <c r="P8" s="2"/>
      <c r="Q8" s="2"/>
      <c r="R8" s="2"/>
      <c r="S8" s="2"/>
    </row>
    <row r="9" spans="1:19" x14ac:dyDescent="0.3">
      <c r="A9" s="11" t="s">
        <v>43</v>
      </c>
      <c r="B9" s="12">
        <v>27288.239999999998</v>
      </c>
      <c r="C9" s="13">
        <f t="shared" si="0"/>
        <v>327458.88</v>
      </c>
      <c r="D9" s="14">
        <f t="shared" si="1"/>
        <v>4.0930394522455033E-2</v>
      </c>
      <c r="E9" s="15">
        <f t="shared" ref="E9:E72" si="2">E8+D9</f>
        <v>0.17244628412943608</v>
      </c>
      <c r="F9" s="25"/>
      <c r="G9" s="2" t="s">
        <v>38</v>
      </c>
      <c r="H9" s="2" t="s">
        <v>37</v>
      </c>
      <c r="I9" s="2"/>
      <c r="J9" s="46" t="s">
        <v>44</v>
      </c>
      <c r="K9" s="2">
        <v>300</v>
      </c>
      <c r="L9" s="2" t="s">
        <v>8</v>
      </c>
      <c r="M9" s="2" t="s">
        <v>18</v>
      </c>
      <c r="N9" s="2"/>
      <c r="O9" s="2"/>
      <c r="P9" s="2"/>
      <c r="Q9" s="2"/>
      <c r="R9" s="2"/>
      <c r="S9" s="2"/>
    </row>
    <row r="10" spans="1:19" x14ac:dyDescent="0.3">
      <c r="A10" s="11" t="s">
        <v>45</v>
      </c>
      <c r="B10" s="12">
        <v>26366.339999999997</v>
      </c>
      <c r="C10" s="13">
        <f t="shared" si="0"/>
        <v>316396.07999999996</v>
      </c>
      <c r="D10" s="14">
        <f t="shared" si="1"/>
        <v>3.9547610923723435E-2</v>
      </c>
      <c r="E10" s="15">
        <f t="shared" si="2"/>
        <v>0.21199389505315952</v>
      </c>
      <c r="F10" s="25"/>
      <c r="G10" s="2" t="s">
        <v>36</v>
      </c>
      <c r="H10" s="2" t="s">
        <v>37</v>
      </c>
      <c r="I10" s="2" t="s">
        <v>38</v>
      </c>
      <c r="J10" s="44" t="s">
        <v>46</v>
      </c>
      <c r="K10" s="2" t="s">
        <v>47</v>
      </c>
      <c r="L10" s="2" t="s">
        <v>8</v>
      </c>
      <c r="M10" s="2" t="s">
        <v>42</v>
      </c>
      <c r="N10" s="2">
        <v>24</v>
      </c>
      <c r="O10" s="2"/>
      <c r="P10" s="2"/>
      <c r="Q10" s="2"/>
      <c r="R10" s="2"/>
      <c r="S10" s="2"/>
    </row>
    <row r="11" spans="1:19" x14ac:dyDescent="0.3">
      <c r="A11" s="11" t="s">
        <v>48</v>
      </c>
      <c r="B11" s="12">
        <v>21993.899999999998</v>
      </c>
      <c r="C11" s="13">
        <f t="shared" si="0"/>
        <v>263926.8</v>
      </c>
      <c r="D11" s="14">
        <f t="shared" si="1"/>
        <v>3.2989265855453621E-2</v>
      </c>
      <c r="E11" s="15">
        <f t="shared" si="2"/>
        <v>0.24498316090861313</v>
      </c>
      <c r="F11" s="25"/>
      <c r="G11" s="2" t="s">
        <v>36</v>
      </c>
      <c r="H11" s="2" t="s">
        <v>37</v>
      </c>
      <c r="I11" s="2"/>
      <c r="J11" s="44" t="s">
        <v>49</v>
      </c>
      <c r="K11" s="2" t="s">
        <v>47</v>
      </c>
      <c r="L11" s="2" t="s">
        <v>8</v>
      </c>
      <c r="M11" s="2" t="s">
        <v>42</v>
      </c>
      <c r="N11" s="2">
        <v>4</v>
      </c>
      <c r="O11" s="2"/>
      <c r="P11" s="2"/>
      <c r="Q11" s="2"/>
      <c r="R11" s="2"/>
      <c r="S11" s="2"/>
    </row>
    <row r="12" spans="1:19" x14ac:dyDescent="0.3">
      <c r="A12" s="11" t="s">
        <v>50</v>
      </c>
      <c r="B12" s="12">
        <v>20887.62</v>
      </c>
      <c r="C12" s="13">
        <f t="shared" si="0"/>
        <v>250651.44</v>
      </c>
      <c r="D12" s="14">
        <f t="shared" si="1"/>
        <v>3.1329925536975715E-2</v>
      </c>
      <c r="E12" s="15">
        <f t="shared" si="2"/>
        <v>0.27631308644558883</v>
      </c>
      <c r="F12" s="25"/>
      <c r="G12" s="2" t="s">
        <v>38</v>
      </c>
      <c r="H12" s="2" t="s">
        <v>37</v>
      </c>
      <c r="I12" s="2" t="s">
        <v>38</v>
      </c>
      <c r="J12" s="44">
        <v>45</v>
      </c>
      <c r="K12" s="2" t="s">
        <v>51</v>
      </c>
      <c r="L12" s="2" t="s">
        <v>8</v>
      </c>
      <c r="M12" s="2" t="s">
        <v>42</v>
      </c>
      <c r="N12" s="2">
        <v>4</v>
      </c>
      <c r="O12" s="2"/>
      <c r="P12" s="2"/>
      <c r="Q12" s="2"/>
      <c r="R12" s="2"/>
      <c r="S12" s="2"/>
    </row>
    <row r="13" spans="1:19" x14ac:dyDescent="0.3">
      <c r="A13" s="11" t="s">
        <v>52</v>
      </c>
      <c r="B13" s="12">
        <v>20773.48</v>
      </c>
      <c r="C13" s="13">
        <f t="shared" si="0"/>
        <v>249281.76</v>
      </c>
      <c r="D13" s="14">
        <f t="shared" si="1"/>
        <v>3.1158723758085136E-2</v>
      </c>
      <c r="E13" s="15">
        <f t="shared" si="2"/>
        <v>0.30747181020367398</v>
      </c>
      <c r="F13" s="25"/>
      <c r="G13" s="2" t="s">
        <v>36</v>
      </c>
      <c r="H13" s="2" t="s">
        <v>37</v>
      </c>
      <c r="I13" s="2"/>
      <c r="J13" s="44" t="s">
        <v>49</v>
      </c>
      <c r="K13" s="2" t="s">
        <v>53</v>
      </c>
      <c r="L13" s="2" t="s">
        <v>8</v>
      </c>
      <c r="M13" s="2" t="s">
        <v>17</v>
      </c>
      <c r="N13" s="2">
        <v>24</v>
      </c>
      <c r="O13" s="2"/>
      <c r="P13" s="2"/>
      <c r="Q13" s="2"/>
      <c r="R13" s="2"/>
      <c r="S13" s="2"/>
    </row>
    <row r="14" spans="1:19" x14ac:dyDescent="0.3">
      <c r="A14" s="11" t="s">
        <v>54</v>
      </c>
      <c r="B14" s="12">
        <v>16778.579999999998</v>
      </c>
      <c r="C14" s="13">
        <f t="shared" si="0"/>
        <v>201342.95999999996</v>
      </c>
      <c r="D14" s="14">
        <f t="shared" si="1"/>
        <v>2.5166661496914912E-2</v>
      </c>
      <c r="E14" s="15">
        <f t="shared" si="2"/>
        <v>0.33263847170058891</v>
      </c>
      <c r="F14" s="25"/>
      <c r="G14" s="2" t="s">
        <v>37</v>
      </c>
      <c r="H14" s="2"/>
      <c r="I14" s="2"/>
      <c r="J14" s="44">
        <v>90</v>
      </c>
      <c r="K14" s="2">
        <v>230</v>
      </c>
      <c r="L14" s="2" t="s">
        <v>8</v>
      </c>
      <c r="M14" s="2" t="s">
        <v>18</v>
      </c>
      <c r="N14" s="2"/>
      <c r="O14" s="2"/>
      <c r="P14" s="2"/>
      <c r="Q14" s="2"/>
      <c r="R14" s="2"/>
      <c r="S14" s="2"/>
    </row>
    <row r="15" spans="1:19" x14ac:dyDescent="0.3">
      <c r="A15" s="11" t="s">
        <v>55</v>
      </c>
      <c r="B15" s="12">
        <v>15628.4</v>
      </c>
      <c r="C15" s="13">
        <f t="shared" si="0"/>
        <v>187540.8</v>
      </c>
      <c r="D15" s="14">
        <f t="shared" si="1"/>
        <v>2.3441474340402172E-2</v>
      </c>
      <c r="E15" s="15">
        <f t="shared" si="2"/>
        <v>0.35607994604099108</v>
      </c>
      <c r="F15" s="25"/>
      <c r="G15" s="2" t="s">
        <v>38</v>
      </c>
      <c r="H15" s="2" t="s">
        <v>37</v>
      </c>
      <c r="I15" s="2"/>
      <c r="J15" s="44" t="s">
        <v>44</v>
      </c>
      <c r="K15" s="2" t="s">
        <v>56</v>
      </c>
      <c r="L15" s="2" t="s">
        <v>8</v>
      </c>
      <c r="M15" s="2" t="s">
        <v>18</v>
      </c>
      <c r="N15" s="2"/>
      <c r="O15" s="2" t="s">
        <v>30</v>
      </c>
      <c r="P15" s="2"/>
      <c r="Q15" s="2"/>
      <c r="R15" s="2"/>
      <c r="S15" s="2"/>
    </row>
    <row r="16" spans="1:19" x14ac:dyDescent="0.3">
      <c r="A16" s="11" t="s">
        <v>57</v>
      </c>
      <c r="B16" s="12">
        <v>15013.8</v>
      </c>
      <c r="C16" s="13">
        <f t="shared" si="0"/>
        <v>180165.59999999998</v>
      </c>
      <c r="D16" s="14">
        <f t="shared" si="1"/>
        <v>2.2519618607914446E-2</v>
      </c>
      <c r="E16" s="15">
        <f t="shared" si="2"/>
        <v>0.37859956464890554</v>
      </c>
      <c r="F16" s="25"/>
      <c r="G16" s="2" t="s">
        <v>38</v>
      </c>
      <c r="H16" s="2" t="s">
        <v>37</v>
      </c>
      <c r="I16" s="2"/>
      <c r="J16" s="44" t="s">
        <v>58</v>
      </c>
      <c r="K16" s="2" t="s">
        <v>56</v>
      </c>
      <c r="L16" s="2" t="s">
        <v>8</v>
      </c>
      <c r="M16" s="2" t="s">
        <v>18</v>
      </c>
      <c r="N16" s="2"/>
      <c r="O16" s="2"/>
      <c r="P16" s="2"/>
      <c r="Q16" s="2"/>
      <c r="R16" s="2"/>
      <c r="S16" s="2"/>
    </row>
    <row r="17" spans="1:19" x14ac:dyDescent="0.3">
      <c r="A17" s="11" t="s">
        <v>59</v>
      </c>
      <c r="B17" s="12">
        <v>13920.689999999999</v>
      </c>
      <c r="C17" s="13">
        <f t="shared" si="0"/>
        <v>167048.27999999997</v>
      </c>
      <c r="D17" s="14">
        <f t="shared" si="1"/>
        <v>2.0880032340846989E-2</v>
      </c>
      <c r="E17" s="15">
        <f t="shared" si="2"/>
        <v>0.39947959698975255</v>
      </c>
      <c r="F17" s="25"/>
      <c r="G17" s="2" t="s">
        <v>38</v>
      </c>
      <c r="H17" s="2" t="s">
        <v>37</v>
      </c>
      <c r="I17" s="2"/>
      <c r="J17" s="44" t="s">
        <v>60</v>
      </c>
      <c r="K17" s="2" t="s">
        <v>56</v>
      </c>
      <c r="L17" s="2" t="s">
        <v>8</v>
      </c>
      <c r="M17" s="2" t="s">
        <v>42</v>
      </c>
      <c r="N17" s="2">
        <v>4</v>
      </c>
      <c r="O17" s="2" t="s">
        <v>30</v>
      </c>
      <c r="P17" s="2"/>
      <c r="Q17" s="2"/>
      <c r="R17" s="2"/>
      <c r="S17" s="2"/>
    </row>
    <row r="18" spans="1:19" x14ac:dyDescent="0.3">
      <c r="A18" s="11" t="s">
        <v>61</v>
      </c>
      <c r="B18" s="12">
        <v>13828.499999999998</v>
      </c>
      <c r="C18" s="13">
        <f t="shared" si="0"/>
        <v>165941.99999999997</v>
      </c>
      <c r="D18" s="14">
        <f t="shared" si="1"/>
        <v>2.0741753980973828E-2</v>
      </c>
      <c r="E18" s="15">
        <f t="shared" si="2"/>
        <v>0.42022135097072638</v>
      </c>
      <c r="F18" s="25"/>
      <c r="G18" s="2" t="s">
        <v>38</v>
      </c>
      <c r="H18" s="2"/>
      <c r="I18" s="2"/>
      <c r="J18" s="44" t="s">
        <v>60</v>
      </c>
      <c r="K18" s="2">
        <v>250</v>
      </c>
      <c r="L18" s="2" t="s">
        <v>8</v>
      </c>
      <c r="M18" s="2" t="s">
        <v>42</v>
      </c>
      <c r="N18" s="2">
        <v>4</v>
      </c>
      <c r="O18" s="2"/>
      <c r="P18" s="2"/>
      <c r="Q18" s="2"/>
      <c r="R18" s="2"/>
      <c r="S18" s="2"/>
    </row>
    <row r="19" spans="1:19" x14ac:dyDescent="0.3">
      <c r="A19" s="11" t="s">
        <v>62</v>
      </c>
      <c r="B19" s="12">
        <v>13143.66</v>
      </c>
      <c r="C19" s="13">
        <f t="shared" si="0"/>
        <v>157723.91999999998</v>
      </c>
      <c r="D19" s="14">
        <f t="shared" si="1"/>
        <v>1.9714543307630367E-2</v>
      </c>
      <c r="E19" s="15">
        <f t="shared" si="2"/>
        <v>0.43993589427835678</v>
      </c>
      <c r="F19" s="25"/>
      <c r="G19" s="2" t="s">
        <v>38</v>
      </c>
      <c r="H19" s="2" t="s">
        <v>37</v>
      </c>
      <c r="I19" s="2"/>
      <c r="J19" s="44" t="s">
        <v>58</v>
      </c>
      <c r="K19" s="2" t="s">
        <v>56</v>
      </c>
      <c r="L19" s="2" t="s">
        <v>8</v>
      </c>
      <c r="M19" s="2" t="s">
        <v>18</v>
      </c>
      <c r="N19" s="2"/>
      <c r="O19" s="2"/>
      <c r="P19" s="2"/>
      <c r="Q19" s="2"/>
      <c r="R19" s="2"/>
      <c r="S19" s="2"/>
    </row>
    <row r="20" spans="1:19" x14ac:dyDescent="0.3">
      <c r="A20" s="11" t="s">
        <v>63</v>
      </c>
      <c r="B20" s="12">
        <v>11295.47</v>
      </c>
      <c r="C20" s="13">
        <f t="shared" si="0"/>
        <v>135545.63999999998</v>
      </c>
      <c r="D20" s="14">
        <f t="shared" si="1"/>
        <v>1.6942391426363702E-2</v>
      </c>
      <c r="E20" s="15">
        <f t="shared" si="2"/>
        <v>0.4568782857047205</v>
      </c>
      <c r="F20" s="25"/>
      <c r="G20" s="2" t="s">
        <v>37</v>
      </c>
      <c r="H20" s="2"/>
      <c r="I20" s="2" t="s">
        <v>64</v>
      </c>
      <c r="J20" s="44"/>
      <c r="K20" s="2"/>
      <c r="L20" s="2" t="s">
        <v>8</v>
      </c>
      <c r="M20" s="2" t="s">
        <v>18</v>
      </c>
      <c r="N20" s="2"/>
      <c r="O20" s="2"/>
      <c r="P20" s="2"/>
      <c r="Q20" s="2"/>
      <c r="R20" s="2"/>
      <c r="S20" s="2"/>
    </row>
    <row r="21" spans="1:19" x14ac:dyDescent="0.3">
      <c r="A21" s="11" t="s">
        <v>65</v>
      </c>
      <c r="B21" s="12">
        <v>11062.8</v>
      </c>
      <c r="C21" s="13">
        <f t="shared" si="0"/>
        <v>132753.59999999998</v>
      </c>
      <c r="D21" s="14">
        <f t="shared" si="1"/>
        <v>1.6593403184779063E-2</v>
      </c>
      <c r="E21" s="15">
        <f t="shared" si="2"/>
        <v>0.47347168888949959</v>
      </c>
      <c r="F21" s="25"/>
      <c r="G21" s="2" t="s">
        <v>38</v>
      </c>
      <c r="H21" s="2" t="s">
        <v>37</v>
      </c>
      <c r="I21" s="2"/>
      <c r="J21" s="44" t="s">
        <v>44</v>
      </c>
      <c r="K21" s="2" t="s">
        <v>56</v>
      </c>
      <c r="L21" s="2" t="s">
        <v>8</v>
      </c>
      <c r="M21" s="2" t="s">
        <v>18</v>
      </c>
      <c r="N21" s="2"/>
      <c r="O21" s="2"/>
      <c r="P21" s="2"/>
      <c r="Q21" s="2"/>
      <c r="R21" s="2"/>
      <c r="S21" s="2"/>
    </row>
    <row r="22" spans="1:19" x14ac:dyDescent="0.3">
      <c r="A22" s="11" t="s">
        <v>66</v>
      </c>
      <c r="B22" s="12">
        <v>11062.8</v>
      </c>
      <c r="C22" s="13">
        <f t="shared" si="0"/>
        <v>132753.59999999998</v>
      </c>
      <c r="D22" s="14">
        <f t="shared" si="1"/>
        <v>1.6593403184779063E-2</v>
      </c>
      <c r="E22" s="15">
        <f t="shared" si="2"/>
        <v>0.49006509207427867</v>
      </c>
      <c r="F22" s="25"/>
      <c r="G22" s="2" t="s">
        <v>38</v>
      </c>
      <c r="H22" s="2" t="s">
        <v>37</v>
      </c>
      <c r="I22" s="2"/>
      <c r="J22" s="44" t="s">
        <v>44</v>
      </c>
      <c r="K22" s="2" t="s">
        <v>56</v>
      </c>
      <c r="L22" s="2" t="s">
        <v>8</v>
      </c>
      <c r="M22" s="2" t="s">
        <v>18</v>
      </c>
      <c r="N22" s="2"/>
      <c r="O22" s="2"/>
      <c r="P22" s="2"/>
      <c r="Q22" s="2"/>
      <c r="R22" s="2"/>
      <c r="S22" s="2"/>
    </row>
    <row r="23" spans="1:19" ht="26.4" x14ac:dyDescent="0.3">
      <c r="A23" s="11" t="s">
        <v>67</v>
      </c>
      <c r="B23" s="12">
        <v>11040.849999999999</v>
      </c>
      <c r="C23" s="13">
        <f t="shared" si="0"/>
        <v>132490.19999999998</v>
      </c>
      <c r="D23" s="14">
        <f t="shared" si="1"/>
        <v>1.6560479765761645E-2</v>
      </c>
      <c r="E23" s="15">
        <f t="shared" si="2"/>
        <v>0.50662557184004031</v>
      </c>
      <c r="F23" s="25"/>
      <c r="G23" s="2" t="s">
        <v>38</v>
      </c>
      <c r="H23" s="2" t="s">
        <v>37</v>
      </c>
      <c r="I23" s="2"/>
      <c r="J23" s="44" t="s">
        <v>44</v>
      </c>
      <c r="K23" s="2" t="s">
        <v>56</v>
      </c>
      <c r="L23" s="2" t="s">
        <v>8</v>
      </c>
      <c r="M23" s="2" t="s">
        <v>18</v>
      </c>
      <c r="N23" s="2"/>
      <c r="O23" s="2" t="s">
        <v>30</v>
      </c>
      <c r="P23" s="2"/>
      <c r="Q23" s="2"/>
      <c r="R23" s="2"/>
      <c r="S23" s="2"/>
    </row>
    <row r="24" spans="1:19" x14ac:dyDescent="0.3">
      <c r="A24" s="11" t="s">
        <v>68</v>
      </c>
      <c r="B24" s="12">
        <v>10957.439999999999</v>
      </c>
      <c r="C24" s="13">
        <f t="shared" si="0"/>
        <v>131489.27999999997</v>
      </c>
      <c r="D24" s="14">
        <f t="shared" si="1"/>
        <v>1.6435370773495453E-2</v>
      </c>
      <c r="E24" s="15">
        <f t="shared" si="2"/>
        <v>0.52306094261353575</v>
      </c>
      <c r="F24" s="25"/>
      <c r="G24" s="2" t="s">
        <v>37</v>
      </c>
      <c r="H24" s="2"/>
      <c r="I24" s="2"/>
      <c r="J24" s="44">
        <v>90</v>
      </c>
      <c r="K24" s="2">
        <v>220</v>
      </c>
      <c r="L24" s="2" t="s">
        <v>12</v>
      </c>
      <c r="M24" s="2" t="s">
        <v>17</v>
      </c>
      <c r="N24" s="2">
        <v>48</v>
      </c>
      <c r="O24" s="2" t="s">
        <v>30</v>
      </c>
      <c r="P24" s="2"/>
      <c r="Q24" s="2"/>
      <c r="R24" s="2"/>
      <c r="S24" s="2"/>
    </row>
    <row r="25" spans="1:19" x14ac:dyDescent="0.3">
      <c r="A25" s="11" t="s">
        <v>69</v>
      </c>
      <c r="B25" s="12">
        <v>10742.33</v>
      </c>
      <c r="C25" s="13">
        <f t="shared" si="0"/>
        <v>128907.95999999999</v>
      </c>
      <c r="D25" s="14">
        <f t="shared" si="1"/>
        <v>1.6112721267124753E-2</v>
      </c>
      <c r="E25" s="15">
        <f t="shared" si="2"/>
        <v>0.53917366388066046</v>
      </c>
      <c r="F25" s="25"/>
      <c r="G25" s="2" t="s">
        <v>36</v>
      </c>
      <c r="H25" s="2"/>
      <c r="I25" s="2"/>
      <c r="J25" s="44">
        <v>240</v>
      </c>
      <c r="K25" s="2">
        <v>230</v>
      </c>
      <c r="L25" s="2" t="s">
        <v>8</v>
      </c>
      <c r="M25" s="2" t="s">
        <v>42</v>
      </c>
      <c r="N25" s="2">
        <v>4</v>
      </c>
      <c r="O25" s="2"/>
      <c r="P25" s="2"/>
      <c r="Q25" s="2"/>
      <c r="R25" s="2"/>
      <c r="S25" s="2"/>
    </row>
    <row r="26" spans="1:19" x14ac:dyDescent="0.3">
      <c r="A26" s="11" t="s">
        <v>70</v>
      </c>
      <c r="B26" s="12">
        <v>10009.199999999999</v>
      </c>
      <c r="C26" s="13">
        <f t="shared" si="0"/>
        <v>120110.39999999999</v>
      </c>
      <c r="D26" s="14">
        <f t="shared" si="1"/>
        <v>1.5013079071942964E-2</v>
      </c>
      <c r="E26" s="15">
        <f t="shared" si="2"/>
        <v>0.5541867429526034</v>
      </c>
      <c r="F26" s="25"/>
      <c r="G26" s="2" t="s">
        <v>38</v>
      </c>
      <c r="H26" s="2" t="s">
        <v>37</v>
      </c>
      <c r="I26" s="2"/>
      <c r="J26" s="44">
        <v>120</v>
      </c>
      <c r="K26" s="2" t="s">
        <v>56</v>
      </c>
      <c r="L26" s="2" t="s">
        <v>8</v>
      </c>
      <c r="M26" s="2" t="s">
        <v>18</v>
      </c>
      <c r="N26" s="2"/>
      <c r="O26" s="2"/>
      <c r="P26" s="2"/>
      <c r="Q26" s="2"/>
      <c r="R26" s="2"/>
      <c r="S26" s="2"/>
    </row>
    <row r="27" spans="1:19" x14ac:dyDescent="0.3">
      <c r="A27" s="11" t="s">
        <v>71</v>
      </c>
      <c r="B27" s="12">
        <v>9578.98</v>
      </c>
      <c r="C27" s="13">
        <f t="shared" si="0"/>
        <v>114947.76</v>
      </c>
      <c r="D27" s="14">
        <f t="shared" si="1"/>
        <v>1.4367780059201557E-2</v>
      </c>
      <c r="E27" s="15">
        <f t="shared" si="2"/>
        <v>0.56855452301180498</v>
      </c>
      <c r="F27" s="25"/>
      <c r="G27" s="2" t="s">
        <v>38</v>
      </c>
      <c r="H27" s="2" t="s">
        <v>37</v>
      </c>
      <c r="I27" s="2"/>
      <c r="J27" s="44">
        <v>120</v>
      </c>
      <c r="K27" s="2" t="s">
        <v>56</v>
      </c>
      <c r="L27" s="2" t="s">
        <v>8</v>
      </c>
      <c r="M27" s="2" t="s">
        <v>72</v>
      </c>
      <c r="N27" s="2">
        <v>24</v>
      </c>
      <c r="O27" s="2"/>
      <c r="P27" s="2"/>
      <c r="Q27" s="2"/>
      <c r="R27" s="2"/>
      <c r="S27" s="2"/>
    </row>
    <row r="28" spans="1:19" ht="26.4" x14ac:dyDescent="0.3">
      <c r="A28" s="11" t="s">
        <v>73</v>
      </c>
      <c r="B28" s="12">
        <v>9341.92</v>
      </c>
      <c r="C28" s="13">
        <f t="shared" si="0"/>
        <v>112103.04000000001</v>
      </c>
      <c r="D28" s="14">
        <f t="shared" si="1"/>
        <v>1.4012207133813435E-2</v>
      </c>
      <c r="E28" s="15">
        <f t="shared" si="2"/>
        <v>0.58256673014561844</v>
      </c>
      <c r="F28" s="25"/>
      <c r="G28" s="2" t="s">
        <v>38</v>
      </c>
      <c r="H28" s="2" t="s">
        <v>37</v>
      </c>
      <c r="I28" s="2"/>
      <c r="J28" s="44"/>
      <c r="K28" s="2" t="s">
        <v>56</v>
      </c>
      <c r="L28" s="2" t="s">
        <v>8</v>
      </c>
      <c r="M28" s="2" t="s">
        <v>18</v>
      </c>
      <c r="N28" s="2"/>
      <c r="O28" s="2"/>
      <c r="P28" s="2"/>
      <c r="Q28" s="2"/>
      <c r="R28" s="2"/>
      <c r="S28" s="2"/>
    </row>
    <row r="29" spans="1:19" x14ac:dyDescent="0.3">
      <c r="A29" s="11" t="s">
        <v>74</v>
      </c>
      <c r="B29" s="12">
        <v>8788.7799999999988</v>
      </c>
      <c r="C29" s="13">
        <f t="shared" si="0"/>
        <v>105465.35999999999</v>
      </c>
      <c r="D29" s="14">
        <f t="shared" si="1"/>
        <v>1.3182536974574478E-2</v>
      </c>
      <c r="E29" s="15">
        <f t="shared" si="2"/>
        <v>0.59574926712019294</v>
      </c>
      <c r="F29" s="25"/>
      <c r="G29" s="2" t="s">
        <v>37</v>
      </c>
      <c r="H29" s="2"/>
      <c r="I29" s="2"/>
      <c r="J29" s="44">
        <v>120</v>
      </c>
      <c r="K29" s="2">
        <v>220</v>
      </c>
      <c r="L29" s="2" t="s">
        <v>12</v>
      </c>
      <c r="M29" s="2" t="s">
        <v>42</v>
      </c>
      <c r="N29" s="2">
        <v>4</v>
      </c>
      <c r="O29" s="2"/>
      <c r="P29" s="2"/>
      <c r="Q29" s="2"/>
      <c r="R29" s="2"/>
      <c r="S29" s="2"/>
    </row>
    <row r="30" spans="1:19" x14ac:dyDescent="0.3">
      <c r="A30" s="11" t="s">
        <v>75</v>
      </c>
      <c r="B30" s="12">
        <v>8727.32</v>
      </c>
      <c r="C30" s="13">
        <f t="shared" si="0"/>
        <v>104727.84</v>
      </c>
      <c r="D30" s="14">
        <f t="shared" si="1"/>
        <v>1.3090351401325707E-2</v>
      </c>
      <c r="E30" s="15">
        <f t="shared" si="2"/>
        <v>0.60883961852151869</v>
      </c>
      <c r="F30" s="25"/>
      <c r="G30" s="2" t="s">
        <v>37</v>
      </c>
      <c r="H30" s="2" t="s">
        <v>38</v>
      </c>
      <c r="I30" s="2"/>
      <c r="J30" s="44">
        <v>90</v>
      </c>
      <c r="K30" s="2" t="s">
        <v>76</v>
      </c>
      <c r="L30" s="2" t="s">
        <v>8</v>
      </c>
      <c r="M30" s="2" t="s">
        <v>18</v>
      </c>
      <c r="N30" s="2"/>
      <c r="O30" s="2"/>
      <c r="P30" s="2"/>
      <c r="Q30" s="2"/>
      <c r="R30" s="2"/>
      <c r="S30" s="2"/>
    </row>
    <row r="31" spans="1:19" x14ac:dyDescent="0.3">
      <c r="A31" s="11" t="s">
        <v>77</v>
      </c>
      <c r="B31" s="12">
        <v>8722.9299999999985</v>
      </c>
      <c r="C31" s="13">
        <f t="shared" si="0"/>
        <v>104675.15999999997</v>
      </c>
      <c r="D31" s="14">
        <f t="shared" si="1"/>
        <v>1.3083766717522221E-2</v>
      </c>
      <c r="E31" s="15">
        <f t="shared" si="2"/>
        <v>0.62192338523904089</v>
      </c>
      <c r="F31" s="25"/>
      <c r="G31" s="2" t="s">
        <v>38</v>
      </c>
      <c r="H31" s="2" t="s">
        <v>37</v>
      </c>
      <c r="I31" s="2"/>
      <c r="J31" s="44">
        <v>120</v>
      </c>
      <c r="K31" s="2" t="s">
        <v>56</v>
      </c>
      <c r="L31" s="2" t="s">
        <v>8</v>
      </c>
      <c r="M31" s="2" t="s">
        <v>18</v>
      </c>
      <c r="N31" s="2"/>
      <c r="O31" s="2"/>
      <c r="P31" s="2" t="s">
        <v>78</v>
      </c>
      <c r="Q31" s="2"/>
      <c r="R31" s="2"/>
      <c r="S31" s="2"/>
    </row>
    <row r="32" spans="1:19" x14ac:dyDescent="0.3">
      <c r="A32" s="11" t="s">
        <v>79</v>
      </c>
      <c r="B32" s="12">
        <v>7901.9999999999991</v>
      </c>
      <c r="C32" s="13">
        <f t="shared" si="0"/>
        <v>94823.999999999985</v>
      </c>
      <c r="D32" s="14">
        <f t="shared" si="1"/>
        <v>1.1852430846270761E-2</v>
      </c>
      <c r="E32" s="15">
        <f t="shared" si="2"/>
        <v>0.63377581608531164</v>
      </c>
      <c r="F32" s="25"/>
      <c r="G32" s="2" t="s">
        <v>37</v>
      </c>
      <c r="H32" s="2"/>
      <c r="I32" s="2"/>
      <c r="J32" s="44">
        <v>90</v>
      </c>
      <c r="K32" s="2">
        <v>220</v>
      </c>
      <c r="L32" s="2" t="s">
        <v>8</v>
      </c>
      <c r="M32" s="2" t="s">
        <v>17</v>
      </c>
      <c r="N32" s="2">
        <v>48</v>
      </c>
      <c r="O32" s="2"/>
      <c r="P32" s="2"/>
      <c r="Q32" s="2"/>
      <c r="R32" s="2"/>
      <c r="S32" s="2"/>
    </row>
    <row r="33" spans="1:19" x14ac:dyDescent="0.3">
      <c r="A33" s="11" t="s">
        <v>80</v>
      </c>
      <c r="B33" s="12">
        <v>7506.9</v>
      </c>
      <c r="C33" s="13">
        <f t="shared" si="0"/>
        <v>90082.799999999988</v>
      </c>
      <c r="D33" s="14">
        <f t="shared" si="1"/>
        <v>1.1259809303957223E-2</v>
      </c>
      <c r="E33" s="15">
        <f t="shared" si="2"/>
        <v>0.64503562538926884</v>
      </c>
      <c r="F33" s="25"/>
      <c r="G33" s="2" t="s">
        <v>36</v>
      </c>
      <c r="H33" s="2" t="s">
        <v>37</v>
      </c>
      <c r="I33" s="2" t="s">
        <v>38</v>
      </c>
      <c r="J33" s="44">
        <v>240</v>
      </c>
      <c r="K33" s="2" t="s">
        <v>53</v>
      </c>
      <c r="L33" s="2" t="s">
        <v>8</v>
      </c>
      <c r="M33" s="2" t="s">
        <v>42</v>
      </c>
      <c r="N33" s="2">
        <v>4</v>
      </c>
      <c r="O33" s="2"/>
      <c r="P33" s="2"/>
      <c r="Q33" s="2"/>
      <c r="R33" s="2"/>
      <c r="S33" s="2"/>
    </row>
    <row r="34" spans="1:19" x14ac:dyDescent="0.3">
      <c r="A34" s="11" t="s">
        <v>81</v>
      </c>
      <c r="B34" s="12">
        <v>7506.9</v>
      </c>
      <c r="C34" s="13">
        <f t="shared" si="0"/>
        <v>90082.799999999988</v>
      </c>
      <c r="D34" s="14">
        <f t="shared" si="1"/>
        <v>1.1259809303957223E-2</v>
      </c>
      <c r="E34" s="15">
        <f t="shared" si="2"/>
        <v>0.65629543469322604</v>
      </c>
      <c r="F34" s="25"/>
      <c r="G34" s="2" t="s">
        <v>38</v>
      </c>
      <c r="H34" s="2" t="s">
        <v>37</v>
      </c>
      <c r="I34" s="2"/>
      <c r="J34" s="44">
        <v>45</v>
      </c>
      <c r="K34" s="2" t="s">
        <v>56</v>
      </c>
      <c r="L34" s="2" t="s">
        <v>8</v>
      </c>
      <c r="M34" s="2" t="s">
        <v>18</v>
      </c>
      <c r="N34" s="2"/>
      <c r="O34" s="2"/>
      <c r="P34" s="2"/>
      <c r="Q34" s="2"/>
      <c r="R34" s="2"/>
      <c r="S34" s="2"/>
    </row>
    <row r="35" spans="1:19" x14ac:dyDescent="0.3">
      <c r="A35" s="11" t="s">
        <v>82</v>
      </c>
      <c r="B35" s="12">
        <v>7199.5999999999995</v>
      </c>
      <c r="C35" s="13">
        <f t="shared" si="0"/>
        <v>86395.199999999997</v>
      </c>
      <c r="D35" s="14">
        <f t="shared" si="1"/>
        <v>1.079888143771336E-2</v>
      </c>
      <c r="E35" s="15">
        <f t="shared" si="2"/>
        <v>0.66709431613093939</v>
      </c>
      <c r="F35" s="25"/>
      <c r="G35" s="2" t="s">
        <v>38</v>
      </c>
      <c r="H35" s="2" t="s">
        <v>83</v>
      </c>
      <c r="I35" s="2"/>
      <c r="J35" s="44">
        <v>45</v>
      </c>
      <c r="K35" s="2" t="s">
        <v>56</v>
      </c>
      <c r="L35" s="2" t="s">
        <v>8</v>
      </c>
      <c r="M35" s="2" t="s">
        <v>42</v>
      </c>
      <c r="N35" s="2">
        <v>4</v>
      </c>
      <c r="O35" s="2"/>
      <c r="P35" s="2"/>
      <c r="Q35" s="2"/>
      <c r="R35" s="2"/>
      <c r="S35" s="2"/>
    </row>
    <row r="36" spans="1:19" x14ac:dyDescent="0.3">
      <c r="A36" s="11" t="s">
        <v>84</v>
      </c>
      <c r="B36" s="12">
        <v>7111.7999999999993</v>
      </c>
      <c r="C36" s="13">
        <f t="shared" si="0"/>
        <v>85341.599999999991</v>
      </c>
      <c r="D36" s="14">
        <f t="shared" si="1"/>
        <v>1.0667187761643684E-2</v>
      </c>
      <c r="E36" s="15">
        <f t="shared" si="2"/>
        <v>0.67776150389258305</v>
      </c>
      <c r="F36" s="25"/>
      <c r="G36" s="2" t="s">
        <v>38</v>
      </c>
      <c r="H36" s="2" t="s">
        <v>37</v>
      </c>
      <c r="I36" s="2"/>
      <c r="J36" s="44">
        <v>45</v>
      </c>
      <c r="K36" s="2" t="s">
        <v>56</v>
      </c>
      <c r="L36" s="2" t="s">
        <v>8</v>
      </c>
      <c r="M36" s="2" t="s">
        <v>18</v>
      </c>
      <c r="N36" s="2"/>
      <c r="O36" s="2"/>
      <c r="P36" s="2"/>
      <c r="Q36" s="2"/>
      <c r="R36" s="2"/>
      <c r="S36" s="2"/>
    </row>
    <row r="37" spans="1:19" x14ac:dyDescent="0.3">
      <c r="A37" s="11" t="s">
        <v>85</v>
      </c>
      <c r="B37" s="12">
        <v>6848.4</v>
      </c>
      <c r="C37" s="13">
        <f t="shared" si="0"/>
        <v>82180.799999999988</v>
      </c>
      <c r="D37" s="14">
        <f t="shared" si="1"/>
        <v>1.0272106733434658E-2</v>
      </c>
      <c r="E37" s="15">
        <f t="shared" si="2"/>
        <v>0.68803361062601776</v>
      </c>
      <c r="F37" s="25"/>
      <c r="G37" s="2" t="s">
        <v>38</v>
      </c>
      <c r="H37" s="2" t="s">
        <v>37</v>
      </c>
      <c r="I37" s="2"/>
      <c r="J37" s="44">
        <v>45</v>
      </c>
      <c r="K37" s="2" t="s">
        <v>56</v>
      </c>
      <c r="L37" s="2" t="s">
        <v>8</v>
      </c>
      <c r="M37" s="2" t="s">
        <v>42</v>
      </c>
      <c r="N37" s="2">
        <v>4</v>
      </c>
      <c r="O37" s="2"/>
      <c r="P37" s="2"/>
      <c r="Q37" s="2"/>
      <c r="R37" s="2"/>
      <c r="S37" s="2"/>
    </row>
    <row r="38" spans="1:19" x14ac:dyDescent="0.3">
      <c r="A38" s="11" t="s">
        <v>86</v>
      </c>
      <c r="B38" s="12">
        <v>6729.87</v>
      </c>
      <c r="C38" s="13">
        <f t="shared" si="0"/>
        <v>80758.44</v>
      </c>
      <c r="D38" s="14">
        <f t="shared" si="1"/>
        <v>1.0094320270740599E-2</v>
      </c>
      <c r="E38" s="15">
        <f t="shared" si="2"/>
        <v>0.6981279308967584</v>
      </c>
      <c r="F38" s="25"/>
      <c r="G38" s="2" t="s">
        <v>38</v>
      </c>
      <c r="H38" s="2" t="s">
        <v>37</v>
      </c>
      <c r="I38" s="2"/>
      <c r="J38" s="44">
        <v>45</v>
      </c>
      <c r="K38" s="2" t="s">
        <v>56</v>
      </c>
      <c r="L38" s="2" t="s">
        <v>8</v>
      </c>
      <c r="M38" s="2" t="s">
        <v>18</v>
      </c>
      <c r="N38" s="2"/>
      <c r="O38" s="2"/>
      <c r="P38" s="2"/>
      <c r="Q38" s="2"/>
      <c r="R38" s="2"/>
      <c r="S38" s="2"/>
    </row>
    <row r="39" spans="1:19" x14ac:dyDescent="0.3">
      <c r="A39" s="11" t="s">
        <v>87</v>
      </c>
      <c r="B39" s="12">
        <v>6725.48</v>
      </c>
      <c r="C39" s="13">
        <f t="shared" ref="C39:C70" si="3">B39*12</f>
        <v>80705.759999999995</v>
      </c>
      <c r="D39" s="14">
        <f t="shared" si="1"/>
        <v>1.0087735586937114E-2</v>
      </c>
      <c r="E39" s="15">
        <f t="shared" si="2"/>
        <v>0.70821566648369549</v>
      </c>
      <c r="F39" s="25"/>
      <c r="G39" s="2" t="s">
        <v>37</v>
      </c>
      <c r="H39" s="2"/>
      <c r="I39" s="2"/>
      <c r="J39" s="44">
        <v>60</v>
      </c>
      <c r="K39" s="2">
        <v>230</v>
      </c>
      <c r="L39" s="2" t="s">
        <v>8</v>
      </c>
      <c r="M39" s="2" t="s">
        <v>18</v>
      </c>
      <c r="N39" s="2"/>
      <c r="O39" s="2" t="s">
        <v>30</v>
      </c>
      <c r="P39" s="2"/>
      <c r="Q39" s="2"/>
      <c r="R39" s="2"/>
      <c r="S39" s="2"/>
    </row>
    <row r="40" spans="1:19" ht="26.4" x14ac:dyDescent="0.3">
      <c r="A40" s="11" t="s">
        <v>88</v>
      </c>
      <c r="B40" s="12">
        <v>6497.2</v>
      </c>
      <c r="C40" s="13">
        <f t="shared" si="3"/>
        <v>77966.399999999994</v>
      </c>
      <c r="D40" s="14">
        <f t="shared" si="1"/>
        <v>9.7453320291559595E-3</v>
      </c>
      <c r="E40" s="15">
        <f t="shared" si="2"/>
        <v>0.71796099851285144</v>
      </c>
      <c r="F40" s="25"/>
      <c r="G40" s="2" t="s">
        <v>37</v>
      </c>
      <c r="H40" s="2"/>
      <c r="I40" s="2"/>
      <c r="J40" s="44">
        <v>45</v>
      </c>
      <c r="K40" s="2">
        <v>250</v>
      </c>
      <c r="L40" s="2" t="s">
        <v>8</v>
      </c>
      <c r="M40" s="2" t="s">
        <v>18</v>
      </c>
      <c r="N40" s="2"/>
      <c r="O40" s="2"/>
      <c r="P40" s="2"/>
      <c r="Q40" s="2"/>
      <c r="R40" s="2"/>
      <c r="S40" s="2"/>
    </row>
    <row r="41" spans="1:19" x14ac:dyDescent="0.3">
      <c r="A41" s="11" t="s">
        <v>89</v>
      </c>
      <c r="B41" s="12">
        <v>5856.2599999999993</v>
      </c>
      <c r="C41" s="13">
        <f t="shared" si="3"/>
        <v>70275.12</v>
      </c>
      <c r="D41" s="14">
        <f t="shared" si="1"/>
        <v>8.7839681938473302E-3</v>
      </c>
      <c r="E41" s="15">
        <f t="shared" si="2"/>
        <v>0.72674496670669875</v>
      </c>
      <c r="F41" s="25"/>
      <c r="G41" s="2" t="s">
        <v>38</v>
      </c>
      <c r="H41" s="2"/>
      <c r="I41" s="2"/>
      <c r="J41" s="44">
        <v>45</v>
      </c>
      <c r="K41" s="2">
        <v>250</v>
      </c>
      <c r="L41" s="2" t="s">
        <v>8</v>
      </c>
      <c r="M41" s="2" t="s">
        <v>42</v>
      </c>
      <c r="N41" s="2">
        <v>4</v>
      </c>
      <c r="O41" s="2"/>
      <c r="P41" s="2"/>
      <c r="Q41" s="2"/>
      <c r="R41" s="2"/>
      <c r="S41" s="2"/>
    </row>
    <row r="42" spans="1:19" x14ac:dyDescent="0.3">
      <c r="A42" s="11" t="s">
        <v>90</v>
      </c>
      <c r="B42" s="12">
        <v>5794.7999999999993</v>
      </c>
      <c r="C42" s="13">
        <f t="shared" si="3"/>
        <v>69537.599999999991</v>
      </c>
      <c r="D42" s="14">
        <f t="shared" si="1"/>
        <v>8.6917826205985572E-3</v>
      </c>
      <c r="E42" s="15">
        <f t="shared" si="2"/>
        <v>0.7354367493272973</v>
      </c>
      <c r="F42" s="25"/>
      <c r="G42" s="2" t="s">
        <v>37</v>
      </c>
      <c r="H42" s="2"/>
      <c r="I42" s="2"/>
      <c r="J42" s="44">
        <v>45</v>
      </c>
      <c r="K42" s="2">
        <v>250</v>
      </c>
      <c r="L42" s="2" t="s">
        <v>8</v>
      </c>
      <c r="M42" s="2" t="s">
        <v>18</v>
      </c>
      <c r="N42" s="2"/>
      <c r="O42" s="2" t="s">
        <v>30</v>
      </c>
      <c r="P42" s="2"/>
      <c r="Q42" s="2"/>
      <c r="R42" s="2"/>
      <c r="S42" s="2"/>
    </row>
    <row r="43" spans="1:19" x14ac:dyDescent="0.3">
      <c r="A43" s="11" t="s">
        <v>91</v>
      </c>
      <c r="B43" s="12">
        <v>5794.7999999999993</v>
      </c>
      <c r="C43" s="13">
        <f t="shared" si="3"/>
        <v>69537.599999999991</v>
      </c>
      <c r="D43" s="14">
        <f t="shared" si="1"/>
        <v>8.6917826205985572E-3</v>
      </c>
      <c r="E43" s="15">
        <f t="shared" si="2"/>
        <v>0.74412853194789585</v>
      </c>
      <c r="F43" s="25"/>
      <c r="G43" s="2" t="s">
        <v>38</v>
      </c>
      <c r="H43" s="2"/>
      <c r="I43" s="2"/>
      <c r="J43" s="44">
        <v>45</v>
      </c>
      <c r="K43" s="2">
        <v>250</v>
      </c>
      <c r="L43" s="2" t="s">
        <v>8</v>
      </c>
      <c r="M43" s="2" t="s">
        <v>92</v>
      </c>
      <c r="N43" s="2">
        <v>4</v>
      </c>
      <c r="O43" s="2"/>
      <c r="P43" s="2"/>
      <c r="Q43" s="2"/>
      <c r="R43" s="2"/>
      <c r="S43" s="2"/>
    </row>
    <row r="44" spans="1:19" ht="26.4" x14ac:dyDescent="0.3">
      <c r="A44" s="11" t="s">
        <v>93</v>
      </c>
      <c r="B44" s="12">
        <v>5531.4</v>
      </c>
      <c r="C44" s="13">
        <f t="shared" si="3"/>
        <v>66376.799999999988</v>
      </c>
      <c r="D44" s="14">
        <f t="shared" si="1"/>
        <v>8.2967015923895316E-3</v>
      </c>
      <c r="E44" s="15">
        <f t="shared" si="2"/>
        <v>0.75242523354028534</v>
      </c>
      <c r="F44" s="25"/>
      <c r="G44" s="2" t="s">
        <v>38</v>
      </c>
      <c r="H44" s="2" t="s">
        <v>37</v>
      </c>
      <c r="I44" s="2"/>
      <c r="J44" s="44">
        <v>45</v>
      </c>
      <c r="K44" s="2" t="s">
        <v>51</v>
      </c>
      <c r="L44" s="2" t="s">
        <v>8</v>
      </c>
      <c r="M44" s="2" t="s">
        <v>18</v>
      </c>
      <c r="N44" s="2"/>
      <c r="O44" s="2" t="s">
        <v>30</v>
      </c>
      <c r="P44" s="2"/>
      <c r="Q44" s="2"/>
      <c r="R44" s="2"/>
      <c r="S44" s="2"/>
    </row>
    <row r="45" spans="1:19" x14ac:dyDescent="0.3">
      <c r="A45" s="11" t="s">
        <v>94</v>
      </c>
      <c r="B45" s="12">
        <v>5531.4</v>
      </c>
      <c r="C45" s="13">
        <f t="shared" si="3"/>
        <v>66376.799999999988</v>
      </c>
      <c r="D45" s="14">
        <f t="shared" si="1"/>
        <v>8.2967015923895316E-3</v>
      </c>
      <c r="E45" s="15">
        <f t="shared" si="2"/>
        <v>0.76072193513267483</v>
      </c>
      <c r="F45" s="25"/>
      <c r="G45" s="2" t="s">
        <v>38</v>
      </c>
      <c r="H45" s="2" t="s">
        <v>38</v>
      </c>
      <c r="I45" s="2"/>
      <c r="J45" s="44">
        <v>45</v>
      </c>
      <c r="K45" s="2" t="s">
        <v>51</v>
      </c>
      <c r="L45" s="2" t="s">
        <v>8</v>
      </c>
      <c r="M45" s="2" t="s">
        <v>42</v>
      </c>
      <c r="N45" s="2">
        <v>4</v>
      </c>
      <c r="O45" s="2"/>
      <c r="P45" s="2"/>
      <c r="Q45" s="2"/>
      <c r="R45" s="2"/>
      <c r="S45" s="2"/>
    </row>
    <row r="46" spans="1:19" x14ac:dyDescent="0.3">
      <c r="A46" s="11" t="s">
        <v>95</v>
      </c>
      <c r="B46" s="12">
        <v>5426.04</v>
      </c>
      <c r="C46" s="13">
        <f t="shared" si="3"/>
        <v>65112.479999999996</v>
      </c>
      <c r="D46" s="14">
        <f t="shared" si="1"/>
        <v>8.1386691811059231E-3</v>
      </c>
      <c r="E46" s="15">
        <f t="shared" si="2"/>
        <v>0.76886060431378078</v>
      </c>
      <c r="F46" s="25"/>
      <c r="G46" s="2" t="s">
        <v>38</v>
      </c>
      <c r="H46" s="2" t="s">
        <v>37</v>
      </c>
      <c r="I46" s="2"/>
      <c r="J46" s="44">
        <v>45</v>
      </c>
      <c r="K46" s="2" t="s">
        <v>96</v>
      </c>
      <c r="L46" s="2" t="s">
        <v>8</v>
      </c>
      <c r="M46" s="2" t="s">
        <v>17</v>
      </c>
      <c r="N46" s="2"/>
      <c r="O46" s="2"/>
      <c r="P46" s="2"/>
      <c r="Q46" s="2"/>
      <c r="R46" s="2"/>
      <c r="S46" s="2"/>
    </row>
    <row r="47" spans="1:19" x14ac:dyDescent="0.3">
      <c r="A47" s="11" t="s">
        <v>97</v>
      </c>
      <c r="B47" s="12">
        <v>5268</v>
      </c>
      <c r="C47" s="13">
        <f t="shared" si="3"/>
        <v>63216</v>
      </c>
      <c r="D47" s="14">
        <f t="shared" si="1"/>
        <v>7.9016205641805077E-3</v>
      </c>
      <c r="E47" s="15">
        <f t="shared" si="2"/>
        <v>0.77676222487796132</v>
      </c>
      <c r="F47" s="25"/>
      <c r="G47" s="2" t="s">
        <v>38</v>
      </c>
      <c r="H47" s="2" t="s">
        <v>37</v>
      </c>
      <c r="I47" s="2"/>
      <c r="J47" s="44">
        <v>45</v>
      </c>
      <c r="K47" s="2" t="s">
        <v>56</v>
      </c>
      <c r="L47" s="2" t="s">
        <v>8</v>
      </c>
      <c r="M47" s="2" t="s">
        <v>42</v>
      </c>
      <c r="N47" s="2">
        <v>4</v>
      </c>
      <c r="O47" s="2"/>
      <c r="P47" s="2"/>
      <c r="Q47" s="2"/>
      <c r="R47" s="2"/>
      <c r="S47" s="2"/>
    </row>
    <row r="48" spans="1:19" x14ac:dyDescent="0.3">
      <c r="A48" s="11" t="s">
        <v>98</v>
      </c>
      <c r="B48" s="12">
        <v>5092.3999999999996</v>
      </c>
      <c r="C48" s="13">
        <f t="shared" si="3"/>
        <v>61108.799999999996</v>
      </c>
      <c r="D48" s="14">
        <f t="shared" si="1"/>
        <v>7.6382332120411567E-3</v>
      </c>
      <c r="E48" s="15">
        <f t="shared" si="2"/>
        <v>0.78440045809000247</v>
      </c>
      <c r="F48" s="25"/>
      <c r="G48" s="2" t="s">
        <v>38</v>
      </c>
      <c r="H48" s="2"/>
      <c r="I48" s="2"/>
      <c r="J48" s="44">
        <v>45</v>
      </c>
      <c r="K48" s="2">
        <v>250</v>
      </c>
      <c r="L48" s="2" t="s">
        <v>8</v>
      </c>
      <c r="M48" s="2" t="s">
        <v>42</v>
      </c>
      <c r="N48" s="2">
        <v>4</v>
      </c>
      <c r="O48" s="2"/>
      <c r="P48" s="2"/>
      <c r="Q48" s="2"/>
      <c r="R48" s="2"/>
      <c r="S48" s="2"/>
    </row>
    <row r="49" spans="1:19" x14ac:dyDescent="0.3">
      <c r="A49" s="11" t="s">
        <v>99</v>
      </c>
      <c r="B49" s="12">
        <v>5039.7199999999993</v>
      </c>
      <c r="C49" s="13">
        <f t="shared" si="3"/>
        <v>60476.639999999992</v>
      </c>
      <c r="D49" s="14">
        <f t="shared" si="1"/>
        <v>7.5592170063993516E-3</v>
      </c>
      <c r="E49" s="15">
        <f t="shared" si="2"/>
        <v>0.79195967509640186</v>
      </c>
      <c r="F49" s="25"/>
      <c r="G49" s="2" t="s">
        <v>37</v>
      </c>
      <c r="H49" s="2"/>
      <c r="I49" s="2"/>
      <c r="J49" s="44">
        <v>90</v>
      </c>
      <c r="K49" s="2">
        <v>250</v>
      </c>
      <c r="L49" s="2" t="s">
        <v>8</v>
      </c>
      <c r="M49" s="2" t="s">
        <v>18</v>
      </c>
      <c r="N49" s="2"/>
      <c r="O49" s="2"/>
      <c r="P49" s="2" t="s">
        <v>100</v>
      </c>
      <c r="Q49" s="2"/>
      <c r="R49" s="2"/>
      <c r="S49" s="2"/>
    </row>
    <row r="50" spans="1:19" x14ac:dyDescent="0.3">
      <c r="A50" s="11" t="s">
        <v>101</v>
      </c>
      <c r="B50" s="12">
        <v>4719.25</v>
      </c>
      <c r="C50" s="13">
        <f t="shared" si="3"/>
        <v>56631</v>
      </c>
      <c r="D50" s="14">
        <f t="shared" si="1"/>
        <v>7.0785350887450386E-3</v>
      </c>
      <c r="E50" s="15">
        <f t="shared" si="2"/>
        <v>0.79903821018514687</v>
      </c>
      <c r="F50" s="25"/>
      <c r="G50" s="2" t="s">
        <v>38</v>
      </c>
      <c r="H50" s="2"/>
      <c r="I50" s="2"/>
      <c r="J50" s="44">
        <v>120</v>
      </c>
      <c r="K50" s="2">
        <v>250</v>
      </c>
      <c r="L50" s="2" t="s">
        <v>8</v>
      </c>
      <c r="M50" s="2" t="s">
        <v>42</v>
      </c>
      <c r="N50" s="2">
        <v>4</v>
      </c>
      <c r="O50" s="2"/>
      <c r="P50" s="2"/>
      <c r="Q50" s="2"/>
      <c r="R50" s="2"/>
      <c r="S50" s="2"/>
    </row>
    <row r="51" spans="1:19" x14ac:dyDescent="0.3">
      <c r="A51" s="16" t="s">
        <v>102</v>
      </c>
      <c r="B51" s="17">
        <v>4214.3999999999996</v>
      </c>
      <c r="C51" s="18">
        <f t="shared" si="3"/>
        <v>50572.799999999996</v>
      </c>
      <c r="D51" s="19">
        <f t="shared" si="1"/>
        <v>6.321296451344406E-3</v>
      </c>
      <c r="E51" s="20">
        <f t="shared" si="2"/>
        <v>0.80535950663649125</v>
      </c>
      <c r="F51" s="25"/>
      <c r="G51" s="2" t="s">
        <v>38</v>
      </c>
      <c r="H51" s="2" t="s">
        <v>37</v>
      </c>
      <c r="I51" s="2"/>
      <c r="J51" s="44">
        <v>45</v>
      </c>
      <c r="K51" s="2" t="s">
        <v>56</v>
      </c>
      <c r="L51" s="2" t="s">
        <v>8</v>
      </c>
      <c r="M51" s="2" t="s">
        <v>42</v>
      </c>
      <c r="N51" s="2">
        <v>4</v>
      </c>
      <c r="O51" s="2"/>
      <c r="P51" s="2"/>
      <c r="Q51" s="2"/>
      <c r="R51" s="2"/>
      <c r="S51" s="2"/>
    </row>
    <row r="52" spans="1:19" x14ac:dyDescent="0.3">
      <c r="A52" s="16" t="s">
        <v>103</v>
      </c>
      <c r="B52" s="17">
        <v>4170.5</v>
      </c>
      <c r="C52" s="18">
        <f t="shared" si="3"/>
        <v>50046</v>
      </c>
      <c r="D52" s="19">
        <f t="shared" si="1"/>
        <v>6.2554496133095687E-3</v>
      </c>
      <c r="E52" s="20">
        <f t="shared" si="2"/>
        <v>0.81161495624980085</v>
      </c>
      <c r="F52" s="25"/>
      <c r="G52" s="2" t="s">
        <v>38</v>
      </c>
      <c r="H52" s="2" t="s">
        <v>37</v>
      </c>
      <c r="I52" s="2"/>
      <c r="J52" s="44">
        <v>45</v>
      </c>
      <c r="K52" s="2" t="s">
        <v>56</v>
      </c>
      <c r="L52" s="2" t="s">
        <v>8</v>
      </c>
      <c r="M52" s="2" t="s">
        <v>18</v>
      </c>
      <c r="N52" s="2"/>
      <c r="O52" s="2"/>
      <c r="P52" s="2"/>
      <c r="Q52" s="2"/>
      <c r="R52" s="2"/>
      <c r="S52" s="2"/>
    </row>
    <row r="53" spans="1:19" x14ac:dyDescent="0.3">
      <c r="A53" s="16" t="s">
        <v>104</v>
      </c>
      <c r="B53" s="17">
        <v>4117.82</v>
      </c>
      <c r="C53" s="18">
        <f t="shared" si="3"/>
        <v>49413.84</v>
      </c>
      <c r="D53" s="19">
        <f t="shared" si="1"/>
        <v>6.1764334076677635E-3</v>
      </c>
      <c r="E53" s="20">
        <f t="shared" si="2"/>
        <v>0.81779138965746856</v>
      </c>
      <c r="F53" s="25"/>
      <c r="G53" s="2" t="s">
        <v>38</v>
      </c>
      <c r="H53" s="2"/>
      <c r="I53" s="2"/>
      <c r="J53" s="44">
        <v>45</v>
      </c>
      <c r="K53" s="2" t="s">
        <v>56</v>
      </c>
      <c r="L53" s="2" t="s">
        <v>8</v>
      </c>
      <c r="M53" s="2" t="s">
        <v>17</v>
      </c>
      <c r="N53" s="2">
        <v>24</v>
      </c>
      <c r="O53" s="2"/>
      <c r="P53" s="2"/>
      <c r="Q53" s="2"/>
      <c r="R53" s="2"/>
      <c r="S53" s="2"/>
    </row>
    <row r="54" spans="1:19" x14ac:dyDescent="0.3">
      <c r="A54" s="16" t="s">
        <v>105</v>
      </c>
      <c r="B54" s="17">
        <v>4109.04</v>
      </c>
      <c r="C54" s="18">
        <f t="shared" si="3"/>
        <v>49308.479999999996</v>
      </c>
      <c r="D54" s="19">
        <f t="shared" si="1"/>
        <v>6.1632640400607957E-3</v>
      </c>
      <c r="E54" s="20">
        <f t="shared" si="2"/>
        <v>0.8239546536975294</v>
      </c>
      <c r="F54" s="25"/>
      <c r="G54" s="2" t="s">
        <v>36</v>
      </c>
      <c r="H54" s="2" t="s">
        <v>38</v>
      </c>
      <c r="I54" s="2"/>
      <c r="J54" s="44" t="s">
        <v>106</v>
      </c>
      <c r="K54" s="2" t="s">
        <v>107</v>
      </c>
      <c r="L54" s="2" t="s">
        <v>8</v>
      </c>
      <c r="M54" s="2" t="s">
        <v>42</v>
      </c>
      <c r="N54" s="2">
        <v>4</v>
      </c>
      <c r="O54" s="2"/>
      <c r="P54" s="2"/>
      <c r="Q54" s="2"/>
      <c r="R54" s="2"/>
      <c r="S54" s="2"/>
    </row>
    <row r="55" spans="1:19" x14ac:dyDescent="0.3">
      <c r="A55" s="16" t="s">
        <v>108</v>
      </c>
      <c r="B55" s="17">
        <v>4109.04</v>
      </c>
      <c r="C55" s="18">
        <f t="shared" si="3"/>
        <v>49308.479999999996</v>
      </c>
      <c r="D55" s="19">
        <f t="shared" si="1"/>
        <v>6.1632640400607957E-3</v>
      </c>
      <c r="E55" s="20">
        <f t="shared" si="2"/>
        <v>0.83011791773759025</v>
      </c>
      <c r="F55" s="25"/>
      <c r="G55" s="2" t="s">
        <v>36</v>
      </c>
      <c r="H55" s="2" t="s">
        <v>38</v>
      </c>
      <c r="I55" s="2"/>
      <c r="J55" s="44" t="s">
        <v>109</v>
      </c>
      <c r="K55" s="2" t="s">
        <v>107</v>
      </c>
      <c r="L55" s="2" t="s">
        <v>8</v>
      </c>
      <c r="M55" s="2" t="s">
        <v>17</v>
      </c>
      <c r="N55" s="2">
        <v>24</v>
      </c>
      <c r="O55" s="2"/>
      <c r="P55" s="2"/>
      <c r="Q55" s="2"/>
      <c r="R55" s="2"/>
      <c r="S55" s="2"/>
    </row>
    <row r="56" spans="1:19" x14ac:dyDescent="0.3">
      <c r="A56" s="16" t="s">
        <v>110</v>
      </c>
      <c r="B56" s="17">
        <v>3937.83</v>
      </c>
      <c r="C56" s="18">
        <f t="shared" si="3"/>
        <v>47253.96</v>
      </c>
      <c r="D56" s="19">
        <f t="shared" si="1"/>
        <v>5.9064613717249295E-3</v>
      </c>
      <c r="E56" s="20">
        <f t="shared" si="2"/>
        <v>0.83602437910931515</v>
      </c>
      <c r="F56" s="25"/>
      <c r="G56" s="2" t="s">
        <v>38</v>
      </c>
      <c r="H56" s="2" t="s">
        <v>37</v>
      </c>
      <c r="I56" s="2"/>
      <c r="J56" s="44">
        <v>45</v>
      </c>
      <c r="K56" s="2" t="s">
        <v>51</v>
      </c>
      <c r="L56" s="2" t="s">
        <v>8</v>
      </c>
      <c r="M56" s="2" t="s">
        <v>18</v>
      </c>
      <c r="N56" s="2"/>
      <c r="O56" s="2"/>
      <c r="P56" s="2"/>
      <c r="Q56" s="2"/>
      <c r="R56" s="2"/>
      <c r="S56" s="2"/>
    </row>
    <row r="57" spans="1:19" x14ac:dyDescent="0.3">
      <c r="A57" s="16" t="s">
        <v>111</v>
      </c>
      <c r="B57" s="17">
        <v>3924.66</v>
      </c>
      <c r="C57" s="18">
        <f t="shared" si="3"/>
        <v>47095.92</v>
      </c>
      <c r="D57" s="19">
        <f t="shared" si="1"/>
        <v>5.8867073203144778E-3</v>
      </c>
      <c r="E57" s="20">
        <f t="shared" si="2"/>
        <v>0.84191108642962964</v>
      </c>
      <c r="F57" s="25"/>
      <c r="G57" s="2" t="s">
        <v>38</v>
      </c>
      <c r="H57" s="2"/>
      <c r="I57" s="2"/>
      <c r="J57" s="44">
        <v>45</v>
      </c>
      <c r="K57" s="2">
        <v>250</v>
      </c>
      <c r="L57" s="2" t="s">
        <v>8</v>
      </c>
      <c r="M57" s="2" t="s">
        <v>42</v>
      </c>
      <c r="N57" s="2">
        <v>4</v>
      </c>
      <c r="O57" s="2"/>
      <c r="P57" s="2"/>
      <c r="Q57" s="2"/>
      <c r="R57" s="2"/>
      <c r="S57" s="2"/>
    </row>
    <row r="58" spans="1:19" x14ac:dyDescent="0.3">
      <c r="A58" s="16" t="s">
        <v>112</v>
      </c>
      <c r="B58" s="17">
        <v>3814.91</v>
      </c>
      <c r="C58" s="18">
        <f t="shared" si="3"/>
        <v>45778.92</v>
      </c>
      <c r="D58" s="19">
        <f t="shared" si="1"/>
        <v>5.7220902252273845E-3</v>
      </c>
      <c r="E58" s="20">
        <f t="shared" si="2"/>
        <v>0.84763317665485705</v>
      </c>
      <c r="F58" s="25"/>
      <c r="G58" s="2" t="s">
        <v>38</v>
      </c>
      <c r="H58" s="2" t="s">
        <v>37</v>
      </c>
      <c r="I58" s="2"/>
      <c r="J58" s="44">
        <v>45</v>
      </c>
      <c r="K58" s="2" t="s">
        <v>56</v>
      </c>
      <c r="L58" s="2" t="s">
        <v>8</v>
      </c>
      <c r="M58" s="2" t="s">
        <v>18</v>
      </c>
      <c r="N58" s="2"/>
      <c r="O58" s="2"/>
      <c r="P58" s="2"/>
      <c r="Q58" s="2"/>
      <c r="R58" s="2"/>
      <c r="S58" s="2"/>
    </row>
    <row r="59" spans="1:19" x14ac:dyDescent="0.3">
      <c r="A59" s="16" t="s">
        <v>113</v>
      </c>
      <c r="B59" s="17">
        <v>3792.9599999999996</v>
      </c>
      <c r="C59" s="18">
        <f t="shared" si="3"/>
        <v>45515.519999999997</v>
      </c>
      <c r="D59" s="19">
        <f t="shared" si="1"/>
        <v>5.6891668062099649E-3</v>
      </c>
      <c r="E59" s="20">
        <f t="shared" si="2"/>
        <v>0.85332234346106706</v>
      </c>
      <c r="F59" s="25"/>
      <c r="G59" s="2" t="s">
        <v>37</v>
      </c>
      <c r="H59" s="2"/>
      <c r="I59" s="2"/>
      <c r="J59" s="44">
        <v>90</v>
      </c>
      <c r="K59" s="2">
        <v>230</v>
      </c>
      <c r="L59" s="2" t="s">
        <v>12</v>
      </c>
      <c r="M59" s="2" t="s">
        <v>18</v>
      </c>
      <c r="N59" s="2">
        <v>4</v>
      </c>
      <c r="O59" s="2"/>
      <c r="P59" s="2"/>
      <c r="Q59" s="2"/>
      <c r="R59" s="2"/>
      <c r="S59" s="2"/>
    </row>
    <row r="60" spans="1:19" x14ac:dyDescent="0.3">
      <c r="A60" s="16" t="s">
        <v>114</v>
      </c>
      <c r="B60" s="17">
        <v>3766.62</v>
      </c>
      <c r="C60" s="18">
        <f t="shared" si="3"/>
        <v>45199.44</v>
      </c>
      <c r="D60" s="19">
        <f t="shared" si="1"/>
        <v>5.6496587033890633E-3</v>
      </c>
      <c r="E60" s="20">
        <f t="shared" si="2"/>
        <v>0.85897200216445613</v>
      </c>
      <c r="F60" s="25"/>
      <c r="G60" s="2" t="s">
        <v>38</v>
      </c>
      <c r="H60" s="2" t="s">
        <v>37</v>
      </c>
      <c r="I60" s="2"/>
      <c r="J60" s="44">
        <v>45</v>
      </c>
      <c r="K60" s="2" t="s">
        <v>51</v>
      </c>
      <c r="L60" s="2" t="s">
        <v>8</v>
      </c>
      <c r="M60" s="2" t="s">
        <v>18</v>
      </c>
      <c r="N60" s="2"/>
      <c r="O60" s="2"/>
      <c r="P60" s="2"/>
      <c r="Q60" s="2"/>
      <c r="R60" s="2"/>
      <c r="S60" s="2"/>
    </row>
    <row r="61" spans="1:19" x14ac:dyDescent="0.3">
      <c r="A61" s="16" t="s">
        <v>115</v>
      </c>
      <c r="B61" s="17">
        <v>3757.8399999999997</v>
      </c>
      <c r="C61" s="18">
        <f t="shared" si="3"/>
        <v>45094.079999999994</v>
      </c>
      <c r="D61" s="19">
        <f t="shared" si="1"/>
        <v>5.6364893357820946E-3</v>
      </c>
      <c r="E61" s="20">
        <f t="shared" si="2"/>
        <v>0.86460849150023822</v>
      </c>
      <c r="F61" s="25"/>
      <c r="G61" s="2" t="s">
        <v>37</v>
      </c>
      <c r="H61" s="2"/>
      <c r="I61" s="2"/>
      <c r="J61" s="44">
        <v>90</v>
      </c>
      <c r="K61" s="2">
        <v>250</v>
      </c>
      <c r="L61" s="2" t="s">
        <v>12</v>
      </c>
      <c r="M61" s="2" t="s">
        <v>18</v>
      </c>
      <c r="N61" s="2">
        <v>4</v>
      </c>
      <c r="O61" s="2"/>
      <c r="P61" s="2"/>
      <c r="Q61" s="2"/>
      <c r="R61" s="2"/>
      <c r="S61" s="2"/>
    </row>
    <row r="62" spans="1:19" x14ac:dyDescent="0.3">
      <c r="A62" s="16" t="s">
        <v>116</v>
      </c>
      <c r="B62" s="17">
        <v>3498.83</v>
      </c>
      <c r="C62" s="18">
        <f t="shared" si="3"/>
        <v>41985.96</v>
      </c>
      <c r="D62" s="19">
        <f t="shared" si="1"/>
        <v>5.2479929913765537E-3</v>
      </c>
      <c r="E62" s="20">
        <f t="shared" si="2"/>
        <v>0.86985648449161479</v>
      </c>
      <c r="F62" s="25"/>
      <c r="G62" s="2" t="s">
        <v>38</v>
      </c>
      <c r="H62" s="2" t="s">
        <v>37</v>
      </c>
      <c r="I62" s="2"/>
      <c r="J62" s="44">
        <v>45</v>
      </c>
      <c r="K62" s="2" t="s">
        <v>117</v>
      </c>
      <c r="L62" s="2" t="s">
        <v>8</v>
      </c>
      <c r="M62" s="2" t="s">
        <v>18</v>
      </c>
      <c r="N62" s="2"/>
      <c r="O62" s="2"/>
      <c r="P62" s="2"/>
      <c r="Q62" s="2"/>
      <c r="R62" s="2"/>
      <c r="S62" s="2"/>
    </row>
    <row r="63" spans="1:19" x14ac:dyDescent="0.3">
      <c r="A63" s="16" t="s">
        <v>118</v>
      </c>
      <c r="B63" s="17">
        <v>3424.2</v>
      </c>
      <c r="C63" s="18">
        <f t="shared" si="3"/>
        <v>41090.399999999994</v>
      </c>
      <c r="D63" s="19">
        <f t="shared" si="1"/>
        <v>5.136053366717329E-3</v>
      </c>
      <c r="E63" s="20">
        <f t="shared" si="2"/>
        <v>0.87499253785833209</v>
      </c>
      <c r="F63" s="25"/>
      <c r="G63" s="2" t="s">
        <v>38</v>
      </c>
      <c r="H63" s="2" t="s">
        <v>37</v>
      </c>
      <c r="I63" s="2"/>
      <c r="J63" s="44">
        <v>45</v>
      </c>
      <c r="K63" s="2" t="s">
        <v>51</v>
      </c>
      <c r="L63" s="2" t="s">
        <v>8</v>
      </c>
      <c r="M63" s="2" t="s">
        <v>42</v>
      </c>
      <c r="N63" s="2">
        <v>4</v>
      </c>
      <c r="O63" s="2"/>
      <c r="P63" s="2"/>
      <c r="Q63" s="2"/>
      <c r="R63" s="2"/>
      <c r="S63" s="2"/>
    </row>
    <row r="64" spans="1:19" x14ac:dyDescent="0.3">
      <c r="A64" s="16" t="s">
        <v>119</v>
      </c>
      <c r="B64" s="17">
        <v>3094.95</v>
      </c>
      <c r="C64" s="18">
        <f t="shared" si="3"/>
        <v>37139.399999999994</v>
      </c>
      <c r="D64" s="19">
        <f t="shared" si="1"/>
        <v>4.6422020814560474E-3</v>
      </c>
      <c r="E64" s="20">
        <f t="shared" si="2"/>
        <v>0.87963473993978814</v>
      </c>
      <c r="F64" s="25"/>
      <c r="G64" s="2" t="s">
        <v>37</v>
      </c>
      <c r="H64" s="2"/>
      <c r="I64" s="2"/>
      <c r="J64" s="44">
        <v>60</v>
      </c>
      <c r="K64" s="2">
        <v>300</v>
      </c>
      <c r="L64" s="2" t="s">
        <v>8</v>
      </c>
      <c r="M64" s="2" t="s">
        <v>42</v>
      </c>
      <c r="N64" s="2">
        <v>4</v>
      </c>
      <c r="O64" s="2"/>
      <c r="P64" s="2"/>
      <c r="Q64" s="2"/>
      <c r="R64" s="2"/>
      <c r="S64" s="2"/>
    </row>
    <row r="65" spans="1:19" x14ac:dyDescent="0.3">
      <c r="A65" s="16" t="s">
        <v>120</v>
      </c>
      <c r="B65" s="17">
        <v>2950.08</v>
      </c>
      <c r="C65" s="18">
        <f t="shared" si="3"/>
        <v>35400.959999999999</v>
      </c>
      <c r="D65" s="19">
        <f t="shared" si="1"/>
        <v>4.4249075159410846E-3</v>
      </c>
      <c r="E65" s="20">
        <f t="shared" si="2"/>
        <v>0.88405964745572918</v>
      </c>
      <c r="F65" s="25"/>
      <c r="G65" s="2" t="s">
        <v>37</v>
      </c>
      <c r="H65" s="2" t="s">
        <v>38</v>
      </c>
      <c r="I65" s="2"/>
      <c r="J65" s="44">
        <v>45</v>
      </c>
      <c r="K65" s="2" t="s">
        <v>121</v>
      </c>
      <c r="L65" s="2" t="s">
        <v>8</v>
      </c>
      <c r="M65" s="2" t="s">
        <v>18</v>
      </c>
      <c r="N65" s="2"/>
      <c r="O65" s="2"/>
      <c r="P65" s="2"/>
      <c r="Q65" s="2"/>
      <c r="R65" s="2"/>
      <c r="S65" s="2"/>
    </row>
    <row r="66" spans="1:19" x14ac:dyDescent="0.3">
      <c r="A66" s="16" t="s">
        <v>122</v>
      </c>
      <c r="B66" s="17">
        <v>2897.3999999999996</v>
      </c>
      <c r="C66" s="18">
        <f t="shared" si="3"/>
        <v>34768.799999999996</v>
      </c>
      <c r="D66" s="19">
        <f t="shared" si="1"/>
        <v>4.3458913102992786E-3</v>
      </c>
      <c r="E66" s="20">
        <f t="shared" si="2"/>
        <v>0.88840553876602846</v>
      </c>
      <c r="F66" s="25"/>
      <c r="G66" s="2" t="s">
        <v>38</v>
      </c>
      <c r="H66" s="2" t="s">
        <v>37</v>
      </c>
      <c r="I66" s="2"/>
      <c r="J66" s="44">
        <v>45</v>
      </c>
      <c r="K66" s="2" t="s">
        <v>56</v>
      </c>
      <c r="L66" s="2" t="s">
        <v>8</v>
      </c>
      <c r="M66" s="2" t="s">
        <v>42</v>
      </c>
      <c r="N66" s="2">
        <v>4</v>
      </c>
      <c r="O66" s="2"/>
      <c r="P66" s="2"/>
      <c r="Q66" s="2"/>
      <c r="R66" s="2"/>
      <c r="S66" s="2"/>
    </row>
    <row r="67" spans="1:19" x14ac:dyDescent="0.3">
      <c r="A67" s="16" t="s">
        <v>123</v>
      </c>
      <c r="B67" s="17">
        <v>2844.72</v>
      </c>
      <c r="C67" s="18">
        <f t="shared" si="3"/>
        <v>34136.639999999999</v>
      </c>
      <c r="D67" s="19">
        <f t="shared" si="1"/>
        <v>4.2668751046574744E-3</v>
      </c>
      <c r="E67" s="20">
        <f t="shared" si="2"/>
        <v>0.89267241387068597</v>
      </c>
      <c r="F67" s="25"/>
      <c r="G67" s="2" t="s">
        <v>38</v>
      </c>
      <c r="H67" s="2"/>
      <c r="I67" s="2"/>
      <c r="J67" s="44">
        <v>45</v>
      </c>
      <c r="K67" s="2">
        <v>250</v>
      </c>
      <c r="L67" s="2" t="s">
        <v>8</v>
      </c>
      <c r="M67" s="2" t="s">
        <v>42</v>
      </c>
      <c r="N67" s="2">
        <v>4</v>
      </c>
      <c r="O67" s="2"/>
      <c r="P67" s="2"/>
      <c r="Q67" s="2"/>
      <c r="R67" s="2"/>
      <c r="S67" s="2"/>
    </row>
    <row r="68" spans="1:19" x14ac:dyDescent="0.3">
      <c r="A68" s="16" t="s">
        <v>124</v>
      </c>
      <c r="B68" s="17">
        <v>2835.9399999999996</v>
      </c>
      <c r="C68" s="18">
        <f t="shared" si="3"/>
        <v>34031.279999999999</v>
      </c>
      <c r="D68" s="19">
        <f t="shared" si="1"/>
        <v>4.2537057370505066E-3</v>
      </c>
      <c r="E68" s="20">
        <f t="shared" si="2"/>
        <v>0.89692611960773649</v>
      </c>
      <c r="F68" s="25"/>
      <c r="G68" s="2" t="s">
        <v>37</v>
      </c>
      <c r="H68" s="2" t="s">
        <v>38</v>
      </c>
      <c r="I68" s="2"/>
      <c r="J68" s="44">
        <v>45</v>
      </c>
      <c r="K68" s="2" t="s">
        <v>121</v>
      </c>
      <c r="L68" s="2" t="s">
        <v>8</v>
      </c>
      <c r="M68" s="2" t="s">
        <v>18</v>
      </c>
      <c r="N68" s="2"/>
      <c r="O68" s="2"/>
      <c r="P68" s="2"/>
      <c r="Q68" s="2"/>
      <c r="R68" s="2" t="s">
        <v>125</v>
      </c>
      <c r="S68" s="2"/>
    </row>
    <row r="69" spans="1:19" x14ac:dyDescent="0.3">
      <c r="A69" s="16" t="s">
        <v>126</v>
      </c>
      <c r="B69" s="17">
        <v>2765.7</v>
      </c>
      <c r="C69" s="18">
        <f t="shared" si="3"/>
        <v>33188.399999999994</v>
      </c>
      <c r="D69" s="19">
        <f t="shared" si="1"/>
        <v>4.1483507961947658E-3</v>
      </c>
      <c r="E69" s="20">
        <f t="shared" si="2"/>
        <v>0.90107447040393129</v>
      </c>
      <c r="F69" s="25"/>
      <c r="G69" s="2" t="s">
        <v>37</v>
      </c>
      <c r="H69" s="2" t="s">
        <v>38</v>
      </c>
      <c r="I69" s="2"/>
      <c r="J69" s="44">
        <v>45</v>
      </c>
      <c r="K69" s="2" t="s">
        <v>127</v>
      </c>
      <c r="L69" s="2" t="s">
        <v>8</v>
      </c>
      <c r="M69" s="2" t="s">
        <v>18</v>
      </c>
      <c r="N69" s="2"/>
      <c r="O69" s="2"/>
      <c r="P69" s="2"/>
      <c r="Q69" s="2"/>
      <c r="R69" s="2"/>
      <c r="S69" s="2"/>
    </row>
    <row r="70" spans="1:19" x14ac:dyDescent="0.3">
      <c r="A70" s="16" t="s">
        <v>128</v>
      </c>
      <c r="B70" s="17">
        <v>2704.24</v>
      </c>
      <c r="C70" s="18">
        <f t="shared" si="3"/>
        <v>32450.879999999997</v>
      </c>
      <c r="D70" s="19">
        <f t="shared" si="1"/>
        <v>4.0561652229459937E-3</v>
      </c>
      <c r="E70" s="20">
        <f t="shared" si="2"/>
        <v>0.90513063562687723</v>
      </c>
      <c r="F70" s="25"/>
      <c r="G70" s="2" t="s">
        <v>38</v>
      </c>
      <c r="H70" s="2"/>
      <c r="I70" s="2"/>
      <c r="J70" s="44">
        <v>45</v>
      </c>
      <c r="K70" s="2">
        <v>250</v>
      </c>
      <c r="L70" s="2" t="s">
        <v>8</v>
      </c>
      <c r="M70" s="2" t="s">
        <v>18</v>
      </c>
      <c r="N70" s="2"/>
      <c r="O70" s="2"/>
      <c r="P70" s="2"/>
      <c r="Q70" s="2"/>
      <c r="R70" s="2"/>
      <c r="S70" s="2"/>
    </row>
    <row r="71" spans="1:19" x14ac:dyDescent="0.3">
      <c r="A71" s="16" t="s">
        <v>129</v>
      </c>
      <c r="B71" s="17">
        <v>2634</v>
      </c>
      <c r="C71" s="18">
        <f t="shared" ref="C71:C102" si="4">B71*12</f>
        <v>31608</v>
      </c>
      <c r="D71" s="19">
        <f t="shared" si="1"/>
        <v>3.9508102820902538E-3</v>
      </c>
      <c r="E71" s="20">
        <f t="shared" si="2"/>
        <v>0.90908144590896744</v>
      </c>
      <c r="F71" s="25"/>
      <c r="G71" s="2" t="s">
        <v>37</v>
      </c>
      <c r="H71" s="2" t="s">
        <v>38</v>
      </c>
      <c r="I71" s="2"/>
      <c r="J71" s="44">
        <v>45</v>
      </c>
      <c r="K71" s="2" t="s">
        <v>127</v>
      </c>
      <c r="L71" s="2" t="s">
        <v>8</v>
      </c>
      <c r="M71" s="2" t="s">
        <v>18</v>
      </c>
      <c r="N71" s="2"/>
      <c r="O71" s="2"/>
      <c r="P71" s="2"/>
      <c r="Q71" s="2"/>
      <c r="R71" s="2"/>
      <c r="S71" s="2"/>
    </row>
    <row r="72" spans="1:19" x14ac:dyDescent="0.3">
      <c r="A72" s="16" t="s">
        <v>130</v>
      </c>
      <c r="B72" s="17">
        <v>2634</v>
      </c>
      <c r="C72" s="18">
        <f t="shared" si="4"/>
        <v>31608</v>
      </c>
      <c r="D72" s="19">
        <f t="shared" ref="D72:D128" si="5">C72/$C$129</f>
        <v>3.9508102820902538E-3</v>
      </c>
      <c r="E72" s="20">
        <f t="shared" si="2"/>
        <v>0.91303225619105766</v>
      </c>
      <c r="F72" s="25"/>
      <c r="G72" s="2" t="s">
        <v>38</v>
      </c>
      <c r="H72" s="2"/>
      <c r="I72" s="2"/>
      <c r="J72" s="44">
        <v>45</v>
      </c>
      <c r="K72" s="2">
        <v>250</v>
      </c>
      <c r="L72" s="2" t="s">
        <v>8</v>
      </c>
      <c r="M72" s="2" t="s">
        <v>42</v>
      </c>
      <c r="N72" s="2">
        <v>5</v>
      </c>
      <c r="O72" s="2"/>
      <c r="P72" s="2"/>
      <c r="Q72" s="2"/>
      <c r="R72" s="2"/>
      <c r="S72" s="2"/>
    </row>
    <row r="73" spans="1:19" x14ac:dyDescent="0.3">
      <c r="A73" s="16" t="s">
        <v>131</v>
      </c>
      <c r="B73" s="17">
        <v>2634</v>
      </c>
      <c r="C73" s="18">
        <f t="shared" si="4"/>
        <v>31608</v>
      </c>
      <c r="D73" s="19">
        <f t="shared" si="5"/>
        <v>3.9508102820902538E-3</v>
      </c>
      <c r="E73" s="20">
        <f t="shared" ref="E73:E128" si="6">E72+D73</f>
        <v>0.91698306647314787</v>
      </c>
      <c r="F73" s="25"/>
      <c r="G73" s="2" t="s">
        <v>37</v>
      </c>
      <c r="H73" s="2" t="s">
        <v>38</v>
      </c>
      <c r="I73" s="2"/>
      <c r="J73" s="44">
        <v>45</v>
      </c>
      <c r="K73" s="2" t="s">
        <v>127</v>
      </c>
      <c r="L73" s="2" t="s">
        <v>8</v>
      </c>
      <c r="M73" s="2" t="s">
        <v>42</v>
      </c>
      <c r="N73" s="2">
        <v>4</v>
      </c>
      <c r="O73" s="2"/>
      <c r="P73" s="2"/>
      <c r="Q73" s="2"/>
      <c r="R73" s="2"/>
      <c r="S73" s="2"/>
    </row>
    <row r="74" spans="1:19" x14ac:dyDescent="0.3">
      <c r="A74" s="16" t="s">
        <v>132</v>
      </c>
      <c r="B74" s="17">
        <v>2528.64</v>
      </c>
      <c r="C74" s="18">
        <f t="shared" si="4"/>
        <v>30343.68</v>
      </c>
      <c r="D74" s="19">
        <f t="shared" si="5"/>
        <v>3.792777870806644E-3</v>
      </c>
      <c r="E74" s="20">
        <f t="shared" si="6"/>
        <v>0.92077584434395454</v>
      </c>
      <c r="F74" s="25"/>
      <c r="G74" s="2" t="s">
        <v>37</v>
      </c>
      <c r="H74" s="2" t="s">
        <v>38</v>
      </c>
      <c r="I74" s="2"/>
      <c r="J74" s="44">
        <v>45</v>
      </c>
      <c r="K74" s="2" t="s">
        <v>121</v>
      </c>
      <c r="L74" s="2" t="s">
        <v>8</v>
      </c>
      <c r="M74" s="2" t="s">
        <v>18</v>
      </c>
      <c r="N74" s="2"/>
      <c r="O74" s="2"/>
      <c r="P74" s="2"/>
      <c r="Q74" s="2"/>
      <c r="R74" s="2"/>
      <c r="S74" s="2"/>
    </row>
    <row r="75" spans="1:19" x14ac:dyDescent="0.3">
      <c r="A75" s="16" t="s">
        <v>133</v>
      </c>
      <c r="B75" s="17">
        <v>2511.08</v>
      </c>
      <c r="C75" s="18">
        <f t="shared" si="4"/>
        <v>30132.959999999999</v>
      </c>
      <c r="D75" s="19">
        <f t="shared" si="5"/>
        <v>3.7664391355927088E-3</v>
      </c>
      <c r="E75" s="20">
        <f t="shared" si="6"/>
        <v>0.92454228347954726</v>
      </c>
      <c r="F75" s="25"/>
      <c r="G75" s="2" t="s">
        <v>38</v>
      </c>
      <c r="H75" s="2"/>
      <c r="I75" s="2"/>
      <c r="J75" s="44">
        <v>45</v>
      </c>
      <c r="K75" s="2">
        <v>250</v>
      </c>
      <c r="L75" s="2" t="s">
        <v>8</v>
      </c>
      <c r="M75" s="2" t="s">
        <v>42</v>
      </c>
      <c r="N75" s="2">
        <v>5</v>
      </c>
      <c r="O75" s="2"/>
      <c r="P75" s="2"/>
      <c r="Q75" s="2"/>
      <c r="R75" s="2"/>
      <c r="S75" s="2"/>
    </row>
    <row r="76" spans="1:19" x14ac:dyDescent="0.3">
      <c r="A76" s="16" t="s">
        <v>134</v>
      </c>
      <c r="B76" s="17">
        <v>2502.2999999999997</v>
      </c>
      <c r="C76" s="18">
        <f t="shared" si="4"/>
        <v>30027.599999999999</v>
      </c>
      <c r="D76" s="19">
        <f t="shared" si="5"/>
        <v>3.753269767985741E-3</v>
      </c>
      <c r="E76" s="20">
        <f t="shared" si="6"/>
        <v>0.92829555324753299</v>
      </c>
      <c r="F76" s="25"/>
      <c r="G76" s="2" t="s">
        <v>37</v>
      </c>
      <c r="H76" s="2"/>
      <c r="I76" s="2"/>
      <c r="J76" s="44">
        <v>45</v>
      </c>
      <c r="K76" s="2">
        <v>250</v>
      </c>
      <c r="L76" s="2" t="s">
        <v>8</v>
      </c>
      <c r="M76" s="2" t="s">
        <v>18</v>
      </c>
      <c r="N76" s="2"/>
      <c r="O76" s="2"/>
      <c r="P76" s="2"/>
      <c r="Q76" s="2"/>
      <c r="R76" s="2"/>
      <c r="S76" s="2"/>
    </row>
    <row r="77" spans="1:19" x14ac:dyDescent="0.3">
      <c r="A77" s="16" t="s">
        <v>135</v>
      </c>
      <c r="B77" s="17">
        <v>2388.16</v>
      </c>
      <c r="C77" s="18">
        <f t="shared" si="4"/>
        <v>28657.919999999998</v>
      </c>
      <c r="D77" s="19">
        <f t="shared" si="5"/>
        <v>3.5820679890951634E-3</v>
      </c>
      <c r="E77" s="20">
        <f t="shared" si="6"/>
        <v>0.93187762123662821</v>
      </c>
      <c r="F77" s="25"/>
      <c r="G77" s="2" t="s">
        <v>38</v>
      </c>
      <c r="H77" s="2"/>
      <c r="I77" s="2"/>
      <c r="J77" s="44">
        <v>45</v>
      </c>
      <c r="K77" s="2">
        <v>215</v>
      </c>
      <c r="L77" s="2" t="s">
        <v>8</v>
      </c>
      <c r="M77" s="2" t="s">
        <v>17</v>
      </c>
      <c r="N77" s="2">
        <v>24</v>
      </c>
      <c r="O77" s="2" t="s">
        <v>30</v>
      </c>
      <c r="P77" s="2"/>
      <c r="Q77" s="2"/>
      <c r="R77" s="2"/>
      <c r="S77" s="2"/>
    </row>
    <row r="78" spans="1:19" x14ac:dyDescent="0.3">
      <c r="A78" s="16" t="s">
        <v>136</v>
      </c>
      <c r="B78" s="17">
        <v>2370.6</v>
      </c>
      <c r="C78" s="18">
        <f t="shared" si="4"/>
        <v>28447.199999999997</v>
      </c>
      <c r="D78" s="19">
        <f t="shared" si="5"/>
        <v>3.5557292538812282E-3</v>
      </c>
      <c r="E78" s="20">
        <f t="shared" si="6"/>
        <v>0.93543335049050946</v>
      </c>
      <c r="F78" s="25"/>
      <c r="G78" s="2" t="s">
        <v>37</v>
      </c>
      <c r="H78" s="2" t="s">
        <v>36</v>
      </c>
      <c r="I78" s="2" t="s">
        <v>38</v>
      </c>
      <c r="J78" s="44">
        <v>60</v>
      </c>
      <c r="K78" s="2" t="s">
        <v>53</v>
      </c>
      <c r="L78" s="2" t="s">
        <v>8</v>
      </c>
      <c r="M78" s="2" t="s">
        <v>18</v>
      </c>
      <c r="N78" s="2"/>
      <c r="O78" s="2"/>
      <c r="P78" s="2"/>
      <c r="Q78" s="2"/>
      <c r="R78" s="2"/>
      <c r="S78" s="2"/>
    </row>
    <row r="79" spans="1:19" x14ac:dyDescent="0.3">
      <c r="A79" s="16" t="s">
        <v>137</v>
      </c>
      <c r="B79" s="17">
        <v>2370.6</v>
      </c>
      <c r="C79" s="18">
        <f t="shared" si="4"/>
        <v>28447.199999999997</v>
      </c>
      <c r="D79" s="19">
        <f t="shared" si="5"/>
        <v>3.5557292538812282E-3</v>
      </c>
      <c r="E79" s="20">
        <f t="shared" si="6"/>
        <v>0.93898907974439072</v>
      </c>
      <c r="F79" s="25"/>
      <c r="G79" s="2" t="s">
        <v>37</v>
      </c>
      <c r="H79" s="2" t="s">
        <v>38</v>
      </c>
      <c r="I79" s="2"/>
      <c r="J79" s="44">
        <v>45</v>
      </c>
      <c r="K79" s="2" t="s">
        <v>138</v>
      </c>
      <c r="L79" s="2" t="s">
        <v>8</v>
      </c>
      <c r="M79" s="2" t="s">
        <v>18</v>
      </c>
      <c r="N79" s="2"/>
      <c r="O79" s="2"/>
      <c r="P79" s="2"/>
      <c r="Q79" s="2"/>
      <c r="R79" s="2"/>
      <c r="S79" s="2"/>
    </row>
    <row r="80" spans="1:19" x14ac:dyDescent="0.3">
      <c r="A80" s="16" t="s">
        <v>139</v>
      </c>
      <c r="B80" s="17">
        <v>2317.9199999999996</v>
      </c>
      <c r="C80" s="18">
        <f t="shared" si="4"/>
        <v>27815.039999999994</v>
      </c>
      <c r="D80" s="19">
        <f t="shared" si="5"/>
        <v>3.4767130482394226E-3</v>
      </c>
      <c r="E80" s="20">
        <f t="shared" si="6"/>
        <v>0.9424657927926301</v>
      </c>
      <c r="F80" s="25"/>
      <c r="G80" s="2" t="s">
        <v>38</v>
      </c>
      <c r="H80" s="2" t="s">
        <v>37</v>
      </c>
      <c r="I80" s="2"/>
      <c r="J80" s="44">
        <v>60</v>
      </c>
      <c r="K80" s="2" t="s">
        <v>117</v>
      </c>
      <c r="L80" s="2" t="s">
        <v>8</v>
      </c>
      <c r="M80" s="2" t="s">
        <v>18</v>
      </c>
      <c r="N80" s="2"/>
      <c r="O80" s="2"/>
      <c r="P80" s="2"/>
      <c r="Q80" s="2"/>
      <c r="R80" s="2"/>
      <c r="S80" s="2"/>
    </row>
    <row r="81" spans="1:19" x14ac:dyDescent="0.3">
      <c r="A81" s="16" t="s">
        <v>140</v>
      </c>
      <c r="B81" s="17">
        <v>2274.02</v>
      </c>
      <c r="C81" s="18">
        <f t="shared" si="4"/>
        <v>27288.239999999998</v>
      </c>
      <c r="D81" s="19">
        <f t="shared" si="5"/>
        <v>3.4108662102045858E-3</v>
      </c>
      <c r="E81" s="20">
        <f t="shared" si="6"/>
        <v>0.94587665900283469</v>
      </c>
      <c r="F81" s="25"/>
      <c r="G81" s="2" t="s">
        <v>38</v>
      </c>
      <c r="H81" s="2" t="s">
        <v>37</v>
      </c>
      <c r="I81" s="2"/>
      <c r="J81" s="44">
        <v>45</v>
      </c>
      <c r="K81" s="2" t="s">
        <v>117</v>
      </c>
      <c r="L81" s="2" t="s">
        <v>12</v>
      </c>
      <c r="M81" s="2" t="s">
        <v>18</v>
      </c>
      <c r="N81" s="2"/>
      <c r="O81" s="2"/>
      <c r="P81" s="2"/>
      <c r="Q81" s="2"/>
      <c r="R81" s="2"/>
      <c r="S81" s="2"/>
    </row>
    <row r="82" spans="1:19" x14ac:dyDescent="0.3">
      <c r="A82" s="16" t="s">
        <v>141</v>
      </c>
      <c r="B82" s="17">
        <v>2054.52</v>
      </c>
      <c r="C82" s="18">
        <f t="shared" si="4"/>
        <v>24654.239999999998</v>
      </c>
      <c r="D82" s="19">
        <f t="shared" si="5"/>
        <v>3.0816320200303979E-3</v>
      </c>
      <c r="E82" s="20">
        <f t="shared" si="6"/>
        <v>0.94895829102286511</v>
      </c>
      <c r="F82" s="25"/>
      <c r="G82" s="2" t="s">
        <v>37</v>
      </c>
      <c r="H82" s="2"/>
      <c r="I82" s="2"/>
      <c r="J82" s="44">
        <v>90</v>
      </c>
      <c r="K82" s="2">
        <v>220</v>
      </c>
      <c r="L82" s="2" t="s">
        <v>8</v>
      </c>
      <c r="M82" s="2" t="s">
        <v>42</v>
      </c>
      <c r="N82" s="2">
        <v>48</v>
      </c>
      <c r="O82" s="2"/>
      <c r="P82" s="2"/>
      <c r="Q82" s="2"/>
      <c r="R82" s="2"/>
      <c r="S82" s="2"/>
    </row>
    <row r="83" spans="1:19" x14ac:dyDescent="0.3">
      <c r="A83" s="21" t="s">
        <v>142</v>
      </c>
      <c r="B83" s="22">
        <v>2054.52</v>
      </c>
      <c r="C83" s="23">
        <f t="shared" si="4"/>
        <v>24654.239999999998</v>
      </c>
      <c r="D83" s="24">
        <f t="shared" si="5"/>
        <v>3.0816320200303979E-3</v>
      </c>
      <c r="E83" s="25">
        <f t="shared" si="6"/>
        <v>0.95203992304289553</v>
      </c>
      <c r="F83" s="25"/>
      <c r="G83" s="2" t="s">
        <v>37</v>
      </c>
      <c r="H83" s="2" t="s">
        <v>38</v>
      </c>
      <c r="I83" s="2"/>
      <c r="J83" s="44">
        <v>90</v>
      </c>
      <c r="K83" s="2">
        <v>275</v>
      </c>
      <c r="L83" s="2" t="s">
        <v>8</v>
      </c>
      <c r="M83" s="2" t="s">
        <v>42</v>
      </c>
      <c r="N83" s="2">
        <v>4</v>
      </c>
      <c r="O83" s="2"/>
      <c r="P83" s="2"/>
      <c r="Q83" s="2"/>
      <c r="R83" s="2"/>
      <c r="S83" s="2"/>
    </row>
    <row r="84" spans="1:19" x14ac:dyDescent="0.3">
      <c r="A84" s="21" t="s">
        <v>143</v>
      </c>
      <c r="B84" s="22">
        <v>2054.52</v>
      </c>
      <c r="C84" s="23">
        <f t="shared" si="4"/>
        <v>24654.239999999998</v>
      </c>
      <c r="D84" s="24">
        <f t="shared" si="5"/>
        <v>3.0816320200303979E-3</v>
      </c>
      <c r="E84" s="25">
        <f t="shared" si="6"/>
        <v>0.95512155506292595</v>
      </c>
      <c r="F84" s="25"/>
      <c r="G84" s="2" t="s">
        <v>38</v>
      </c>
      <c r="H84" s="2" t="s">
        <v>37</v>
      </c>
      <c r="I84" s="2"/>
      <c r="J84" s="44">
        <v>60</v>
      </c>
      <c r="K84" s="2" t="s">
        <v>117</v>
      </c>
      <c r="L84" s="2" t="s">
        <v>8</v>
      </c>
      <c r="M84" s="2" t="s">
        <v>18</v>
      </c>
      <c r="N84" s="2"/>
      <c r="O84" s="2"/>
      <c r="P84" s="2"/>
      <c r="Q84" s="2"/>
      <c r="R84" s="2"/>
      <c r="S84" s="2"/>
    </row>
    <row r="85" spans="1:19" x14ac:dyDescent="0.3">
      <c r="A85" s="21" t="s">
        <v>144</v>
      </c>
      <c r="B85" s="22">
        <v>2054.52</v>
      </c>
      <c r="C85" s="23">
        <f t="shared" si="4"/>
        <v>24654.239999999998</v>
      </c>
      <c r="D85" s="24">
        <f t="shared" si="5"/>
        <v>3.0816320200303979E-3</v>
      </c>
      <c r="E85" s="25">
        <f t="shared" si="6"/>
        <v>0.95820318708295638</v>
      </c>
      <c r="F85" s="25"/>
      <c r="G85" s="2" t="s">
        <v>38</v>
      </c>
      <c r="H85" s="2" t="s">
        <v>37</v>
      </c>
      <c r="I85" s="2"/>
      <c r="J85" s="44">
        <v>45</v>
      </c>
      <c r="K85" s="2" t="s">
        <v>117</v>
      </c>
      <c r="L85" s="2" t="s">
        <v>12</v>
      </c>
      <c r="M85" s="2" t="s">
        <v>18</v>
      </c>
      <c r="N85" s="2"/>
      <c r="O85" s="2"/>
      <c r="P85" s="2"/>
      <c r="Q85" s="2"/>
      <c r="R85" s="2"/>
      <c r="S85" s="2"/>
    </row>
    <row r="86" spans="1:19" x14ac:dyDescent="0.3">
      <c r="A86" s="21" t="s">
        <v>145</v>
      </c>
      <c r="B86" s="22">
        <v>2000</v>
      </c>
      <c r="C86" s="23">
        <f t="shared" si="4"/>
        <v>24000</v>
      </c>
      <c r="D86" s="24">
        <f t="shared" si="5"/>
        <v>2.9998559469174291E-3</v>
      </c>
      <c r="E86" s="25">
        <f t="shared" si="6"/>
        <v>0.9612030430298738</v>
      </c>
      <c r="F86" s="25"/>
      <c r="G86" s="2" t="s">
        <v>38</v>
      </c>
      <c r="H86" s="2" t="s">
        <v>37</v>
      </c>
      <c r="I86" s="2"/>
      <c r="J86" s="44">
        <v>45</v>
      </c>
      <c r="K86" s="2" t="s">
        <v>117</v>
      </c>
      <c r="L86" s="2" t="s">
        <v>8</v>
      </c>
      <c r="M86" s="2" t="s">
        <v>146</v>
      </c>
      <c r="N86" s="2"/>
      <c r="O86" s="2"/>
      <c r="P86" s="2" t="s">
        <v>147</v>
      </c>
      <c r="Q86" s="2"/>
      <c r="R86" s="2"/>
      <c r="S86" s="2"/>
    </row>
    <row r="87" spans="1:19" x14ac:dyDescent="0.3">
      <c r="A87" s="21" t="s">
        <v>148</v>
      </c>
      <c r="B87" s="22">
        <v>1791.12</v>
      </c>
      <c r="C87" s="23">
        <f t="shared" si="4"/>
        <v>21493.439999999999</v>
      </c>
      <c r="D87" s="24">
        <f t="shared" si="5"/>
        <v>2.6865509918213726E-3</v>
      </c>
      <c r="E87" s="25">
        <f t="shared" si="6"/>
        <v>0.96388959402169516</v>
      </c>
      <c r="F87" s="25"/>
      <c r="G87" s="2" t="s">
        <v>38</v>
      </c>
      <c r="H87" s="2"/>
      <c r="I87" s="2"/>
      <c r="J87" s="44">
        <v>45</v>
      </c>
      <c r="K87" s="2">
        <v>230</v>
      </c>
      <c r="L87" s="2" t="s">
        <v>8</v>
      </c>
      <c r="M87" s="2" t="s">
        <v>17</v>
      </c>
      <c r="N87" s="2">
        <v>24</v>
      </c>
      <c r="O87" s="2" t="s">
        <v>30</v>
      </c>
      <c r="P87" s="2"/>
      <c r="Q87" s="2"/>
      <c r="R87" s="2"/>
      <c r="S87" s="2"/>
    </row>
    <row r="88" spans="1:19" x14ac:dyDescent="0.3">
      <c r="A88" s="21" t="s">
        <v>149</v>
      </c>
      <c r="B88" s="22">
        <v>1755.9999999999998</v>
      </c>
      <c r="C88" s="23">
        <f t="shared" si="4"/>
        <v>21071.999999999996</v>
      </c>
      <c r="D88" s="24">
        <f t="shared" si="5"/>
        <v>2.6338735213935023E-3</v>
      </c>
      <c r="E88" s="25">
        <f t="shared" si="6"/>
        <v>0.96652346754308871</v>
      </c>
      <c r="F88" s="25"/>
      <c r="G88" s="2" t="s">
        <v>38</v>
      </c>
      <c r="H88" s="2" t="s">
        <v>37</v>
      </c>
      <c r="I88" s="2"/>
      <c r="J88" s="44">
        <v>45</v>
      </c>
      <c r="K88" s="2" t="s">
        <v>51</v>
      </c>
      <c r="L88" s="2" t="s">
        <v>8</v>
      </c>
      <c r="M88" s="2" t="s">
        <v>18</v>
      </c>
      <c r="N88" s="2"/>
      <c r="O88" s="2"/>
      <c r="P88" s="2"/>
      <c r="Q88" s="2"/>
      <c r="R88" s="2"/>
      <c r="S88" s="2"/>
    </row>
    <row r="89" spans="1:19" x14ac:dyDescent="0.3">
      <c r="A89" s="21" t="s">
        <v>150</v>
      </c>
      <c r="B89" s="22">
        <v>1681.37</v>
      </c>
      <c r="C89" s="23">
        <f t="shared" si="4"/>
        <v>20176.439999999999</v>
      </c>
      <c r="D89" s="24">
        <f t="shared" si="5"/>
        <v>2.5219338967342785E-3</v>
      </c>
      <c r="E89" s="25">
        <f t="shared" si="6"/>
        <v>0.96904540143982298</v>
      </c>
      <c r="F89" s="25"/>
      <c r="G89" s="2" t="s">
        <v>38</v>
      </c>
      <c r="H89" s="2"/>
      <c r="I89" s="2"/>
      <c r="J89" s="44">
        <v>90</v>
      </c>
      <c r="K89" s="2">
        <v>200</v>
      </c>
      <c r="L89" s="2" t="s">
        <v>8</v>
      </c>
      <c r="M89" s="2" t="s">
        <v>42</v>
      </c>
      <c r="N89" s="2">
        <v>4</v>
      </c>
      <c r="O89" s="2"/>
      <c r="P89" s="2"/>
      <c r="Q89" s="2"/>
      <c r="R89" s="2"/>
      <c r="S89" s="2"/>
    </row>
    <row r="90" spans="1:19" ht="26.4" x14ac:dyDescent="0.3">
      <c r="A90" s="21" t="s">
        <v>151</v>
      </c>
      <c r="B90" s="22">
        <v>1597.9599999999998</v>
      </c>
      <c r="C90" s="23">
        <f t="shared" si="4"/>
        <v>19175.519999999997</v>
      </c>
      <c r="D90" s="24">
        <f t="shared" si="5"/>
        <v>2.3968249044680869E-3</v>
      </c>
      <c r="E90" s="25">
        <f t="shared" si="6"/>
        <v>0.97144222634429112</v>
      </c>
      <c r="F90" s="25"/>
      <c r="G90" s="2" t="s">
        <v>37</v>
      </c>
      <c r="H90" s="2" t="s">
        <v>38</v>
      </c>
      <c r="I90" s="2"/>
      <c r="J90" s="44">
        <v>90</v>
      </c>
      <c r="K90" s="2" t="s">
        <v>152</v>
      </c>
      <c r="L90" s="2" t="s">
        <v>8</v>
      </c>
      <c r="M90" s="2" t="s">
        <v>18</v>
      </c>
      <c r="N90" s="2"/>
      <c r="O90" s="2" t="s">
        <v>30</v>
      </c>
      <c r="P90" s="2"/>
      <c r="Q90" s="2"/>
      <c r="R90" s="2"/>
      <c r="S90" s="2"/>
    </row>
    <row r="91" spans="1:19" x14ac:dyDescent="0.3">
      <c r="A91" s="21" t="s">
        <v>153</v>
      </c>
      <c r="B91" s="22">
        <v>1545.28</v>
      </c>
      <c r="C91" s="23">
        <f t="shared" si="4"/>
        <v>18543.36</v>
      </c>
      <c r="D91" s="24">
        <f t="shared" si="5"/>
        <v>2.3178086988262822E-3</v>
      </c>
      <c r="E91" s="25">
        <f t="shared" si="6"/>
        <v>0.97376003504311737</v>
      </c>
      <c r="F91" s="25"/>
      <c r="G91" s="2" t="s">
        <v>37</v>
      </c>
      <c r="H91" s="2" t="s">
        <v>38</v>
      </c>
      <c r="I91" s="2"/>
      <c r="J91" s="44">
        <v>45</v>
      </c>
      <c r="K91" s="2" t="s">
        <v>121</v>
      </c>
      <c r="L91" s="2" t="s">
        <v>12</v>
      </c>
      <c r="M91" s="2" t="s">
        <v>42</v>
      </c>
      <c r="N91" s="2">
        <v>4</v>
      </c>
      <c r="O91" s="2"/>
      <c r="P91" s="2"/>
      <c r="Q91" s="2"/>
      <c r="R91" s="2"/>
      <c r="S91" s="2"/>
    </row>
    <row r="92" spans="1:19" x14ac:dyDescent="0.3">
      <c r="A92" s="21" t="s">
        <v>154</v>
      </c>
      <c r="B92" s="22">
        <v>1536.5</v>
      </c>
      <c r="C92" s="23">
        <f t="shared" si="4"/>
        <v>18438</v>
      </c>
      <c r="D92" s="24">
        <f t="shared" si="5"/>
        <v>2.3046393312193148E-3</v>
      </c>
      <c r="E92" s="25">
        <f t="shared" si="6"/>
        <v>0.97606467437433664</v>
      </c>
      <c r="F92" s="25"/>
      <c r="G92" s="2" t="s">
        <v>37</v>
      </c>
      <c r="H92" s="2"/>
      <c r="I92" s="2"/>
      <c r="J92" s="44">
        <v>30</v>
      </c>
      <c r="K92" s="2">
        <v>300</v>
      </c>
      <c r="L92" s="2" t="s">
        <v>12</v>
      </c>
      <c r="M92" s="2" t="s">
        <v>42</v>
      </c>
      <c r="N92" s="2"/>
      <c r="O92" s="2" t="s">
        <v>30</v>
      </c>
      <c r="P92" s="2"/>
      <c r="Q92" s="2" t="s">
        <v>155</v>
      </c>
      <c r="R92" s="2"/>
      <c r="S92" s="2"/>
    </row>
    <row r="93" spans="1:19" x14ac:dyDescent="0.3">
      <c r="A93" s="21" t="s">
        <v>156</v>
      </c>
      <c r="B93" s="22">
        <v>1369.6799999999998</v>
      </c>
      <c r="C93" s="23">
        <f t="shared" si="4"/>
        <v>16436.159999999996</v>
      </c>
      <c r="D93" s="24">
        <f t="shared" si="5"/>
        <v>2.0544213466869316E-3</v>
      </c>
      <c r="E93" s="25">
        <f t="shared" si="6"/>
        <v>0.97811909572102362</v>
      </c>
      <c r="F93" s="25"/>
      <c r="G93" s="2" t="s">
        <v>37</v>
      </c>
      <c r="H93" s="2" t="s">
        <v>38</v>
      </c>
      <c r="I93" s="2"/>
      <c r="J93" s="44">
        <v>45</v>
      </c>
      <c r="K93" s="2" t="s">
        <v>121</v>
      </c>
      <c r="L93" s="2" t="s">
        <v>8</v>
      </c>
      <c r="M93" s="2" t="s">
        <v>18</v>
      </c>
      <c r="N93" s="2"/>
      <c r="O93" s="2"/>
      <c r="P93" s="2"/>
      <c r="Q93" s="2"/>
      <c r="R93" s="2"/>
      <c r="S93" s="2"/>
    </row>
    <row r="94" spans="1:19" x14ac:dyDescent="0.3">
      <c r="A94" s="21" t="s">
        <v>157</v>
      </c>
      <c r="B94" s="22">
        <v>1286.27</v>
      </c>
      <c r="C94" s="23">
        <f t="shared" si="4"/>
        <v>15435.24</v>
      </c>
      <c r="D94" s="24">
        <f t="shared" si="5"/>
        <v>1.9293123544207407E-3</v>
      </c>
      <c r="E94" s="25">
        <f t="shared" si="6"/>
        <v>0.98004840807544435</v>
      </c>
      <c r="F94" s="25"/>
      <c r="G94" s="2" t="s">
        <v>38</v>
      </c>
      <c r="H94" s="2" t="s">
        <v>37</v>
      </c>
      <c r="I94" s="2"/>
      <c r="J94" s="44">
        <v>45</v>
      </c>
      <c r="K94" s="2" t="s">
        <v>51</v>
      </c>
      <c r="L94" s="2" t="s">
        <v>8</v>
      </c>
      <c r="M94" s="2" t="s">
        <v>18</v>
      </c>
      <c r="N94" s="2"/>
      <c r="O94" s="2"/>
      <c r="P94" s="2"/>
      <c r="Q94" s="2"/>
      <c r="R94" s="2"/>
      <c r="S94" s="2"/>
    </row>
    <row r="95" spans="1:19" x14ac:dyDescent="0.3">
      <c r="A95" s="21" t="s">
        <v>158</v>
      </c>
      <c r="B95" s="22">
        <v>1251.1499999999999</v>
      </c>
      <c r="C95" s="23">
        <f t="shared" si="4"/>
        <v>15013.8</v>
      </c>
      <c r="D95" s="24">
        <f t="shared" si="5"/>
        <v>1.8766348839928705E-3</v>
      </c>
      <c r="E95" s="25">
        <f t="shared" si="6"/>
        <v>0.98192504295943728</v>
      </c>
      <c r="F95" s="25"/>
      <c r="G95" s="2" t="s">
        <v>38</v>
      </c>
      <c r="H95" s="2" t="s">
        <v>37</v>
      </c>
      <c r="I95" s="2"/>
      <c r="J95" s="44">
        <v>45</v>
      </c>
      <c r="K95" s="2" t="s">
        <v>159</v>
      </c>
      <c r="L95" s="2" t="s">
        <v>8</v>
      </c>
      <c r="M95" s="2" t="s">
        <v>18</v>
      </c>
      <c r="N95" s="2"/>
      <c r="O95" s="2"/>
      <c r="P95" s="2"/>
      <c r="Q95" s="2"/>
      <c r="R95" s="2"/>
      <c r="S95" s="2"/>
    </row>
    <row r="96" spans="1:19" x14ac:dyDescent="0.3">
      <c r="A96" s="21" t="s">
        <v>160</v>
      </c>
      <c r="B96" s="22">
        <v>1229.1999999999998</v>
      </c>
      <c r="C96" s="23">
        <f t="shared" si="4"/>
        <v>14750.399999999998</v>
      </c>
      <c r="D96" s="24">
        <f t="shared" si="5"/>
        <v>1.8437114649754516E-3</v>
      </c>
      <c r="E96" s="25">
        <f t="shared" si="6"/>
        <v>0.98376875442441269</v>
      </c>
      <c r="F96" s="25"/>
      <c r="G96" s="2" t="s">
        <v>38</v>
      </c>
      <c r="H96" s="2"/>
      <c r="I96" s="2"/>
      <c r="J96" s="44">
        <v>45</v>
      </c>
      <c r="K96" s="2">
        <v>250</v>
      </c>
      <c r="L96" s="2" t="s">
        <v>8</v>
      </c>
      <c r="M96" s="2" t="s">
        <v>18</v>
      </c>
      <c r="N96" s="2"/>
      <c r="O96" s="2"/>
      <c r="P96" s="2"/>
      <c r="Q96" s="2"/>
      <c r="R96" s="2"/>
      <c r="S96" s="2"/>
    </row>
    <row r="97" spans="1:19" x14ac:dyDescent="0.3">
      <c r="A97" s="21" t="s">
        <v>161</v>
      </c>
      <c r="B97" s="22">
        <v>1229.1999999999998</v>
      </c>
      <c r="C97" s="23">
        <f t="shared" si="4"/>
        <v>14750.399999999998</v>
      </c>
      <c r="D97" s="24">
        <f t="shared" si="5"/>
        <v>1.8437114649754516E-3</v>
      </c>
      <c r="E97" s="25">
        <f t="shared" si="6"/>
        <v>0.98561246588938811</v>
      </c>
      <c r="F97" s="25"/>
      <c r="G97" s="2" t="s">
        <v>38</v>
      </c>
      <c r="H97" s="2"/>
      <c r="I97" s="2"/>
      <c r="J97" s="44">
        <v>45</v>
      </c>
      <c r="K97" s="2">
        <v>250</v>
      </c>
      <c r="L97" s="2" t="s">
        <v>8</v>
      </c>
      <c r="M97" s="2" t="s">
        <v>18</v>
      </c>
      <c r="N97" s="2"/>
      <c r="O97" s="2"/>
      <c r="P97" s="2"/>
      <c r="Q97" s="2"/>
      <c r="R97" s="2"/>
      <c r="S97" s="2"/>
    </row>
    <row r="98" spans="1:19" x14ac:dyDescent="0.3">
      <c r="A98" s="21" t="s">
        <v>162</v>
      </c>
      <c r="B98" s="22">
        <v>1198.4699999999998</v>
      </c>
      <c r="C98" s="23">
        <f t="shared" si="4"/>
        <v>14381.639999999998</v>
      </c>
      <c r="D98" s="24">
        <f t="shared" si="5"/>
        <v>1.7976186783510652E-3</v>
      </c>
      <c r="E98" s="25">
        <f t="shared" si="6"/>
        <v>0.98741008456773915</v>
      </c>
      <c r="F98" s="25"/>
      <c r="G98" s="2" t="s">
        <v>37</v>
      </c>
      <c r="H98" s="2" t="s">
        <v>38</v>
      </c>
      <c r="I98" s="2"/>
      <c r="J98" s="44">
        <v>45</v>
      </c>
      <c r="K98" s="2" t="s">
        <v>121</v>
      </c>
      <c r="L98" s="2" t="s">
        <v>8</v>
      </c>
      <c r="M98" s="2" t="s">
        <v>42</v>
      </c>
      <c r="N98" s="2">
        <v>4</v>
      </c>
      <c r="O98" s="2"/>
      <c r="P98" s="2"/>
      <c r="Q98" s="2"/>
      <c r="R98" s="2"/>
      <c r="S98" s="2"/>
    </row>
    <row r="99" spans="1:19" x14ac:dyDescent="0.3">
      <c r="A99" s="21" t="s">
        <v>163</v>
      </c>
      <c r="B99" s="22">
        <v>1185.3</v>
      </c>
      <c r="C99" s="23">
        <f t="shared" si="4"/>
        <v>14223.599999999999</v>
      </c>
      <c r="D99" s="24">
        <f t="shared" si="5"/>
        <v>1.7778646269406141E-3</v>
      </c>
      <c r="E99" s="25">
        <f t="shared" si="6"/>
        <v>0.98918794919467978</v>
      </c>
      <c r="F99" s="25"/>
      <c r="G99" s="2" t="s">
        <v>37</v>
      </c>
      <c r="H99" s="2" t="s">
        <v>38</v>
      </c>
      <c r="I99" s="2"/>
      <c r="J99" s="44">
        <v>45</v>
      </c>
      <c r="K99" s="2" t="s">
        <v>152</v>
      </c>
      <c r="L99" s="2" t="s">
        <v>8</v>
      </c>
      <c r="M99" s="2" t="s">
        <v>18</v>
      </c>
      <c r="N99" s="2"/>
      <c r="O99" s="2"/>
      <c r="P99" s="2"/>
      <c r="Q99" s="2"/>
      <c r="R99" s="2"/>
      <c r="S99" s="2"/>
    </row>
    <row r="100" spans="1:19" x14ac:dyDescent="0.3">
      <c r="A100" s="21" t="s">
        <v>164</v>
      </c>
      <c r="B100" s="22">
        <v>1172.1299999999999</v>
      </c>
      <c r="C100" s="23">
        <f t="shared" si="4"/>
        <v>14065.559999999998</v>
      </c>
      <c r="D100" s="24">
        <f t="shared" si="5"/>
        <v>1.7581105755301628E-3</v>
      </c>
      <c r="E100" s="25">
        <f t="shared" si="6"/>
        <v>0.99094605977021</v>
      </c>
      <c r="F100" s="25"/>
      <c r="G100" s="2" t="s">
        <v>38</v>
      </c>
      <c r="H100" s="2" t="s">
        <v>37</v>
      </c>
      <c r="I100" s="2"/>
      <c r="J100" s="44">
        <v>60</v>
      </c>
      <c r="K100" s="2" t="s">
        <v>51</v>
      </c>
      <c r="L100" s="2" t="s">
        <v>8</v>
      </c>
      <c r="M100" s="2" t="s">
        <v>18</v>
      </c>
      <c r="N100" s="2"/>
      <c r="O100" s="2"/>
      <c r="P100" s="2"/>
      <c r="Q100" s="2"/>
      <c r="R100" s="2"/>
      <c r="S100" s="2"/>
    </row>
    <row r="101" spans="1:19" x14ac:dyDescent="0.3">
      <c r="A101" s="21" t="s">
        <v>165</v>
      </c>
      <c r="B101" s="22">
        <v>1150.1799999999998</v>
      </c>
      <c r="C101" s="23">
        <f t="shared" si="4"/>
        <v>13802.159999999998</v>
      </c>
      <c r="D101" s="24">
        <f t="shared" si="5"/>
        <v>1.7251871565127439E-3</v>
      </c>
      <c r="E101" s="25">
        <f t="shared" si="6"/>
        <v>0.99267124692672271</v>
      </c>
      <c r="F101" s="25"/>
      <c r="G101" s="2" t="s">
        <v>38</v>
      </c>
      <c r="H101" s="2" t="s">
        <v>37</v>
      </c>
      <c r="I101" s="2"/>
      <c r="J101" s="44">
        <v>45</v>
      </c>
      <c r="K101" s="2" t="s">
        <v>51</v>
      </c>
      <c r="L101" s="2" t="s">
        <v>8</v>
      </c>
      <c r="M101" s="2" t="s">
        <v>18</v>
      </c>
      <c r="N101" s="2"/>
      <c r="O101" s="2"/>
      <c r="P101" s="2"/>
      <c r="Q101" s="2"/>
      <c r="R101" s="2"/>
      <c r="S101" s="2"/>
    </row>
    <row r="102" spans="1:19" x14ac:dyDescent="0.3">
      <c r="A102" s="21" t="s">
        <v>166</v>
      </c>
      <c r="B102" s="22">
        <v>1062.3799999999999</v>
      </c>
      <c r="C102" s="23">
        <f t="shared" si="4"/>
        <v>12748.559999999998</v>
      </c>
      <c r="D102" s="24">
        <f t="shared" si="5"/>
        <v>1.5934934804430689E-3</v>
      </c>
      <c r="E102" s="25">
        <f t="shared" si="6"/>
        <v>0.99426474040716573</v>
      </c>
      <c r="F102" s="25"/>
      <c r="G102" s="2" t="s">
        <v>37</v>
      </c>
      <c r="H102" s="2" t="s">
        <v>38</v>
      </c>
      <c r="J102" s="44">
        <v>60</v>
      </c>
      <c r="K102" s="2" t="s">
        <v>167</v>
      </c>
      <c r="L102" s="2" t="s">
        <v>8</v>
      </c>
      <c r="M102" s="2" t="s">
        <v>18</v>
      </c>
      <c r="N102" s="2"/>
      <c r="O102" s="2"/>
      <c r="P102" s="2"/>
      <c r="Q102" s="2"/>
      <c r="R102" s="2"/>
      <c r="S102" s="2"/>
    </row>
    <row r="103" spans="1:19" x14ac:dyDescent="0.3">
      <c r="A103" s="21" t="s">
        <v>168</v>
      </c>
      <c r="B103" s="22">
        <v>965.8</v>
      </c>
      <c r="C103" s="23">
        <f t="shared" ref="C103:C128" si="7">B103*12</f>
        <v>11589.599999999999</v>
      </c>
      <c r="D103" s="24">
        <f t="shared" si="5"/>
        <v>1.4486304367664262E-3</v>
      </c>
      <c r="E103" s="25">
        <f t="shared" si="6"/>
        <v>0.99571337084393219</v>
      </c>
      <c r="F103" s="25"/>
      <c r="G103" s="2" t="s">
        <v>37</v>
      </c>
      <c r="H103" s="2"/>
      <c r="I103" s="2"/>
      <c r="J103" s="44">
        <v>90</v>
      </c>
      <c r="K103" s="2">
        <v>220</v>
      </c>
      <c r="L103" s="2" t="s">
        <v>12</v>
      </c>
      <c r="M103" s="2" t="s">
        <v>17</v>
      </c>
      <c r="N103" s="2">
        <v>48</v>
      </c>
      <c r="O103" s="2"/>
      <c r="P103" s="2"/>
      <c r="Q103" s="2"/>
      <c r="R103" s="2"/>
      <c r="S103" s="2"/>
    </row>
    <row r="104" spans="1:19" x14ac:dyDescent="0.3">
      <c r="A104" s="21" t="s">
        <v>169</v>
      </c>
      <c r="B104" s="22">
        <v>939.45999999999992</v>
      </c>
      <c r="C104" s="23">
        <f t="shared" si="7"/>
        <v>11273.519999999999</v>
      </c>
      <c r="D104" s="24">
        <f t="shared" si="5"/>
        <v>1.4091223339455236E-3</v>
      </c>
      <c r="E104" s="25">
        <f t="shared" si="6"/>
        <v>0.99712249317787771</v>
      </c>
      <c r="F104" s="25"/>
      <c r="G104" s="2"/>
      <c r="H104" s="2"/>
      <c r="I104" s="2" t="s">
        <v>170</v>
      </c>
      <c r="J104" s="44"/>
      <c r="K104" s="2"/>
      <c r="L104" s="2" t="s">
        <v>8</v>
      </c>
      <c r="M104" s="2" t="s">
        <v>18</v>
      </c>
      <c r="N104" s="2"/>
      <c r="O104" s="2"/>
      <c r="P104" s="2"/>
      <c r="Q104" s="2"/>
      <c r="R104" s="2"/>
      <c r="S104" s="2"/>
    </row>
    <row r="105" spans="1:19" x14ac:dyDescent="0.3">
      <c r="A105" s="21" t="s">
        <v>171</v>
      </c>
      <c r="B105" s="22">
        <v>746.3</v>
      </c>
      <c r="C105" s="23">
        <f t="shared" si="7"/>
        <v>8955.5999999999985</v>
      </c>
      <c r="D105" s="24">
        <f t="shared" si="5"/>
        <v>1.1193962465922385E-3</v>
      </c>
      <c r="E105" s="25">
        <f t="shared" si="6"/>
        <v>0.9982418894244699</v>
      </c>
      <c r="F105" s="25"/>
      <c r="G105" s="2"/>
      <c r="H105" s="2"/>
      <c r="I105" s="2" t="s">
        <v>172</v>
      </c>
      <c r="J105" s="44"/>
      <c r="K105" s="2"/>
      <c r="L105" s="2" t="s">
        <v>8</v>
      </c>
      <c r="M105" s="2" t="s">
        <v>18</v>
      </c>
      <c r="N105" s="2"/>
      <c r="O105" s="2"/>
      <c r="P105" s="2"/>
      <c r="Q105" s="2"/>
      <c r="R105" s="2"/>
      <c r="S105" s="2"/>
    </row>
    <row r="106" spans="1:19" x14ac:dyDescent="0.3">
      <c r="A106" s="21" t="s">
        <v>173</v>
      </c>
      <c r="B106" s="22">
        <v>667.28</v>
      </c>
      <c r="C106" s="23">
        <f t="shared" si="7"/>
        <v>8007.36</v>
      </c>
      <c r="D106" s="24">
        <f t="shared" si="5"/>
        <v>1.0008719381295311E-3</v>
      </c>
      <c r="E106" s="25">
        <f t="shared" si="6"/>
        <v>0.99924276136259937</v>
      </c>
      <c r="F106" s="25"/>
      <c r="G106" s="2" t="s">
        <v>37</v>
      </c>
      <c r="H106" s="2"/>
      <c r="I106" s="2"/>
      <c r="J106" s="44">
        <v>60</v>
      </c>
      <c r="K106" s="2">
        <v>250</v>
      </c>
      <c r="L106" s="2" t="s">
        <v>12</v>
      </c>
      <c r="M106" s="2" t="s">
        <v>18</v>
      </c>
      <c r="N106" s="2"/>
      <c r="O106" s="2"/>
      <c r="P106" s="2"/>
      <c r="Q106" s="2"/>
      <c r="R106" s="2"/>
      <c r="S106" s="2"/>
    </row>
    <row r="107" spans="1:19" x14ac:dyDescent="0.3">
      <c r="A107" s="21" t="s">
        <v>174</v>
      </c>
      <c r="B107" s="22">
        <v>294.13</v>
      </c>
      <c r="C107" s="23">
        <f t="shared" si="7"/>
        <v>3529.56</v>
      </c>
      <c r="D107" s="24">
        <f t="shared" si="5"/>
        <v>4.4117381483341168E-4</v>
      </c>
      <c r="E107" s="25">
        <f t="shared" si="6"/>
        <v>0.99968393517743281</v>
      </c>
      <c r="F107" s="25"/>
      <c r="G107" s="2" t="s">
        <v>38</v>
      </c>
      <c r="H107" s="2" t="s">
        <v>37</v>
      </c>
      <c r="I107" s="2"/>
      <c r="J107" s="44">
        <v>60</v>
      </c>
      <c r="K107" s="2" t="s">
        <v>51</v>
      </c>
      <c r="L107" s="2" t="s">
        <v>8</v>
      </c>
      <c r="M107" s="2" t="s">
        <v>18</v>
      </c>
      <c r="N107" s="2"/>
      <c r="O107" s="2"/>
      <c r="P107" s="2"/>
      <c r="Q107" s="2"/>
      <c r="R107" s="2"/>
      <c r="S107" s="2"/>
    </row>
    <row r="108" spans="1:19" x14ac:dyDescent="0.3">
      <c r="A108" s="21" t="s">
        <v>175</v>
      </c>
      <c r="B108" s="22">
        <v>109.74999999999999</v>
      </c>
      <c r="C108" s="23">
        <f t="shared" si="7"/>
        <v>1316.9999999999998</v>
      </c>
      <c r="D108" s="24">
        <f t="shared" si="5"/>
        <v>1.6461709508709389E-4</v>
      </c>
      <c r="E108" s="25">
        <f t="shared" si="6"/>
        <v>0.9998485522725199</v>
      </c>
      <c r="F108" s="25"/>
      <c r="G108" s="2"/>
      <c r="H108" s="2"/>
      <c r="I108" s="2" t="s">
        <v>170</v>
      </c>
      <c r="J108" s="44"/>
      <c r="K108" s="2"/>
      <c r="L108" s="2" t="s">
        <v>8</v>
      </c>
      <c r="M108" s="2" t="s">
        <v>42</v>
      </c>
      <c r="N108" s="2">
        <v>4</v>
      </c>
      <c r="O108" s="2"/>
      <c r="P108" s="2"/>
      <c r="Q108" s="2"/>
      <c r="R108" s="2"/>
      <c r="S108" s="2"/>
    </row>
    <row r="109" spans="1:19" x14ac:dyDescent="0.3">
      <c r="A109" s="21" t="s">
        <v>176</v>
      </c>
      <c r="B109" s="22">
        <v>100.97</v>
      </c>
      <c r="C109" s="23">
        <f t="shared" si="7"/>
        <v>1211.6399999999999</v>
      </c>
      <c r="D109" s="24">
        <f t="shared" si="5"/>
        <v>1.5144772748012638E-4</v>
      </c>
      <c r="E109" s="25">
        <f t="shared" si="6"/>
        <v>1</v>
      </c>
      <c r="F109" s="25"/>
      <c r="G109" s="2" t="s">
        <v>38</v>
      </c>
      <c r="H109" s="2" t="s">
        <v>37</v>
      </c>
      <c r="I109" s="2"/>
      <c r="J109" s="44">
        <v>45</v>
      </c>
      <c r="K109" s="2" t="s">
        <v>51</v>
      </c>
      <c r="L109" s="2" t="s">
        <v>8</v>
      </c>
      <c r="M109" s="2" t="s">
        <v>42</v>
      </c>
      <c r="N109" s="2">
        <v>4</v>
      </c>
      <c r="O109" s="2"/>
      <c r="P109" s="2"/>
      <c r="Q109" s="2"/>
      <c r="R109" s="2"/>
      <c r="S109" s="2"/>
    </row>
    <row r="110" spans="1:19" x14ac:dyDescent="0.3">
      <c r="A110" s="21" t="s">
        <v>177</v>
      </c>
      <c r="B110" s="22">
        <v>0</v>
      </c>
      <c r="C110" s="23">
        <f t="shared" si="7"/>
        <v>0</v>
      </c>
      <c r="D110" s="24">
        <f t="shared" si="5"/>
        <v>0</v>
      </c>
      <c r="E110" s="25">
        <f t="shared" si="6"/>
        <v>1</v>
      </c>
      <c r="F110" s="25"/>
      <c r="G110" s="2"/>
      <c r="H110" s="2"/>
      <c r="I110" s="2" t="s">
        <v>178</v>
      </c>
      <c r="J110" s="44"/>
      <c r="K110" s="2"/>
      <c r="L110" s="2" t="s">
        <v>12</v>
      </c>
      <c r="M110" s="2" t="s">
        <v>42</v>
      </c>
      <c r="N110" s="2">
        <v>4</v>
      </c>
      <c r="O110" s="2"/>
      <c r="P110" s="2"/>
      <c r="Q110" s="2"/>
      <c r="R110" s="2"/>
      <c r="S110" s="2"/>
    </row>
    <row r="111" spans="1:19" x14ac:dyDescent="0.3">
      <c r="A111" s="21" t="s">
        <v>179</v>
      </c>
      <c r="B111" s="22">
        <v>0</v>
      </c>
      <c r="C111" s="23">
        <f t="shared" si="7"/>
        <v>0</v>
      </c>
      <c r="D111" s="24">
        <f t="shared" si="5"/>
        <v>0</v>
      </c>
      <c r="E111" s="25">
        <f t="shared" si="6"/>
        <v>1</v>
      </c>
      <c r="F111" s="25"/>
      <c r="G111" s="2" t="s">
        <v>37</v>
      </c>
      <c r="H111" s="2"/>
      <c r="I111" s="2"/>
      <c r="J111" s="44">
        <v>90</v>
      </c>
      <c r="K111" s="2">
        <v>200</v>
      </c>
      <c r="L111" s="2" t="s">
        <v>12</v>
      </c>
      <c r="M111" s="2" t="s">
        <v>18</v>
      </c>
      <c r="N111" s="2"/>
      <c r="O111" s="2"/>
      <c r="P111" s="2"/>
      <c r="Q111" s="2"/>
      <c r="R111" s="2"/>
      <c r="S111" s="2"/>
    </row>
    <row r="112" spans="1:19" x14ac:dyDescent="0.3">
      <c r="A112" s="21" t="s">
        <v>180</v>
      </c>
      <c r="B112" s="22">
        <v>0</v>
      </c>
      <c r="C112" s="23">
        <f t="shared" si="7"/>
        <v>0</v>
      </c>
      <c r="D112" s="24">
        <f t="shared" si="5"/>
        <v>0</v>
      </c>
      <c r="E112" s="25">
        <f t="shared" si="6"/>
        <v>1</v>
      </c>
      <c r="F112" s="25"/>
      <c r="G112" s="2" t="s">
        <v>37</v>
      </c>
      <c r="H112" s="2"/>
      <c r="I112" s="2" t="s">
        <v>181</v>
      </c>
      <c r="J112" s="44">
        <v>90</v>
      </c>
      <c r="K112" s="2">
        <v>220</v>
      </c>
      <c r="L112" s="2" t="s">
        <v>12</v>
      </c>
      <c r="M112" s="2" t="s">
        <v>17</v>
      </c>
      <c r="N112" s="2">
        <v>48</v>
      </c>
      <c r="O112" s="2"/>
      <c r="P112" s="2"/>
      <c r="Q112" s="2"/>
      <c r="R112" s="2"/>
      <c r="S112" s="2"/>
    </row>
    <row r="113" spans="1:19" x14ac:dyDescent="0.3">
      <c r="A113" s="21" t="s">
        <v>182</v>
      </c>
      <c r="B113" s="22">
        <v>0</v>
      </c>
      <c r="C113" s="23">
        <f t="shared" si="7"/>
        <v>0</v>
      </c>
      <c r="D113" s="24">
        <f t="shared" si="5"/>
        <v>0</v>
      </c>
      <c r="E113" s="25">
        <f t="shared" si="6"/>
        <v>1</v>
      </c>
      <c r="F113" s="25"/>
      <c r="G113" s="2" t="s">
        <v>37</v>
      </c>
      <c r="H113" s="2"/>
      <c r="I113" s="2"/>
      <c r="J113" s="44">
        <v>90</v>
      </c>
      <c r="K113" s="2">
        <v>220</v>
      </c>
      <c r="L113" s="2" t="s">
        <v>8</v>
      </c>
      <c r="M113" s="2" t="s">
        <v>183</v>
      </c>
      <c r="N113" s="2"/>
      <c r="O113" s="2"/>
      <c r="P113" s="2"/>
      <c r="Q113" s="2"/>
      <c r="R113" s="2"/>
      <c r="S113" s="2"/>
    </row>
    <row r="114" spans="1:19" x14ac:dyDescent="0.3">
      <c r="A114" s="21" t="s">
        <v>184</v>
      </c>
      <c r="B114" s="22">
        <v>0</v>
      </c>
      <c r="C114" s="23">
        <f t="shared" si="7"/>
        <v>0</v>
      </c>
      <c r="D114" s="24">
        <f t="shared" si="5"/>
        <v>0</v>
      </c>
      <c r="E114" s="25">
        <f t="shared" si="6"/>
        <v>1</v>
      </c>
      <c r="F114" s="25"/>
      <c r="G114" s="2" t="s">
        <v>37</v>
      </c>
      <c r="H114" s="2"/>
      <c r="I114" s="2"/>
      <c r="J114" s="44">
        <v>90</v>
      </c>
      <c r="K114" s="2">
        <v>200</v>
      </c>
      <c r="L114" s="2" t="s">
        <v>12</v>
      </c>
      <c r="M114" s="2" t="s">
        <v>42</v>
      </c>
      <c r="N114" s="2">
        <v>4</v>
      </c>
      <c r="O114" s="2"/>
      <c r="P114" s="2"/>
      <c r="Q114" s="2"/>
      <c r="R114" s="2"/>
      <c r="S114" s="2"/>
    </row>
    <row r="115" spans="1:19" x14ac:dyDescent="0.3">
      <c r="A115" s="21" t="s">
        <v>185</v>
      </c>
      <c r="B115" s="22">
        <v>0</v>
      </c>
      <c r="C115" s="23">
        <f t="shared" si="7"/>
        <v>0</v>
      </c>
      <c r="D115" s="24">
        <f t="shared" si="5"/>
        <v>0</v>
      </c>
      <c r="E115" s="25">
        <f t="shared" si="6"/>
        <v>1</v>
      </c>
      <c r="F115" s="25"/>
      <c r="G115" s="2" t="s">
        <v>37</v>
      </c>
      <c r="H115" s="2"/>
      <c r="I115" s="2"/>
      <c r="J115" s="44">
        <v>120</v>
      </c>
      <c r="K115" s="2">
        <v>150</v>
      </c>
      <c r="L115" s="2" t="s">
        <v>12</v>
      </c>
      <c r="M115" s="2" t="s">
        <v>18</v>
      </c>
      <c r="N115" s="2"/>
      <c r="O115" s="2"/>
      <c r="P115" s="2"/>
      <c r="Q115" s="2"/>
      <c r="R115" s="2"/>
      <c r="S115" s="2"/>
    </row>
    <row r="116" spans="1:19" x14ac:dyDescent="0.3">
      <c r="A116" s="21" t="s">
        <v>186</v>
      </c>
      <c r="B116" s="22">
        <v>0</v>
      </c>
      <c r="C116" s="23">
        <f t="shared" si="7"/>
        <v>0</v>
      </c>
      <c r="D116" s="24">
        <f t="shared" si="5"/>
        <v>0</v>
      </c>
      <c r="E116" s="25">
        <f t="shared" si="6"/>
        <v>1</v>
      </c>
      <c r="F116" s="25"/>
      <c r="G116" s="2" t="s">
        <v>38</v>
      </c>
      <c r="H116" s="2" t="s">
        <v>37</v>
      </c>
      <c r="I116" s="2"/>
      <c r="J116" s="44">
        <v>45</v>
      </c>
      <c r="K116" s="2" t="s">
        <v>187</v>
      </c>
      <c r="L116" s="2" t="s">
        <v>8</v>
      </c>
      <c r="M116" s="2" t="s">
        <v>42</v>
      </c>
      <c r="N116" s="2">
        <v>4</v>
      </c>
      <c r="O116" s="2"/>
      <c r="P116" s="2"/>
      <c r="Q116" s="2"/>
      <c r="R116" s="2"/>
      <c r="S116" s="2"/>
    </row>
    <row r="117" spans="1:19" x14ac:dyDescent="0.3">
      <c r="A117" s="21" t="s">
        <v>188</v>
      </c>
      <c r="B117" s="22">
        <v>0</v>
      </c>
      <c r="C117" s="23">
        <f t="shared" si="7"/>
        <v>0</v>
      </c>
      <c r="D117" s="24">
        <f t="shared" si="5"/>
        <v>0</v>
      </c>
      <c r="E117" s="25">
        <f t="shared" si="6"/>
        <v>1</v>
      </c>
      <c r="F117" s="25"/>
      <c r="G117" s="2" t="s">
        <v>38</v>
      </c>
      <c r="H117" s="2" t="s">
        <v>37</v>
      </c>
      <c r="I117" s="2"/>
      <c r="J117" s="44">
        <v>45</v>
      </c>
      <c r="K117" s="2" t="s">
        <v>189</v>
      </c>
      <c r="L117" s="2" t="s">
        <v>8</v>
      </c>
      <c r="M117" s="2" t="s">
        <v>18</v>
      </c>
      <c r="N117" s="2"/>
      <c r="O117" s="2"/>
      <c r="P117" s="2"/>
      <c r="Q117" s="2"/>
      <c r="R117" s="2"/>
      <c r="S117" s="2"/>
    </row>
    <row r="118" spans="1:19" ht="26.4" x14ac:dyDescent="0.3">
      <c r="A118" s="21" t="s">
        <v>190</v>
      </c>
      <c r="B118" s="22">
        <v>0</v>
      </c>
      <c r="C118" s="23">
        <f t="shared" si="7"/>
        <v>0</v>
      </c>
      <c r="D118" s="24">
        <f t="shared" si="5"/>
        <v>0</v>
      </c>
      <c r="E118" s="25">
        <f t="shared" si="6"/>
        <v>1</v>
      </c>
      <c r="F118" s="25"/>
      <c r="G118" s="2" t="s">
        <v>38</v>
      </c>
      <c r="H118" s="2" t="s">
        <v>37</v>
      </c>
      <c r="I118" s="2"/>
      <c r="J118" s="44">
        <v>45</v>
      </c>
      <c r="K118" s="2" t="s">
        <v>187</v>
      </c>
      <c r="L118" s="2" t="s">
        <v>8</v>
      </c>
      <c r="M118" s="2" t="s">
        <v>18</v>
      </c>
      <c r="N118" s="2"/>
      <c r="O118" s="2" t="s">
        <v>30</v>
      </c>
      <c r="P118" s="2"/>
      <c r="Q118" s="2"/>
      <c r="R118" s="2"/>
      <c r="S118" s="2"/>
    </row>
    <row r="119" spans="1:19" x14ac:dyDescent="0.3">
      <c r="A119" s="21" t="s">
        <v>191</v>
      </c>
      <c r="B119" s="22">
        <v>0</v>
      </c>
      <c r="C119" s="23">
        <f t="shared" si="7"/>
        <v>0</v>
      </c>
      <c r="D119" s="24">
        <f t="shared" si="5"/>
        <v>0</v>
      </c>
      <c r="E119" s="25">
        <f t="shared" si="6"/>
        <v>1</v>
      </c>
      <c r="F119" s="25"/>
      <c r="G119" s="2" t="s">
        <v>38</v>
      </c>
      <c r="H119" s="2"/>
      <c r="I119" s="2"/>
      <c r="J119" s="44">
        <v>45</v>
      </c>
      <c r="K119" s="2">
        <v>250</v>
      </c>
      <c r="L119" s="2" t="s">
        <v>8</v>
      </c>
      <c r="M119" s="2" t="s">
        <v>42</v>
      </c>
      <c r="N119" s="2">
        <v>5</v>
      </c>
      <c r="O119" s="2"/>
      <c r="P119" s="2"/>
      <c r="Q119" s="2"/>
      <c r="R119" s="2"/>
      <c r="S119" s="2"/>
    </row>
    <row r="120" spans="1:19" x14ac:dyDescent="0.3">
      <c r="A120" s="21" t="s">
        <v>192</v>
      </c>
      <c r="B120" s="22">
        <v>0</v>
      </c>
      <c r="C120" s="23">
        <f t="shared" si="7"/>
        <v>0</v>
      </c>
      <c r="D120" s="24">
        <f t="shared" si="5"/>
        <v>0</v>
      </c>
      <c r="E120" s="25">
        <f t="shared" si="6"/>
        <v>1</v>
      </c>
      <c r="F120" s="25"/>
      <c r="G120" s="2" t="s">
        <v>36</v>
      </c>
      <c r="H120" s="2"/>
      <c r="I120" s="2"/>
      <c r="J120" s="44">
        <v>240</v>
      </c>
      <c r="K120" s="2">
        <v>230</v>
      </c>
      <c r="L120" s="2" t="s">
        <v>8</v>
      </c>
      <c r="M120" s="2" t="s">
        <v>17</v>
      </c>
      <c r="N120" s="2">
        <v>24</v>
      </c>
      <c r="O120" s="2"/>
      <c r="P120" s="2"/>
      <c r="Q120" s="2"/>
      <c r="R120" s="2"/>
      <c r="S120" s="2"/>
    </row>
    <row r="121" spans="1:19" x14ac:dyDescent="0.3">
      <c r="A121" s="21" t="s">
        <v>193</v>
      </c>
      <c r="B121" s="22">
        <v>0</v>
      </c>
      <c r="C121" s="23">
        <f t="shared" si="7"/>
        <v>0</v>
      </c>
      <c r="D121" s="24">
        <f t="shared" si="5"/>
        <v>0</v>
      </c>
      <c r="E121" s="25">
        <f t="shared" si="6"/>
        <v>1</v>
      </c>
      <c r="F121" s="25"/>
      <c r="G121" s="2"/>
      <c r="H121" s="2"/>
      <c r="I121" s="2" t="s">
        <v>172</v>
      </c>
      <c r="J121" s="44"/>
      <c r="K121" s="2"/>
      <c r="L121" s="2" t="s">
        <v>8</v>
      </c>
      <c r="M121" s="2"/>
      <c r="N121" s="2"/>
      <c r="O121" s="2"/>
      <c r="P121" s="2"/>
      <c r="Q121" s="2"/>
      <c r="R121" s="2"/>
      <c r="S121" s="2"/>
    </row>
    <row r="122" spans="1:19" x14ac:dyDescent="0.3">
      <c r="A122" s="21" t="s">
        <v>194</v>
      </c>
      <c r="B122" s="22">
        <v>0</v>
      </c>
      <c r="C122" s="23">
        <f t="shared" si="7"/>
        <v>0</v>
      </c>
      <c r="D122" s="24">
        <f t="shared" si="5"/>
        <v>0</v>
      </c>
      <c r="E122" s="25">
        <f t="shared" si="6"/>
        <v>1</v>
      </c>
      <c r="F122" s="25"/>
      <c r="G122" s="2" t="s">
        <v>37</v>
      </c>
      <c r="H122" s="2" t="s">
        <v>38</v>
      </c>
      <c r="I122" s="2"/>
      <c r="J122" s="44">
        <v>45</v>
      </c>
      <c r="K122" s="2" t="s">
        <v>195</v>
      </c>
      <c r="L122" s="2" t="s">
        <v>8</v>
      </c>
      <c r="M122" s="2" t="s">
        <v>42</v>
      </c>
      <c r="N122" s="2">
        <v>4</v>
      </c>
      <c r="O122" s="2"/>
      <c r="P122" s="2"/>
      <c r="Q122" s="2"/>
      <c r="R122" s="2"/>
      <c r="S122" s="2"/>
    </row>
    <row r="123" spans="1:19" x14ac:dyDescent="0.3">
      <c r="A123" s="21" t="s">
        <v>196</v>
      </c>
      <c r="B123" s="22">
        <v>0</v>
      </c>
      <c r="C123" s="23">
        <f t="shared" si="7"/>
        <v>0</v>
      </c>
      <c r="D123" s="24">
        <f t="shared" si="5"/>
        <v>0</v>
      </c>
      <c r="E123" s="25">
        <f t="shared" si="6"/>
        <v>1</v>
      </c>
      <c r="F123" s="25"/>
      <c r="G123" s="2" t="s">
        <v>37</v>
      </c>
      <c r="H123" s="2" t="s">
        <v>38</v>
      </c>
      <c r="I123" s="2"/>
      <c r="J123" s="44">
        <v>45</v>
      </c>
      <c r="K123" s="2" t="s">
        <v>197</v>
      </c>
      <c r="L123" s="2" t="s">
        <v>12</v>
      </c>
      <c r="M123" s="2" t="s">
        <v>42</v>
      </c>
      <c r="N123" s="2">
        <v>4</v>
      </c>
      <c r="O123" s="2"/>
      <c r="P123" s="2"/>
      <c r="Q123" s="2"/>
      <c r="R123" s="2"/>
      <c r="S123" s="2"/>
    </row>
    <row r="124" spans="1:19" x14ac:dyDescent="0.3">
      <c r="A124" s="21" t="s">
        <v>198</v>
      </c>
      <c r="B124" s="22">
        <v>0</v>
      </c>
      <c r="C124" s="23">
        <f t="shared" si="7"/>
        <v>0</v>
      </c>
      <c r="D124" s="24">
        <f t="shared" si="5"/>
        <v>0</v>
      </c>
      <c r="E124" s="25">
        <f t="shared" si="6"/>
        <v>1</v>
      </c>
      <c r="F124" s="25"/>
      <c r="G124" s="2" t="s">
        <v>37</v>
      </c>
      <c r="H124" s="2" t="s">
        <v>38</v>
      </c>
      <c r="I124" s="2"/>
      <c r="J124" s="44">
        <v>45</v>
      </c>
      <c r="K124" s="2" t="s">
        <v>195</v>
      </c>
      <c r="L124" s="2" t="s">
        <v>8</v>
      </c>
      <c r="M124" s="2" t="s">
        <v>17</v>
      </c>
      <c r="N124" s="2">
        <v>24</v>
      </c>
      <c r="O124" s="2"/>
      <c r="P124" s="2"/>
      <c r="Q124" s="2"/>
      <c r="R124" s="2"/>
      <c r="S124" s="2"/>
    </row>
    <row r="125" spans="1:19" x14ac:dyDescent="0.3">
      <c r="A125" s="21" t="s">
        <v>199</v>
      </c>
      <c r="B125" s="22">
        <v>0</v>
      </c>
      <c r="C125" s="23">
        <f t="shared" si="7"/>
        <v>0</v>
      </c>
      <c r="D125" s="24">
        <f t="shared" si="5"/>
        <v>0</v>
      </c>
      <c r="E125" s="25">
        <f t="shared" si="6"/>
        <v>1</v>
      </c>
      <c r="F125" s="25"/>
      <c r="G125" s="2" t="s">
        <v>38</v>
      </c>
      <c r="H125" s="2"/>
      <c r="I125" s="2"/>
      <c r="J125" s="44">
        <v>45</v>
      </c>
      <c r="K125" s="2">
        <v>250</v>
      </c>
      <c r="L125" s="2" t="s">
        <v>8</v>
      </c>
      <c r="M125" s="2" t="s">
        <v>42</v>
      </c>
      <c r="N125" s="2">
        <v>4</v>
      </c>
      <c r="O125" s="2"/>
      <c r="P125" s="2"/>
      <c r="Q125" s="2"/>
      <c r="R125" s="2"/>
      <c r="S125" s="2"/>
    </row>
    <row r="126" spans="1:19" x14ac:dyDescent="0.3">
      <c r="A126" s="21" t="s">
        <v>200</v>
      </c>
      <c r="B126" s="22">
        <v>0</v>
      </c>
      <c r="C126" s="23">
        <f t="shared" si="7"/>
        <v>0</v>
      </c>
      <c r="D126" s="24">
        <f t="shared" si="5"/>
        <v>0</v>
      </c>
      <c r="E126" s="25">
        <f t="shared" si="6"/>
        <v>1</v>
      </c>
      <c r="F126" s="25"/>
      <c r="G126" s="2" t="s">
        <v>38</v>
      </c>
      <c r="H126" s="2"/>
      <c r="I126" s="2"/>
      <c r="J126" s="44">
        <v>60</v>
      </c>
      <c r="K126" s="2">
        <v>230</v>
      </c>
      <c r="L126" s="2" t="s">
        <v>12</v>
      </c>
      <c r="M126" s="2" t="s">
        <v>17</v>
      </c>
      <c r="N126" s="2">
        <v>24</v>
      </c>
      <c r="O126" s="2" t="s">
        <v>201</v>
      </c>
      <c r="P126" s="2"/>
      <c r="Q126" s="2"/>
      <c r="R126" s="2"/>
      <c r="S126" s="2"/>
    </row>
    <row r="127" spans="1:19" x14ac:dyDescent="0.3">
      <c r="A127" s="21" t="s">
        <v>202</v>
      </c>
      <c r="B127" s="22">
        <v>0</v>
      </c>
      <c r="C127" s="23">
        <f t="shared" si="7"/>
        <v>0</v>
      </c>
      <c r="D127" s="24">
        <f t="shared" si="5"/>
        <v>0</v>
      </c>
      <c r="E127" s="25">
        <f t="shared" si="6"/>
        <v>1</v>
      </c>
      <c r="F127" s="25"/>
      <c r="G127" s="2" t="s">
        <v>38</v>
      </c>
      <c r="H127" s="2" t="s">
        <v>37</v>
      </c>
      <c r="I127" s="2"/>
      <c r="J127" s="44">
        <v>45</v>
      </c>
      <c r="K127" s="2" t="s">
        <v>187</v>
      </c>
      <c r="L127" s="2" t="s">
        <v>12</v>
      </c>
      <c r="M127" s="2" t="s">
        <v>42</v>
      </c>
      <c r="N127" s="2">
        <v>4</v>
      </c>
      <c r="O127" s="2"/>
      <c r="P127" s="2"/>
      <c r="Q127" s="2"/>
      <c r="R127" s="2"/>
      <c r="S127" s="2"/>
    </row>
    <row r="128" spans="1:19" x14ac:dyDescent="0.3">
      <c r="A128" s="21" t="s">
        <v>203</v>
      </c>
      <c r="B128" s="22">
        <v>0</v>
      </c>
      <c r="C128" s="23">
        <f t="shared" si="7"/>
        <v>0</v>
      </c>
      <c r="D128" s="24">
        <f t="shared" si="5"/>
        <v>0</v>
      </c>
      <c r="E128" s="25">
        <f t="shared" si="6"/>
        <v>1</v>
      </c>
      <c r="F128" s="25"/>
      <c r="G128" s="2" t="s">
        <v>38</v>
      </c>
      <c r="H128" s="2" t="s">
        <v>37</v>
      </c>
      <c r="I128" s="2"/>
      <c r="J128" s="44">
        <v>45</v>
      </c>
      <c r="K128" s="2" t="s">
        <v>189</v>
      </c>
      <c r="L128" s="2" t="s">
        <v>8</v>
      </c>
      <c r="M128" s="2" t="s">
        <v>18</v>
      </c>
      <c r="N128" s="2"/>
      <c r="O128" s="2"/>
      <c r="P128" s="2"/>
      <c r="Q128" s="2"/>
      <c r="R128" s="2"/>
      <c r="S128" s="2"/>
    </row>
    <row r="129" spans="2:4" x14ac:dyDescent="0.3">
      <c r="B129" s="4">
        <f>SUM(B7:B128)</f>
        <v>666698.67999999993</v>
      </c>
      <c r="C129" s="4">
        <f>SUM(C7:C128)</f>
        <v>8000384.1600000001</v>
      </c>
      <c r="D129" s="4"/>
    </row>
  </sheetData>
  <autoFilter ref="A6:P129" xr:uid="{3642BB6C-FFCE-4AA0-92EE-3A9A750BC129}"/>
  <sortState xmlns:xlrd2="http://schemas.microsoft.com/office/spreadsheetml/2017/richdata2" ref="A7:C128">
    <sortCondition descending="1" ref="C7:C128"/>
  </sortState>
  <mergeCells count="1">
    <mergeCell ref="G1:N1"/>
  </mergeCells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1D24D-229C-464E-97FD-CAA360589B09}">
  <dimension ref="A1:L140"/>
  <sheetViews>
    <sheetView topLeftCell="A119" workbookViewId="0">
      <selection activeCell="A138" sqref="A138"/>
    </sheetView>
  </sheetViews>
  <sheetFormatPr defaultRowHeight="14.4" x14ac:dyDescent="0.3"/>
  <cols>
    <col min="1" max="1" width="29.77734375" customWidth="1"/>
    <col min="4" max="4" width="10.21875" customWidth="1"/>
    <col min="5" max="5" width="5.21875" customWidth="1"/>
    <col min="6" max="6" width="18.77734375" customWidth="1"/>
    <col min="7" max="7" width="16" customWidth="1"/>
    <col min="8" max="8" width="11.21875" style="4" customWidth="1"/>
    <col min="9" max="9" width="12.21875" customWidth="1"/>
    <col min="10" max="10" width="21.77734375" customWidth="1"/>
    <col min="11" max="11" width="20.77734375" customWidth="1"/>
  </cols>
  <sheetData>
    <row r="1" spans="1:12" x14ac:dyDescent="0.3">
      <c r="A1" s="5" t="s">
        <v>204</v>
      </c>
      <c r="B1" s="6" t="s">
        <v>205</v>
      </c>
      <c r="C1" s="6" t="s">
        <v>206</v>
      </c>
      <c r="D1" s="6" t="s">
        <v>207</v>
      </c>
      <c r="E1" s="6"/>
      <c r="F1" s="5" t="s">
        <v>208</v>
      </c>
      <c r="G1" s="5" t="s">
        <v>209</v>
      </c>
      <c r="H1" s="7" t="s">
        <v>210</v>
      </c>
      <c r="I1" s="5" t="s">
        <v>211</v>
      </c>
      <c r="J1" s="6" t="s">
        <v>212</v>
      </c>
      <c r="K1" s="6" t="s">
        <v>213</v>
      </c>
      <c r="L1" s="38" t="s">
        <v>214</v>
      </c>
    </row>
    <row r="2" spans="1:12" x14ac:dyDescent="0.3">
      <c r="A2" t="s">
        <v>215</v>
      </c>
      <c r="B2">
        <v>1000</v>
      </c>
      <c r="C2">
        <v>145</v>
      </c>
      <c r="D2">
        <v>22</v>
      </c>
      <c r="F2" t="s">
        <v>216</v>
      </c>
      <c r="G2" t="s">
        <v>217</v>
      </c>
      <c r="H2" s="4">
        <v>12000</v>
      </c>
      <c r="I2" s="3">
        <f>H2*B2*C2*D2/1000000000</f>
        <v>38.28</v>
      </c>
      <c r="J2" s="3">
        <v>4</v>
      </c>
      <c r="K2" s="8">
        <f>I2/J2</f>
        <v>9.57</v>
      </c>
    </row>
    <row r="3" spans="1:12" x14ac:dyDescent="0.3">
      <c r="A3" t="s">
        <v>218</v>
      </c>
      <c r="B3">
        <v>1000</v>
      </c>
      <c r="C3">
        <v>75</v>
      </c>
      <c r="D3">
        <v>20</v>
      </c>
      <c r="F3" t="s">
        <v>216</v>
      </c>
      <c r="G3" t="s">
        <v>217</v>
      </c>
      <c r="H3" s="4">
        <v>2000</v>
      </c>
      <c r="I3" s="3">
        <f t="shared" ref="I3:I66" si="0">H3*B3*C3*D3/1000000000</f>
        <v>3</v>
      </c>
      <c r="J3" s="3">
        <v>4</v>
      </c>
      <c r="K3" s="8">
        <f t="shared" ref="K3:K66" si="1">I3/J3</f>
        <v>0.75</v>
      </c>
    </row>
    <row r="4" spans="1:12" x14ac:dyDescent="0.3">
      <c r="A4" t="s">
        <v>219</v>
      </c>
      <c r="B4">
        <v>1000</v>
      </c>
      <c r="C4">
        <v>78</v>
      </c>
      <c r="D4">
        <v>17</v>
      </c>
      <c r="F4" t="s">
        <v>216</v>
      </c>
      <c r="G4" t="s">
        <v>217</v>
      </c>
      <c r="H4" s="4">
        <v>106000</v>
      </c>
      <c r="I4" s="3">
        <f t="shared" si="0"/>
        <v>140.55600000000001</v>
      </c>
      <c r="J4" s="3">
        <v>4</v>
      </c>
      <c r="K4" s="8">
        <f t="shared" si="1"/>
        <v>35.139000000000003</v>
      </c>
    </row>
    <row r="5" spans="1:12" x14ac:dyDescent="0.3">
      <c r="A5" t="s">
        <v>220</v>
      </c>
      <c r="B5">
        <v>1000</v>
      </c>
      <c r="C5">
        <v>98</v>
      </c>
      <c r="D5">
        <v>17</v>
      </c>
      <c r="F5" t="s">
        <v>216</v>
      </c>
      <c r="G5" t="s">
        <v>217</v>
      </c>
      <c r="H5" s="4">
        <v>276900</v>
      </c>
      <c r="I5" s="3">
        <f t="shared" si="0"/>
        <v>461.31540000000001</v>
      </c>
      <c r="J5" s="3">
        <v>4</v>
      </c>
      <c r="K5" s="8">
        <f t="shared" si="1"/>
        <v>115.32885</v>
      </c>
    </row>
    <row r="6" spans="1:12" x14ac:dyDescent="0.3">
      <c r="A6" t="s">
        <v>221</v>
      </c>
      <c r="B6">
        <v>1000</v>
      </c>
      <c r="C6">
        <v>98</v>
      </c>
      <c r="D6">
        <v>20</v>
      </c>
      <c r="F6" t="s">
        <v>216</v>
      </c>
      <c r="G6" t="s">
        <v>217</v>
      </c>
      <c r="H6" s="4">
        <v>165500</v>
      </c>
      <c r="I6" s="3">
        <f t="shared" si="0"/>
        <v>324.38</v>
      </c>
      <c r="J6" s="3">
        <v>4</v>
      </c>
      <c r="K6" s="8">
        <f t="shared" si="1"/>
        <v>81.094999999999999</v>
      </c>
    </row>
    <row r="7" spans="1:12" x14ac:dyDescent="0.3">
      <c r="A7" t="s">
        <v>222</v>
      </c>
      <c r="B7">
        <v>1000</v>
      </c>
      <c r="C7">
        <v>98</v>
      </c>
      <c r="D7">
        <v>22</v>
      </c>
      <c r="F7" t="s">
        <v>216</v>
      </c>
      <c r="G7" t="s">
        <v>217</v>
      </c>
      <c r="H7" s="4">
        <v>12000</v>
      </c>
      <c r="I7" s="3">
        <f t="shared" si="0"/>
        <v>25.872</v>
      </c>
      <c r="J7" s="3">
        <v>4</v>
      </c>
      <c r="K7" s="8">
        <f t="shared" si="1"/>
        <v>6.468</v>
      </c>
    </row>
    <row r="8" spans="1:12" x14ac:dyDescent="0.3">
      <c r="A8" t="s">
        <v>223</v>
      </c>
      <c r="B8">
        <v>1045</v>
      </c>
      <c r="C8">
        <v>75</v>
      </c>
      <c r="D8">
        <v>20</v>
      </c>
      <c r="F8" t="s">
        <v>216</v>
      </c>
      <c r="G8" t="s">
        <v>217</v>
      </c>
      <c r="H8" s="4">
        <v>3000</v>
      </c>
      <c r="I8" s="3">
        <f t="shared" si="0"/>
        <v>4.7024999999999997</v>
      </c>
      <c r="J8" s="3">
        <v>4</v>
      </c>
      <c r="K8" s="8">
        <f t="shared" si="1"/>
        <v>1.1756249999999999</v>
      </c>
    </row>
    <row r="9" spans="1:12" x14ac:dyDescent="0.3">
      <c r="A9" t="s">
        <v>224</v>
      </c>
      <c r="B9">
        <v>1100</v>
      </c>
      <c r="C9">
        <v>133</v>
      </c>
      <c r="D9">
        <v>17</v>
      </c>
      <c r="F9" t="s">
        <v>216</v>
      </c>
      <c r="G9" t="s">
        <v>217</v>
      </c>
      <c r="H9" s="4">
        <v>4500</v>
      </c>
      <c r="I9" s="3">
        <f t="shared" si="0"/>
        <v>11.19195</v>
      </c>
      <c r="J9" s="3">
        <v>4</v>
      </c>
      <c r="K9" s="8">
        <f t="shared" si="1"/>
        <v>2.7979875000000001</v>
      </c>
    </row>
    <row r="10" spans="1:12" x14ac:dyDescent="0.3">
      <c r="A10" t="s">
        <v>225</v>
      </c>
      <c r="B10">
        <v>1100</v>
      </c>
      <c r="C10">
        <v>75</v>
      </c>
      <c r="D10">
        <v>17</v>
      </c>
      <c r="F10" t="s">
        <v>216</v>
      </c>
      <c r="G10" t="s">
        <v>217</v>
      </c>
      <c r="H10" s="4">
        <v>422000</v>
      </c>
      <c r="I10" s="3">
        <f t="shared" si="0"/>
        <v>591.85500000000002</v>
      </c>
      <c r="J10" s="3">
        <v>4</v>
      </c>
      <c r="K10" s="8">
        <f t="shared" si="1"/>
        <v>147.96375</v>
      </c>
    </row>
    <row r="11" spans="1:12" x14ac:dyDescent="0.3">
      <c r="A11" t="s">
        <v>226</v>
      </c>
      <c r="B11">
        <v>1100</v>
      </c>
      <c r="C11">
        <v>95</v>
      </c>
      <c r="D11">
        <v>20</v>
      </c>
      <c r="F11" t="s">
        <v>216</v>
      </c>
      <c r="G11" t="s">
        <v>217</v>
      </c>
      <c r="H11" s="4">
        <v>48000</v>
      </c>
      <c r="I11" s="3">
        <f t="shared" si="0"/>
        <v>100.32</v>
      </c>
      <c r="J11" s="3">
        <v>4</v>
      </c>
      <c r="K11" s="8">
        <f t="shared" si="1"/>
        <v>25.08</v>
      </c>
    </row>
    <row r="12" spans="1:12" x14ac:dyDescent="0.3">
      <c r="A12" t="s">
        <v>227</v>
      </c>
      <c r="B12">
        <v>1100</v>
      </c>
      <c r="C12">
        <v>98</v>
      </c>
      <c r="D12">
        <v>17</v>
      </c>
      <c r="F12" t="s">
        <v>216</v>
      </c>
      <c r="G12" t="s">
        <v>217</v>
      </c>
      <c r="H12" s="4">
        <v>448000</v>
      </c>
      <c r="I12" s="3">
        <f t="shared" si="0"/>
        <v>821.00480000000005</v>
      </c>
      <c r="J12" s="3">
        <v>4</v>
      </c>
      <c r="K12" s="8">
        <f t="shared" si="1"/>
        <v>205.25120000000001</v>
      </c>
    </row>
    <row r="13" spans="1:12" x14ac:dyDescent="0.3">
      <c r="A13" t="s">
        <v>228</v>
      </c>
      <c r="B13">
        <v>1100</v>
      </c>
      <c r="C13">
        <v>98</v>
      </c>
      <c r="D13">
        <v>20</v>
      </c>
      <c r="F13" t="s">
        <v>216</v>
      </c>
      <c r="G13" t="s">
        <v>217</v>
      </c>
      <c r="H13" s="4">
        <v>47100</v>
      </c>
      <c r="I13" s="3">
        <f t="shared" si="0"/>
        <v>101.5476</v>
      </c>
      <c r="J13" s="3">
        <v>4</v>
      </c>
      <c r="K13" s="8">
        <f t="shared" si="1"/>
        <v>25.386900000000001</v>
      </c>
    </row>
    <row r="14" spans="1:12" x14ac:dyDescent="0.3">
      <c r="A14" t="s">
        <v>229</v>
      </c>
      <c r="B14">
        <v>1140</v>
      </c>
      <c r="C14">
        <v>118</v>
      </c>
      <c r="D14">
        <v>17</v>
      </c>
      <c r="F14" t="s">
        <v>216</v>
      </c>
      <c r="G14" t="s">
        <v>217</v>
      </c>
      <c r="H14" s="4">
        <v>270000</v>
      </c>
      <c r="I14" s="3">
        <f t="shared" si="0"/>
        <v>617.44680000000005</v>
      </c>
      <c r="J14" s="3">
        <v>4</v>
      </c>
      <c r="K14" s="8">
        <f t="shared" si="1"/>
        <v>154.36170000000001</v>
      </c>
    </row>
    <row r="15" spans="1:12" x14ac:dyDescent="0.3">
      <c r="A15" t="s">
        <v>230</v>
      </c>
      <c r="B15">
        <v>1140</v>
      </c>
      <c r="C15">
        <v>118</v>
      </c>
      <c r="D15">
        <v>17</v>
      </c>
      <c r="F15" t="s">
        <v>216</v>
      </c>
      <c r="G15" t="s">
        <v>217</v>
      </c>
      <c r="H15" s="4">
        <v>72000</v>
      </c>
      <c r="I15" s="3">
        <f t="shared" si="0"/>
        <v>164.65248</v>
      </c>
      <c r="J15" s="3">
        <v>4</v>
      </c>
      <c r="K15" s="8">
        <f t="shared" si="1"/>
        <v>41.163119999999999</v>
      </c>
    </row>
    <row r="16" spans="1:12" x14ac:dyDescent="0.3">
      <c r="A16" t="s">
        <v>231</v>
      </c>
      <c r="B16">
        <v>1140</v>
      </c>
      <c r="C16">
        <v>133</v>
      </c>
      <c r="D16">
        <v>17</v>
      </c>
      <c r="F16" t="s">
        <v>216</v>
      </c>
      <c r="G16" t="s">
        <v>217</v>
      </c>
      <c r="H16" s="4">
        <v>114000</v>
      </c>
      <c r="I16" s="3">
        <f t="shared" si="0"/>
        <v>293.83956000000001</v>
      </c>
      <c r="J16" s="3">
        <v>4</v>
      </c>
      <c r="K16" s="8">
        <f t="shared" si="1"/>
        <v>73.459890000000001</v>
      </c>
    </row>
    <row r="17" spans="1:11" x14ac:dyDescent="0.3">
      <c r="A17" t="s">
        <v>232</v>
      </c>
      <c r="B17">
        <v>1140</v>
      </c>
      <c r="C17">
        <v>78</v>
      </c>
      <c r="D17">
        <v>17</v>
      </c>
      <c r="F17" t="s">
        <v>216</v>
      </c>
      <c r="G17" t="s">
        <v>217</v>
      </c>
      <c r="H17" s="4">
        <v>506000</v>
      </c>
      <c r="I17" s="3">
        <f t="shared" si="0"/>
        <v>764.88984000000005</v>
      </c>
      <c r="J17" s="3">
        <v>4</v>
      </c>
      <c r="K17" s="8">
        <f t="shared" si="1"/>
        <v>191.22246000000001</v>
      </c>
    </row>
    <row r="18" spans="1:11" x14ac:dyDescent="0.3">
      <c r="A18" t="s">
        <v>233</v>
      </c>
      <c r="B18">
        <v>1140</v>
      </c>
      <c r="C18">
        <v>78</v>
      </c>
      <c r="D18">
        <v>17</v>
      </c>
      <c r="F18" t="s">
        <v>234</v>
      </c>
      <c r="G18" t="s">
        <v>217</v>
      </c>
      <c r="H18" s="4">
        <v>144000</v>
      </c>
      <c r="I18" s="3">
        <f t="shared" si="0"/>
        <v>217.67616000000001</v>
      </c>
      <c r="J18" s="3">
        <v>4</v>
      </c>
      <c r="K18" s="8">
        <f t="shared" si="1"/>
        <v>54.419040000000003</v>
      </c>
    </row>
    <row r="19" spans="1:11" x14ac:dyDescent="0.3">
      <c r="A19" t="s">
        <v>235</v>
      </c>
      <c r="B19">
        <v>1140</v>
      </c>
      <c r="C19">
        <v>78</v>
      </c>
      <c r="D19">
        <v>21</v>
      </c>
      <c r="F19" t="s">
        <v>216</v>
      </c>
      <c r="G19" t="s">
        <v>217</v>
      </c>
      <c r="H19" s="4">
        <v>8000</v>
      </c>
      <c r="I19" s="3">
        <f t="shared" si="0"/>
        <v>14.938560000000001</v>
      </c>
      <c r="J19" s="3">
        <v>4</v>
      </c>
      <c r="K19" s="8">
        <f t="shared" si="1"/>
        <v>3.7346400000000002</v>
      </c>
    </row>
    <row r="20" spans="1:11" x14ac:dyDescent="0.3">
      <c r="A20" t="s">
        <v>236</v>
      </c>
      <c r="B20">
        <v>1140</v>
      </c>
      <c r="C20">
        <v>87</v>
      </c>
      <c r="D20">
        <v>21</v>
      </c>
      <c r="F20" t="s">
        <v>234</v>
      </c>
      <c r="G20" t="s">
        <v>217</v>
      </c>
      <c r="H20" s="4">
        <v>228000</v>
      </c>
      <c r="I20" s="3">
        <f t="shared" si="0"/>
        <v>474.87383999999997</v>
      </c>
      <c r="J20" s="3">
        <v>4</v>
      </c>
      <c r="K20" s="8">
        <f t="shared" si="1"/>
        <v>118.71845999999999</v>
      </c>
    </row>
    <row r="21" spans="1:11" x14ac:dyDescent="0.3">
      <c r="A21" t="s">
        <v>237</v>
      </c>
      <c r="B21">
        <v>1140</v>
      </c>
      <c r="C21">
        <v>98</v>
      </c>
      <c r="D21">
        <v>17</v>
      </c>
      <c r="F21" t="s">
        <v>216</v>
      </c>
      <c r="G21" t="s">
        <v>217</v>
      </c>
      <c r="H21" s="4">
        <v>156000</v>
      </c>
      <c r="I21" s="3">
        <f t="shared" si="0"/>
        <v>296.28143999999998</v>
      </c>
      <c r="J21" s="3">
        <v>4</v>
      </c>
      <c r="K21" s="8">
        <f t="shared" si="1"/>
        <v>74.070359999999994</v>
      </c>
    </row>
    <row r="22" spans="1:11" x14ac:dyDescent="0.3">
      <c r="A22" t="s">
        <v>238</v>
      </c>
      <c r="B22">
        <v>1140</v>
      </c>
      <c r="C22">
        <v>98</v>
      </c>
      <c r="D22">
        <v>17</v>
      </c>
      <c r="F22" t="s">
        <v>234</v>
      </c>
      <c r="G22" t="s">
        <v>217</v>
      </c>
      <c r="H22" s="4">
        <v>72000</v>
      </c>
      <c r="I22" s="3">
        <f t="shared" si="0"/>
        <v>136.74528000000001</v>
      </c>
      <c r="J22" s="3">
        <v>4</v>
      </c>
      <c r="K22" s="8">
        <f t="shared" si="1"/>
        <v>34.186320000000002</v>
      </c>
    </row>
    <row r="23" spans="1:11" x14ac:dyDescent="0.3">
      <c r="A23" t="s">
        <v>239</v>
      </c>
      <c r="B23">
        <v>1140</v>
      </c>
      <c r="C23">
        <v>98</v>
      </c>
      <c r="D23">
        <v>20</v>
      </c>
      <c r="F23" t="s">
        <v>234</v>
      </c>
      <c r="G23" t="s">
        <v>217</v>
      </c>
      <c r="H23" s="4">
        <v>150500</v>
      </c>
      <c r="I23" s="3">
        <f t="shared" si="0"/>
        <v>336.27719999999999</v>
      </c>
      <c r="J23" s="3">
        <v>4</v>
      </c>
      <c r="K23" s="8">
        <f t="shared" si="1"/>
        <v>84.069299999999998</v>
      </c>
    </row>
    <row r="24" spans="1:11" x14ac:dyDescent="0.3">
      <c r="A24" t="s">
        <v>240</v>
      </c>
      <c r="B24">
        <v>1140</v>
      </c>
      <c r="C24">
        <v>98</v>
      </c>
      <c r="D24">
        <v>24</v>
      </c>
      <c r="F24" t="s">
        <v>216</v>
      </c>
      <c r="G24" t="s">
        <v>217</v>
      </c>
      <c r="H24" s="4">
        <v>36000</v>
      </c>
      <c r="I24" s="3">
        <f t="shared" si="0"/>
        <v>96.526079999999993</v>
      </c>
      <c r="J24" s="3">
        <v>4</v>
      </c>
      <c r="K24" s="8">
        <f t="shared" si="1"/>
        <v>24.131519999999998</v>
      </c>
    </row>
    <row r="25" spans="1:11" x14ac:dyDescent="0.3">
      <c r="A25" t="s">
        <v>241</v>
      </c>
      <c r="B25">
        <v>1200</v>
      </c>
      <c r="C25">
        <v>123</v>
      </c>
      <c r="D25">
        <v>21</v>
      </c>
      <c r="F25" t="s">
        <v>216</v>
      </c>
      <c r="G25" t="s">
        <v>217</v>
      </c>
      <c r="H25" s="4">
        <v>45000</v>
      </c>
      <c r="I25" s="3">
        <f t="shared" si="0"/>
        <v>139.482</v>
      </c>
      <c r="J25" s="3">
        <v>4</v>
      </c>
      <c r="K25" s="8">
        <f t="shared" si="1"/>
        <v>34.8705</v>
      </c>
    </row>
    <row r="26" spans="1:11" x14ac:dyDescent="0.3">
      <c r="A26" t="s">
        <v>242</v>
      </c>
      <c r="B26">
        <v>1200</v>
      </c>
      <c r="C26">
        <v>132</v>
      </c>
      <c r="D26">
        <v>22</v>
      </c>
      <c r="F26" t="s">
        <v>216</v>
      </c>
      <c r="G26" t="s">
        <v>217</v>
      </c>
      <c r="H26" s="4">
        <v>6000</v>
      </c>
      <c r="I26" s="3">
        <f t="shared" si="0"/>
        <v>20.908799999999999</v>
      </c>
      <c r="J26" s="3">
        <v>4</v>
      </c>
      <c r="K26" s="8">
        <f t="shared" si="1"/>
        <v>5.2271999999999998</v>
      </c>
    </row>
    <row r="27" spans="1:11" x14ac:dyDescent="0.3">
      <c r="A27" t="s">
        <v>243</v>
      </c>
      <c r="B27">
        <v>1200</v>
      </c>
      <c r="C27">
        <v>133</v>
      </c>
      <c r="D27">
        <v>17</v>
      </c>
      <c r="F27" t="s">
        <v>216</v>
      </c>
      <c r="G27" t="s">
        <v>217</v>
      </c>
      <c r="H27" s="4">
        <v>44500</v>
      </c>
      <c r="I27" s="3">
        <f t="shared" si="0"/>
        <v>120.73739999999999</v>
      </c>
      <c r="J27" s="3">
        <v>4</v>
      </c>
      <c r="K27" s="8">
        <f t="shared" si="1"/>
        <v>30.184349999999998</v>
      </c>
    </row>
    <row r="28" spans="1:11" x14ac:dyDescent="0.3">
      <c r="A28" t="s">
        <v>244</v>
      </c>
      <c r="B28">
        <v>1200</v>
      </c>
      <c r="C28">
        <v>143</v>
      </c>
      <c r="D28">
        <v>21</v>
      </c>
      <c r="F28" t="s">
        <v>216</v>
      </c>
      <c r="G28" t="s">
        <v>217</v>
      </c>
      <c r="H28" s="4">
        <v>100600</v>
      </c>
      <c r="I28" s="3">
        <f t="shared" si="0"/>
        <v>362.52215999999999</v>
      </c>
      <c r="J28" s="3">
        <v>4</v>
      </c>
      <c r="K28" s="8">
        <f t="shared" si="1"/>
        <v>90.630539999999996</v>
      </c>
    </row>
    <row r="29" spans="1:11" x14ac:dyDescent="0.3">
      <c r="A29" t="s">
        <v>245</v>
      </c>
      <c r="B29">
        <v>1200</v>
      </c>
      <c r="C29">
        <v>73</v>
      </c>
      <c r="D29">
        <v>14</v>
      </c>
      <c r="F29" t="s">
        <v>216</v>
      </c>
      <c r="G29" t="s">
        <v>217</v>
      </c>
      <c r="H29" s="4">
        <v>125000</v>
      </c>
      <c r="I29" s="3">
        <f t="shared" si="0"/>
        <v>153.30000000000001</v>
      </c>
      <c r="J29" s="3">
        <v>4</v>
      </c>
      <c r="K29" s="8">
        <f t="shared" si="1"/>
        <v>38.325000000000003</v>
      </c>
    </row>
    <row r="30" spans="1:11" x14ac:dyDescent="0.3">
      <c r="A30" t="s">
        <v>246</v>
      </c>
      <c r="B30">
        <v>1200</v>
      </c>
      <c r="C30">
        <v>75</v>
      </c>
      <c r="D30">
        <v>21</v>
      </c>
      <c r="F30" t="s">
        <v>216</v>
      </c>
      <c r="G30" t="s">
        <v>217</v>
      </c>
      <c r="H30" s="4">
        <v>56000</v>
      </c>
      <c r="I30" s="3">
        <f t="shared" si="0"/>
        <v>105.84</v>
      </c>
      <c r="J30" s="3">
        <v>4</v>
      </c>
      <c r="K30" s="8">
        <f t="shared" si="1"/>
        <v>26.46</v>
      </c>
    </row>
    <row r="31" spans="1:11" x14ac:dyDescent="0.3">
      <c r="A31" t="s">
        <v>247</v>
      </c>
      <c r="B31">
        <v>1200</v>
      </c>
      <c r="C31">
        <v>78</v>
      </c>
      <c r="D31">
        <v>17</v>
      </c>
      <c r="F31" t="s">
        <v>216</v>
      </c>
      <c r="G31" t="s">
        <v>217</v>
      </c>
      <c r="H31" s="4">
        <v>540200</v>
      </c>
      <c r="I31" s="3">
        <f t="shared" si="0"/>
        <v>859.56623999999999</v>
      </c>
      <c r="J31" s="3">
        <v>4</v>
      </c>
      <c r="K31" s="8">
        <f t="shared" si="1"/>
        <v>214.89156</v>
      </c>
    </row>
    <row r="32" spans="1:11" x14ac:dyDescent="0.3">
      <c r="A32" t="s">
        <v>248</v>
      </c>
      <c r="B32">
        <v>1200</v>
      </c>
      <c r="C32">
        <v>98</v>
      </c>
      <c r="D32">
        <v>17</v>
      </c>
      <c r="F32" t="s">
        <v>216</v>
      </c>
      <c r="G32" t="s">
        <v>217</v>
      </c>
      <c r="H32" s="4">
        <v>184300</v>
      </c>
      <c r="I32" s="3">
        <f t="shared" si="0"/>
        <v>368.45256000000001</v>
      </c>
      <c r="J32" s="3">
        <v>4</v>
      </c>
      <c r="K32" s="8">
        <f t="shared" si="1"/>
        <v>92.113140000000001</v>
      </c>
    </row>
    <row r="33" spans="1:11" x14ac:dyDescent="0.3">
      <c r="A33" t="s">
        <v>249</v>
      </c>
      <c r="B33">
        <v>1200</v>
      </c>
      <c r="C33">
        <v>98</v>
      </c>
      <c r="D33">
        <v>20</v>
      </c>
      <c r="F33" t="s">
        <v>216</v>
      </c>
      <c r="G33" t="s">
        <v>217</v>
      </c>
      <c r="H33" s="4">
        <v>48000</v>
      </c>
      <c r="I33" s="3">
        <f t="shared" si="0"/>
        <v>112.896</v>
      </c>
      <c r="J33" s="3">
        <v>4</v>
      </c>
      <c r="K33" s="8">
        <f t="shared" si="1"/>
        <v>28.224</v>
      </c>
    </row>
    <row r="34" spans="1:11" x14ac:dyDescent="0.3">
      <c r="A34" t="s">
        <v>250</v>
      </c>
      <c r="B34">
        <v>1200</v>
      </c>
      <c r="C34">
        <v>98</v>
      </c>
      <c r="D34">
        <v>21</v>
      </c>
      <c r="F34" t="s">
        <v>216</v>
      </c>
      <c r="G34" t="s">
        <v>217</v>
      </c>
      <c r="H34" s="4">
        <v>316800</v>
      </c>
      <c r="I34" s="3">
        <f t="shared" si="0"/>
        <v>782.36928</v>
      </c>
      <c r="J34" s="3">
        <v>4</v>
      </c>
      <c r="K34" s="8">
        <f t="shared" si="1"/>
        <v>195.59232</v>
      </c>
    </row>
    <row r="35" spans="1:11" x14ac:dyDescent="0.3">
      <c r="A35" t="s">
        <v>251</v>
      </c>
      <c r="B35">
        <v>1250</v>
      </c>
      <c r="C35">
        <v>75</v>
      </c>
      <c r="D35">
        <v>17</v>
      </c>
      <c r="F35" t="s">
        <v>216</v>
      </c>
      <c r="G35" t="s">
        <v>217</v>
      </c>
      <c r="H35" s="4">
        <v>28000</v>
      </c>
      <c r="I35" s="3">
        <f t="shared" si="0"/>
        <v>44.625</v>
      </c>
      <c r="J35" s="3">
        <v>4</v>
      </c>
      <c r="K35" s="8">
        <f t="shared" si="1"/>
        <v>11.15625</v>
      </c>
    </row>
    <row r="36" spans="1:11" x14ac:dyDescent="0.3">
      <c r="A36" t="s">
        <v>252</v>
      </c>
      <c r="B36">
        <v>1300</v>
      </c>
      <c r="C36">
        <v>123</v>
      </c>
      <c r="D36">
        <v>21</v>
      </c>
      <c r="F36" t="s">
        <v>216</v>
      </c>
      <c r="G36" t="s">
        <v>217</v>
      </c>
      <c r="H36" s="4">
        <v>102000</v>
      </c>
      <c r="I36" s="3">
        <f t="shared" si="0"/>
        <v>342.50580000000002</v>
      </c>
      <c r="J36" s="3">
        <v>4</v>
      </c>
      <c r="K36" s="8">
        <f t="shared" si="1"/>
        <v>85.626450000000006</v>
      </c>
    </row>
    <row r="37" spans="1:11" x14ac:dyDescent="0.3">
      <c r="A37" t="s">
        <v>253</v>
      </c>
      <c r="B37">
        <v>1300</v>
      </c>
      <c r="C37">
        <v>98</v>
      </c>
      <c r="D37">
        <v>20</v>
      </c>
      <c r="F37" t="s">
        <v>216</v>
      </c>
      <c r="G37" t="s">
        <v>217</v>
      </c>
      <c r="H37" s="4">
        <v>51000</v>
      </c>
      <c r="I37" s="3">
        <f t="shared" si="0"/>
        <v>129.94800000000001</v>
      </c>
      <c r="J37" s="3">
        <v>4</v>
      </c>
      <c r="K37" s="8">
        <f t="shared" si="1"/>
        <v>32.487000000000002</v>
      </c>
    </row>
    <row r="38" spans="1:11" x14ac:dyDescent="0.3">
      <c r="A38" t="s">
        <v>254</v>
      </c>
      <c r="B38">
        <v>1400</v>
      </c>
      <c r="C38">
        <v>78</v>
      </c>
      <c r="D38">
        <v>17</v>
      </c>
      <c r="F38" t="s">
        <v>216</v>
      </c>
      <c r="G38" t="s">
        <v>217</v>
      </c>
      <c r="H38" s="4">
        <v>12000</v>
      </c>
      <c r="I38" s="3">
        <f t="shared" si="0"/>
        <v>22.276800000000001</v>
      </c>
      <c r="J38" s="3">
        <v>4</v>
      </c>
      <c r="K38" s="8">
        <f t="shared" si="1"/>
        <v>5.5692000000000004</v>
      </c>
    </row>
    <row r="39" spans="1:11" x14ac:dyDescent="0.3">
      <c r="A39" t="s">
        <v>255</v>
      </c>
      <c r="B39">
        <v>1400</v>
      </c>
      <c r="C39">
        <v>98</v>
      </c>
      <c r="D39">
        <v>17</v>
      </c>
      <c r="F39" t="s">
        <v>216</v>
      </c>
      <c r="G39" t="s">
        <v>217</v>
      </c>
      <c r="H39" s="4">
        <v>4200</v>
      </c>
      <c r="I39" s="3">
        <f t="shared" si="0"/>
        <v>9.7960799999999999</v>
      </c>
      <c r="J39" s="3">
        <v>4</v>
      </c>
      <c r="K39" s="8">
        <f t="shared" si="1"/>
        <v>2.44902</v>
      </c>
    </row>
    <row r="40" spans="1:11" x14ac:dyDescent="0.3">
      <c r="A40" t="s">
        <v>256</v>
      </c>
      <c r="B40">
        <v>1495</v>
      </c>
      <c r="C40">
        <v>73</v>
      </c>
      <c r="D40">
        <v>17</v>
      </c>
      <c r="F40" t="s">
        <v>216</v>
      </c>
      <c r="G40" t="s">
        <v>217</v>
      </c>
      <c r="H40" s="4">
        <v>40500</v>
      </c>
      <c r="I40" s="3">
        <f t="shared" si="0"/>
        <v>75.139447500000003</v>
      </c>
      <c r="J40" s="3">
        <v>4</v>
      </c>
      <c r="K40" s="8">
        <f t="shared" si="1"/>
        <v>18.784861875000001</v>
      </c>
    </row>
    <row r="41" spans="1:11" x14ac:dyDescent="0.3">
      <c r="A41" t="s">
        <v>257</v>
      </c>
      <c r="B41">
        <v>1700</v>
      </c>
      <c r="C41">
        <v>78</v>
      </c>
      <c r="D41">
        <v>17</v>
      </c>
      <c r="F41" t="s">
        <v>216</v>
      </c>
      <c r="G41" t="s">
        <v>217</v>
      </c>
      <c r="H41" s="4">
        <v>16000</v>
      </c>
      <c r="I41" s="3">
        <f t="shared" si="0"/>
        <v>36.0672</v>
      </c>
      <c r="J41" s="3">
        <v>4</v>
      </c>
      <c r="K41" s="8">
        <f t="shared" si="1"/>
        <v>9.0167999999999999</v>
      </c>
    </row>
    <row r="42" spans="1:11" x14ac:dyDescent="0.3">
      <c r="A42" t="s">
        <v>258</v>
      </c>
      <c r="B42">
        <v>600</v>
      </c>
      <c r="C42">
        <v>95</v>
      </c>
      <c r="D42">
        <v>22</v>
      </c>
      <c r="F42" t="s">
        <v>216</v>
      </c>
      <c r="G42" t="s">
        <v>217</v>
      </c>
      <c r="H42" s="4">
        <v>12000</v>
      </c>
      <c r="I42" s="3">
        <f t="shared" si="0"/>
        <v>15.048</v>
      </c>
      <c r="J42" s="3">
        <v>3</v>
      </c>
      <c r="K42" s="8">
        <f t="shared" si="1"/>
        <v>5.016</v>
      </c>
    </row>
    <row r="43" spans="1:11" x14ac:dyDescent="0.3">
      <c r="A43" t="s">
        <v>259</v>
      </c>
      <c r="B43">
        <v>800</v>
      </c>
      <c r="C43">
        <v>98</v>
      </c>
      <c r="D43">
        <v>17</v>
      </c>
      <c r="F43" t="s">
        <v>216</v>
      </c>
      <c r="G43" t="s">
        <v>217</v>
      </c>
      <c r="H43" s="4">
        <v>66000</v>
      </c>
      <c r="I43" s="3">
        <f t="shared" si="0"/>
        <v>87.964799999999997</v>
      </c>
      <c r="J43" s="3">
        <v>3</v>
      </c>
      <c r="K43" s="8">
        <f t="shared" si="1"/>
        <v>29.3216</v>
      </c>
    </row>
    <row r="44" spans="1:11" x14ac:dyDescent="0.3">
      <c r="A44" t="s">
        <v>260</v>
      </c>
      <c r="B44">
        <v>800</v>
      </c>
      <c r="C44">
        <v>98</v>
      </c>
      <c r="D44">
        <v>21</v>
      </c>
      <c r="F44" t="s">
        <v>216</v>
      </c>
      <c r="G44" t="s">
        <v>217</v>
      </c>
      <c r="H44" s="4">
        <v>9000</v>
      </c>
      <c r="I44" s="3">
        <f t="shared" si="0"/>
        <v>14.817600000000001</v>
      </c>
      <c r="J44" s="3">
        <v>3</v>
      </c>
      <c r="K44" s="8">
        <f t="shared" si="1"/>
        <v>4.9392000000000005</v>
      </c>
    </row>
    <row r="45" spans="1:11" x14ac:dyDescent="0.3">
      <c r="A45" t="s">
        <v>261</v>
      </c>
      <c r="B45">
        <v>840</v>
      </c>
      <c r="C45">
        <v>98</v>
      </c>
      <c r="D45">
        <v>17</v>
      </c>
      <c r="F45" t="s">
        <v>216</v>
      </c>
      <c r="G45" t="s">
        <v>217</v>
      </c>
      <c r="H45" s="4">
        <v>300</v>
      </c>
      <c r="I45" s="3">
        <f t="shared" si="0"/>
        <v>0.41983199999999998</v>
      </c>
      <c r="J45" s="3">
        <v>3</v>
      </c>
      <c r="K45" s="8">
        <f t="shared" si="1"/>
        <v>0.13994399999999999</v>
      </c>
    </row>
    <row r="46" spans="1:11" x14ac:dyDescent="0.3">
      <c r="A46" t="s">
        <v>262</v>
      </c>
      <c r="B46">
        <v>845</v>
      </c>
      <c r="C46">
        <v>73</v>
      </c>
      <c r="D46">
        <v>17</v>
      </c>
      <c r="F46" t="s">
        <v>216</v>
      </c>
      <c r="G46" t="s">
        <v>217</v>
      </c>
      <c r="H46" s="4">
        <v>24000</v>
      </c>
      <c r="I46" s="3">
        <f t="shared" si="0"/>
        <v>25.167480000000001</v>
      </c>
      <c r="J46" s="3">
        <v>3</v>
      </c>
      <c r="K46" s="8">
        <f t="shared" si="1"/>
        <v>8.3891600000000004</v>
      </c>
    </row>
    <row r="47" spans="1:11" x14ac:dyDescent="0.3">
      <c r="A47" t="s">
        <v>263</v>
      </c>
      <c r="B47">
        <v>900</v>
      </c>
      <c r="C47">
        <v>75</v>
      </c>
      <c r="D47">
        <v>16</v>
      </c>
      <c r="F47" t="s">
        <v>216</v>
      </c>
      <c r="G47" t="s">
        <v>217</v>
      </c>
      <c r="H47" s="4">
        <v>21000</v>
      </c>
      <c r="I47" s="3">
        <f t="shared" si="0"/>
        <v>22.68</v>
      </c>
      <c r="J47" s="3">
        <v>3</v>
      </c>
      <c r="K47" s="8">
        <f t="shared" si="1"/>
        <v>7.56</v>
      </c>
    </row>
    <row r="48" spans="1:11" x14ac:dyDescent="0.3">
      <c r="A48" t="s">
        <v>264</v>
      </c>
      <c r="B48">
        <v>900</v>
      </c>
      <c r="C48">
        <v>98</v>
      </c>
      <c r="D48">
        <v>17</v>
      </c>
      <c r="F48" t="s">
        <v>216</v>
      </c>
      <c r="G48" t="s">
        <v>217</v>
      </c>
      <c r="H48" s="4">
        <v>172500</v>
      </c>
      <c r="I48" s="3">
        <f t="shared" si="0"/>
        <v>258.6465</v>
      </c>
      <c r="J48" s="3">
        <v>3</v>
      </c>
      <c r="K48" s="8">
        <f t="shared" si="1"/>
        <v>86.215500000000006</v>
      </c>
    </row>
    <row r="49" spans="1:11" x14ac:dyDescent="0.3">
      <c r="A49" t="s">
        <v>265</v>
      </c>
      <c r="B49">
        <v>900</v>
      </c>
      <c r="C49">
        <v>98</v>
      </c>
      <c r="D49">
        <v>17</v>
      </c>
      <c r="F49" t="s">
        <v>216</v>
      </c>
      <c r="G49" t="s">
        <v>217</v>
      </c>
      <c r="H49" s="4">
        <v>9000</v>
      </c>
      <c r="I49" s="3">
        <f t="shared" si="0"/>
        <v>13.4946</v>
      </c>
      <c r="J49" s="3">
        <v>3</v>
      </c>
      <c r="K49" s="8">
        <f t="shared" si="1"/>
        <v>4.4981999999999998</v>
      </c>
    </row>
    <row r="50" spans="1:11" x14ac:dyDescent="0.3">
      <c r="A50" t="s">
        <v>266</v>
      </c>
      <c r="B50">
        <v>950</v>
      </c>
      <c r="C50">
        <v>98</v>
      </c>
      <c r="D50">
        <v>17</v>
      </c>
      <c r="F50" t="s">
        <v>216</v>
      </c>
      <c r="G50" t="s">
        <v>217</v>
      </c>
      <c r="H50" s="4">
        <v>9000</v>
      </c>
      <c r="I50" s="3">
        <f t="shared" si="0"/>
        <v>14.244300000000001</v>
      </c>
      <c r="J50" s="3">
        <v>3</v>
      </c>
      <c r="K50" s="8">
        <f t="shared" si="1"/>
        <v>4.7481</v>
      </c>
    </row>
    <row r="51" spans="1:11" x14ac:dyDescent="0.3">
      <c r="A51" t="s">
        <v>267</v>
      </c>
      <c r="B51">
        <v>990</v>
      </c>
      <c r="C51">
        <v>75</v>
      </c>
      <c r="D51">
        <v>21</v>
      </c>
      <c r="F51" t="s">
        <v>216</v>
      </c>
      <c r="G51" t="s">
        <v>217</v>
      </c>
      <c r="H51" s="4">
        <v>7500</v>
      </c>
      <c r="I51" s="3">
        <f t="shared" si="0"/>
        <v>11.694375000000001</v>
      </c>
      <c r="J51" s="3">
        <v>3</v>
      </c>
      <c r="K51" s="8">
        <f t="shared" si="1"/>
        <v>3.8981250000000003</v>
      </c>
    </row>
    <row r="52" spans="1:11" x14ac:dyDescent="0.3">
      <c r="A52" t="s">
        <v>268</v>
      </c>
      <c r="B52">
        <v>1000</v>
      </c>
      <c r="C52">
        <v>48</v>
      </c>
      <c r="D52">
        <v>98</v>
      </c>
      <c r="F52" t="s">
        <v>269</v>
      </c>
      <c r="G52" t="s">
        <v>217</v>
      </c>
      <c r="H52" s="4">
        <v>24000</v>
      </c>
      <c r="I52" s="3">
        <f t="shared" si="0"/>
        <v>112.896</v>
      </c>
      <c r="J52" s="3">
        <v>3</v>
      </c>
      <c r="K52" s="8">
        <f t="shared" si="1"/>
        <v>37.631999999999998</v>
      </c>
    </row>
    <row r="53" spans="1:11" x14ac:dyDescent="0.3">
      <c r="A53" t="s">
        <v>270</v>
      </c>
      <c r="B53">
        <v>1140</v>
      </c>
      <c r="C53">
        <v>90</v>
      </c>
      <c r="D53">
        <v>74</v>
      </c>
      <c r="F53" t="s">
        <v>269</v>
      </c>
      <c r="G53" t="s">
        <v>217</v>
      </c>
      <c r="H53" s="4">
        <v>6000</v>
      </c>
      <c r="I53" s="3">
        <f t="shared" si="0"/>
        <v>45.554400000000001</v>
      </c>
      <c r="J53" s="3">
        <v>3</v>
      </c>
      <c r="K53" s="8">
        <f t="shared" si="1"/>
        <v>15.184800000000001</v>
      </c>
    </row>
    <row r="54" spans="1:11" x14ac:dyDescent="0.3">
      <c r="A54" t="s">
        <v>271</v>
      </c>
      <c r="B54">
        <v>1170</v>
      </c>
      <c r="C54">
        <v>30</v>
      </c>
      <c r="D54">
        <v>90</v>
      </c>
      <c r="F54" t="s">
        <v>269</v>
      </c>
      <c r="G54" t="s">
        <v>217</v>
      </c>
      <c r="H54" s="4">
        <v>15000</v>
      </c>
      <c r="I54" s="3">
        <f t="shared" si="0"/>
        <v>47.384999999999998</v>
      </c>
      <c r="J54" s="3">
        <v>3</v>
      </c>
      <c r="K54" s="8">
        <f t="shared" si="1"/>
        <v>15.795</v>
      </c>
    </row>
    <row r="55" spans="1:11" x14ac:dyDescent="0.3">
      <c r="A55" t="s">
        <v>272</v>
      </c>
      <c r="B55">
        <v>650</v>
      </c>
      <c r="C55">
        <v>46</v>
      </c>
      <c r="D55">
        <v>63</v>
      </c>
      <c r="F55" t="s">
        <v>269</v>
      </c>
      <c r="G55" t="s">
        <v>217</v>
      </c>
      <c r="H55" s="4">
        <v>12000</v>
      </c>
      <c r="I55" s="3">
        <f t="shared" si="0"/>
        <v>22.604399999999998</v>
      </c>
      <c r="J55" s="3">
        <v>3</v>
      </c>
      <c r="K55" s="8">
        <f t="shared" si="1"/>
        <v>7.5347999999999997</v>
      </c>
    </row>
    <row r="56" spans="1:11" x14ac:dyDescent="0.3">
      <c r="A56" t="s">
        <v>273</v>
      </c>
      <c r="B56">
        <v>900</v>
      </c>
      <c r="C56">
        <v>40</v>
      </c>
      <c r="D56">
        <v>90</v>
      </c>
      <c r="F56" t="s">
        <v>269</v>
      </c>
      <c r="G56" t="s">
        <v>217</v>
      </c>
      <c r="H56" s="4">
        <v>27000</v>
      </c>
      <c r="I56" s="3">
        <f t="shared" si="0"/>
        <v>87.48</v>
      </c>
      <c r="J56" s="3">
        <v>3</v>
      </c>
      <c r="K56" s="8">
        <f t="shared" si="1"/>
        <v>29.16</v>
      </c>
    </row>
    <row r="57" spans="1:11" x14ac:dyDescent="0.3">
      <c r="A57" t="s">
        <v>274</v>
      </c>
      <c r="B57">
        <v>1140</v>
      </c>
      <c r="C57">
        <v>95</v>
      </c>
      <c r="D57">
        <v>34</v>
      </c>
      <c r="F57" t="s">
        <v>275</v>
      </c>
      <c r="G57" t="s">
        <v>217</v>
      </c>
      <c r="H57" s="4">
        <v>237000</v>
      </c>
      <c r="I57" s="3">
        <f t="shared" si="0"/>
        <v>872.68140000000005</v>
      </c>
      <c r="J57" s="3">
        <v>3</v>
      </c>
      <c r="K57" s="8">
        <f t="shared" si="1"/>
        <v>290.8938</v>
      </c>
    </row>
    <row r="58" spans="1:11" x14ac:dyDescent="0.3">
      <c r="A58" t="s">
        <v>276</v>
      </c>
      <c r="B58">
        <v>1000</v>
      </c>
      <c r="C58">
        <v>100</v>
      </c>
      <c r="D58">
        <v>22</v>
      </c>
      <c r="F58" t="s">
        <v>234</v>
      </c>
      <c r="G58" t="s">
        <v>277</v>
      </c>
      <c r="H58" s="4">
        <v>108500</v>
      </c>
      <c r="I58" s="3">
        <f t="shared" si="0"/>
        <v>238.7</v>
      </c>
      <c r="J58" s="3">
        <v>4</v>
      </c>
      <c r="K58" s="8">
        <f t="shared" si="1"/>
        <v>59.674999999999997</v>
      </c>
    </row>
    <row r="59" spans="1:11" x14ac:dyDescent="0.3">
      <c r="A59" t="s">
        <v>278</v>
      </c>
      <c r="B59">
        <v>1000</v>
      </c>
      <c r="C59">
        <v>143</v>
      </c>
      <c r="D59">
        <v>21</v>
      </c>
      <c r="F59" t="s">
        <v>234</v>
      </c>
      <c r="G59" t="s">
        <v>277</v>
      </c>
      <c r="H59" s="4">
        <v>20500</v>
      </c>
      <c r="I59" s="3">
        <f t="shared" si="0"/>
        <v>61.561500000000002</v>
      </c>
      <c r="J59" s="3">
        <v>4</v>
      </c>
      <c r="K59" s="8">
        <f t="shared" si="1"/>
        <v>15.390375000000001</v>
      </c>
    </row>
    <row r="60" spans="1:11" x14ac:dyDescent="0.3">
      <c r="A60" t="s">
        <v>279</v>
      </c>
      <c r="B60">
        <v>1000</v>
      </c>
      <c r="C60">
        <v>74</v>
      </c>
      <c r="D60">
        <v>17</v>
      </c>
      <c r="F60" t="s">
        <v>234</v>
      </c>
      <c r="G60" t="s">
        <v>277</v>
      </c>
      <c r="H60" s="4">
        <v>435000</v>
      </c>
      <c r="I60" s="3">
        <f t="shared" si="0"/>
        <v>547.23</v>
      </c>
      <c r="J60" s="3">
        <v>4</v>
      </c>
      <c r="K60" s="8">
        <f t="shared" si="1"/>
        <v>136.8075</v>
      </c>
    </row>
    <row r="61" spans="1:11" x14ac:dyDescent="0.3">
      <c r="A61" t="s">
        <v>280</v>
      </c>
      <c r="B61">
        <v>1000</v>
      </c>
      <c r="C61">
        <v>74</v>
      </c>
      <c r="D61">
        <v>20</v>
      </c>
      <c r="F61" t="s">
        <v>234</v>
      </c>
      <c r="G61" t="s">
        <v>277</v>
      </c>
      <c r="H61" s="4">
        <v>40000</v>
      </c>
      <c r="I61" s="3">
        <f t="shared" si="0"/>
        <v>59.2</v>
      </c>
      <c r="J61" s="3">
        <v>4</v>
      </c>
      <c r="K61" s="8">
        <f t="shared" si="1"/>
        <v>14.8</v>
      </c>
    </row>
    <row r="62" spans="1:11" x14ac:dyDescent="0.3">
      <c r="A62" t="s">
        <v>281</v>
      </c>
      <c r="B62">
        <v>1000</v>
      </c>
      <c r="C62">
        <v>74</v>
      </c>
      <c r="D62">
        <v>20</v>
      </c>
      <c r="F62" t="s">
        <v>234</v>
      </c>
      <c r="G62" t="s">
        <v>277</v>
      </c>
      <c r="H62" s="4">
        <v>20000</v>
      </c>
      <c r="I62" s="3">
        <f t="shared" si="0"/>
        <v>29.6</v>
      </c>
      <c r="J62" s="3">
        <v>4</v>
      </c>
      <c r="K62" s="8">
        <f t="shared" si="1"/>
        <v>7.4</v>
      </c>
    </row>
    <row r="63" spans="1:11" x14ac:dyDescent="0.3">
      <c r="A63" t="s">
        <v>282</v>
      </c>
      <c r="B63">
        <v>1000</v>
      </c>
      <c r="C63">
        <v>98</v>
      </c>
      <c r="D63">
        <v>17</v>
      </c>
      <c r="F63" t="s">
        <v>234</v>
      </c>
      <c r="G63" t="s">
        <v>277</v>
      </c>
      <c r="H63" s="4">
        <v>317000</v>
      </c>
      <c r="I63" s="3">
        <f t="shared" si="0"/>
        <v>528.12199999999996</v>
      </c>
      <c r="J63" s="3">
        <v>4</v>
      </c>
      <c r="K63" s="8">
        <f t="shared" si="1"/>
        <v>132.03049999999999</v>
      </c>
    </row>
    <row r="64" spans="1:11" x14ac:dyDescent="0.3">
      <c r="A64" t="s">
        <v>283</v>
      </c>
      <c r="B64">
        <v>1000</v>
      </c>
      <c r="C64">
        <v>98</v>
      </c>
      <c r="D64">
        <v>19</v>
      </c>
      <c r="F64" t="s">
        <v>234</v>
      </c>
      <c r="G64" t="s">
        <v>277</v>
      </c>
      <c r="H64" s="4">
        <v>308500</v>
      </c>
      <c r="I64" s="3">
        <f t="shared" si="0"/>
        <v>574.42700000000002</v>
      </c>
      <c r="J64" s="3">
        <v>4</v>
      </c>
      <c r="K64" s="8">
        <f t="shared" si="1"/>
        <v>143.60675000000001</v>
      </c>
    </row>
    <row r="65" spans="1:11" x14ac:dyDescent="0.3">
      <c r="A65" t="s">
        <v>284</v>
      </c>
      <c r="B65">
        <v>1015</v>
      </c>
      <c r="C65">
        <v>100</v>
      </c>
      <c r="D65">
        <v>16</v>
      </c>
      <c r="F65" t="s">
        <v>234</v>
      </c>
      <c r="G65" t="s">
        <v>277</v>
      </c>
      <c r="H65" s="4">
        <v>8000</v>
      </c>
      <c r="I65" s="3">
        <f t="shared" si="0"/>
        <v>12.992000000000001</v>
      </c>
      <c r="J65" s="3">
        <v>4</v>
      </c>
      <c r="K65" s="8">
        <f t="shared" si="1"/>
        <v>3.2480000000000002</v>
      </c>
    </row>
    <row r="66" spans="1:11" x14ac:dyDescent="0.3">
      <c r="A66" t="s">
        <v>285</v>
      </c>
      <c r="B66">
        <v>1015</v>
      </c>
      <c r="C66">
        <v>75</v>
      </c>
      <c r="D66">
        <v>16</v>
      </c>
      <c r="F66" t="s">
        <v>234</v>
      </c>
      <c r="G66" t="s">
        <v>277</v>
      </c>
      <c r="H66" s="4">
        <v>8000</v>
      </c>
      <c r="I66" s="3">
        <f t="shared" si="0"/>
        <v>9.7439999999999998</v>
      </c>
      <c r="J66" s="3">
        <v>4</v>
      </c>
      <c r="K66" s="8">
        <f t="shared" si="1"/>
        <v>2.4359999999999999</v>
      </c>
    </row>
    <row r="67" spans="1:11" x14ac:dyDescent="0.3">
      <c r="A67" t="s">
        <v>286</v>
      </c>
      <c r="B67">
        <v>1040</v>
      </c>
      <c r="C67">
        <v>98</v>
      </c>
      <c r="D67">
        <v>20</v>
      </c>
      <c r="F67" t="s">
        <v>234</v>
      </c>
      <c r="G67" t="s">
        <v>277</v>
      </c>
      <c r="H67" s="4">
        <v>16500</v>
      </c>
      <c r="I67" s="3">
        <f t="shared" ref="I67:I130" si="2">H67*B67*C67*D67/1000000000</f>
        <v>33.633600000000001</v>
      </c>
      <c r="J67" s="3">
        <v>4</v>
      </c>
      <c r="K67" s="8">
        <f t="shared" ref="K67:K130" si="3">I67/J67</f>
        <v>8.4084000000000003</v>
      </c>
    </row>
    <row r="68" spans="1:11" x14ac:dyDescent="0.3">
      <c r="A68" t="s">
        <v>287</v>
      </c>
      <c r="B68">
        <v>1045</v>
      </c>
      <c r="C68">
        <v>74</v>
      </c>
      <c r="D68">
        <v>20</v>
      </c>
      <c r="F68" t="s">
        <v>234</v>
      </c>
      <c r="G68" t="s">
        <v>277</v>
      </c>
      <c r="H68" s="4">
        <v>30000</v>
      </c>
      <c r="I68" s="3">
        <f t="shared" si="2"/>
        <v>46.398000000000003</v>
      </c>
      <c r="J68" s="3">
        <v>4</v>
      </c>
      <c r="K68" s="8">
        <f t="shared" si="3"/>
        <v>11.599500000000001</v>
      </c>
    </row>
    <row r="69" spans="1:11" x14ac:dyDescent="0.3">
      <c r="A69" t="s">
        <v>288</v>
      </c>
      <c r="B69">
        <v>1045</v>
      </c>
      <c r="C69">
        <v>74</v>
      </c>
      <c r="D69">
        <v>20</v>
      </c>
      <c r="F69" t="s">
        <v>234</v>
      </c>
      <c r="G69" t="s">
        <v>277</v>
      </c>
      <c r="H69" s="4">
        <v>30000</v>
      </c>
      <c r="I69" s="3">
        <f t="shared" si="2"/>
        <v>46.398000000000003</v>
      </c>
      <c r="J69" s="3">
        <v>4</v>
      </c>
      <c r="K69" s="8">
        <f t="shared" si="3"/>
        <v>11.599500000000001</v>
      </c>
    </row>
    <row r="70" spans="1:11" x14ac:dyDescent="0.3">
      <c r="A70" t="s">
        <v>289</v>
      </c>
      <c r="B70">
        <v>1100</v>
      </c>
      <c r="C70">
        <v>98</v>
      </c>
      <c r="D70">
        <v>17</v>
      </c>
      <c r="F70" t="s">
        <v>234</v>
      </c>
      <c r="G70" t="s">
        <v>277</v>
      </c>
      <c r="H70" s="4">
        <v>615500</v>
      </c>
      <c r="I70" s="3">
        <f t="shared" si="2"/>
        <v>1127.9653000000001</v>
      </c>
      <c r="J70" s="3">
        <v>4</v>
      </c>
      <c r="K70" s="8">
        <f t="shared" si="3"/>
        <v>281.99132500000002</v>
      </c>
    </row>
    <row r="71" spans="1:11" x14ac:dyDescent="0.3">
      <c r="A71" t="s">
        <v>290</v>
      </c>
      <c r="B71">
        <v>1120</v>
      </c>
      <c r="C71">
        <v>98</v>
      </c>
      <c r="D71">
        <v>17</v>
      </c>
      <c r="F71" t="s">
        <v>234</v>
      </c>
      <c r="G71" t="s">
        <v>277</v>
      </c>
      <c r="H71" s="4">
        <v>128000</v>
      </c>
      <c r="I71" s="3">
        <f t="shared" si="2"/>
        <v>238.83776</v>
      </c>
      <c r="J71" s="3">
        <v>4</v>
      </c>
      <c r="K71" s="8">
        <f t="shared" si="3"/>
        <v>59.709440000000001</v>
      </c>
    </row>
    <row r="72" spans="1:11" x14ac:dyDescent="0.3">
      <c r="A72" t="s">
        <v>291</v>
      </c>
      <c r="B72">
        <v>1140</v>
      </c>
      <c r="C72">
        <v>100</v>
      </c>
      <c r="D72">
        <v>22</v>
      </c>
      <c r="F72" t="s">
        <v>234</v>
      </c>
      <c r="G72" t="s">
        <v>277</v>
      </c>
      <c r="H72" s="4">
        <v>4000</v>
      </c>
      <c r="I72" s="3">
        <f t="shared" si="2"/>
        <v>10.032</v>
      </c>
      <c r="J72" s="3">
        <v>4</v>
      </c>
      <c r="K72" s="8">
        <f t="shared" si="3"/>
        <v>2.508</v>
      </c>
    </row>
    <row r="73" spans="1:11" x14ac:dyDescent="0.3">
      <c r="A73" t="s">
        <v>292</v>
      </c>
      <c r="B73">
        <v>1140</v>
      </c>
      <c r="C73">
        <v>118</v>
      </c>
      <c r="D73">
        <v>17</v>
      </c>
      <c r="F73" t="s">
        <v>234</v>
      </c>
      <c r="G73" t="s">
        <v>277</v>
      </c>
      <c r="H73" s="4">
        <v>36000</v>
      </c>
      <c r="I73" s="3">
        <f t="shared" si="2"/>
        <v>82.326239999999999</v>
      </c>
      <c r="J73" s="3">
        <v>4</v>
      </c>
      <c r="K73" s="8">
        <f t="shared" si="3"/>
        <v>20.58156</v>
      </c>
    </row>
    <row r="74" spans="1:11" x14ac:dyDescent="0.3">
      <c r="A74" t="s">
        <v>293</v>
      </c>
      <c r="B74">
        <v>1140</v>
      </c>
      <c r="C74">
        <v>125</v>
      </c>
      <c r="D74">
        <v>22</v>
      </c>
      <c r="F74" t="s">
        <v>234</v>
      </c>
      <c r="G74" t="s">
        <v>277</v>
      </c>
      <c r="H74" s="4">
        <v>6000</v>
      </c>
      <c r="I74" s="3">
        <f t="shared" si="2"/>
        <v>18.809999999999999</v>
      </c>
      <c r="J74" s="3">
        <v>4</v>
      </c>
      <c r="K74" s="8">
        <f t="shared" si="3"/>
        <v>4.7024999999999997</v>
      </c>
    </row>
    <row r="75" spans="1:11" x14ac:dyDescent="0.3">
      <c r="A75" t="s">
        <v>294</v>
      </c>
      <c r="B75">
        <v>1140</v>
      </c>
      <c r="C75">
        <v>133</v>
      </c>
      <c r="D75">
        <v>17</v>
      </c>
      <c r="F75" t="s">
        <v>234</v>
      </c>
      <c r="G75" t="s">
        <v>277</v>
      </c>
      <c r="H75" s="4">
        <v>12000</v>
      </c>
      <c r="I75" s="3">
        <f t="shared" si="2"/>
        <v>30.930479999999999</v>
      </c>
      <c r="J75" s="3">
        <v>4</v>
      </c>
      <c r="K75" s="8">
        <f t="shared" si="3"/>
        <v>7.7326199999999998</v>
      </c>
    </row>
    <row r="76" spans="1:11" x14ac:dyDescent="0.3">
      <c r="A76" t="s">
        <v>295</v>
      </c>
      <c r="B76">
        <v>1140</v>
      </c>
      <c r="C76">
        <v>75</v>
      </c>
      <c r="D76">
        <v>17</v>
      </c>
      <c r="F76" t="s">
        <v>234</v>
      </c>
      <c r="G76" t="s">
        <v>277</v>
      </c>
      <c r="H76" s="4">
        <v>57000</v>
      </c>
      <c r="I76" s="3">
        <f t="shared" si="2"/>
        <v>82.849500000000006</v>
      </c>
      <c r="J76" s="3">
        <v>4</v>
      </c>
      <c r="K76" s="8">
        <f t="shared" si="3"/>
        <v>20.712375000000002</v>
      </c>
    </row>
    <row r="77" spans="1:11" x14ac:dyDescent="0.3">
      <c r="A77" t="s">
        <v>296</v>
      </c>
      <c r="B77">
        <v>1140</v>
      </c>
      <c r="C77">
        <v>95</v>
      </c>
      <c r="D77">
        <v>20</v>
      </c>
      <c r="F77" t="s">
        <v>234</v>
      </c>
      <c r="G77" t="s">
        <v>277</v>
      </c>
      <c r="H77" s="4">
        <v>18000</v>
      </c>
      <c r="I77" s="3">
        <f t="shared" si="2"/>
        <v>38.988</v>
      </c>
      <c r="J77" s="3">
        <v>4</v>
      </c>
      <c r="K77" s="8">
        <f t="shared" si="3"/>
        <v>9.7469999999999999</v>
      </c>
    </row>
    <row r="78" spans="1:11" x14ac:dyDescent="0.3">
      <c r="A78" t="s">
        <v>297</v>
      </c>
      <c r="B78">
        <v>1140</v>
      </c>
      <c r="C78">
        <v>98</v>
      </c>
      <c r="D78">
        <v>17</v>
      </c>
      <c r="F78" t="s">
        <v>234</v>
      </c>
      <c r="G78" t="s">
        <v>277</v>
      </c>
      <c r="H78" s="4">
        <v>106000</v>
      </c>
      <c r="I78" s="3">
        <f t="shared" si="2"/>
        <v>201.31943999999999</v>
      </c>
      <c r="J78" s="3">
        <v>4</v>
      </c>
      <c r="K78" s="8">
        <f t="shared" si="3"/>
        <v>50.329859999999996</v>
      </c>
    </row>
    <row r="79" spans="1:11" x14ac:dyDescent="0.3">
      <c r="A79" t="s">
        <v>298</v>
      </c>
      <c r="B79">
        <v>1140</v>
      </c>
      <c r="C79">
        <v>98</v>
      </c>
      <c r="D79">
        <v>19</v>
      </c>
      <c r="F79" t="s">
        <v>234</v>
      </c>
      <c r="G79" t="s">
        <v>277</v>
      </c>
      <c r="H79" s="4">
        <v>49500</v>
      </c>
      <c r="I79" s="3">
        <f t="shared" si="2"/>
        <v>105.07266</v>
      </c>
      <c r="J79" s="3">
        <v>4</v>
      </c>
      <c r="K79" s="8">
        <f t="shared" si="3"/>
        <v>26.268165</v>
      </c>
    </row>
    <row r="80" spans="1:11" x14ac:dyDescent="0.3">
      <c r="A80" t="s">
        <v>299</v>
      </c>
      <c r="B80">
        <v>1160</v>
      </c>
      <c r="C80">
        <v>123</v>
      </c>
      <c r="D80">
        <v>20</v>
      </c>
      <c r="F80" t="s">
        <v>234</v>
      </c>
      <c r="G80" t="s">
        <v>277</v>
      </c>
      <c r="H80" s="4">
        <v>6000</v>
      </c>
      <c r="I80" s="3">
        <f t="shared" si="2"/>
        <v>17.121600000000001</v>
      </c>
      <c r="J80" s="3">
        <v>4</v>
      </c>
      <c r="K80" s="8">
        <f t="shared" si="3"/>
        <v>4.2804000000000002</v>
      </c>
    </row>
    <row r="81" spans="1:11" x14ac:dyDescent="0.3">
      <c r="A81" t="s">
        <v>300</v>
      </c>
      <c r="B81">
        <v>1160</v>
      </c>
      <c r="C81">
        <v>75</v>
      </c>
      <c r="D81">
        <v>20</v>
      </c>
      <c r="F81" t="s">
        <v>234</v>
      </c>
      <c r="G81" t="s">
        <v>277</v>
      </c>
      <c r="H81" s="4">
        <v>8000</v>
      </c>
      <c r="I81" s="3">
        <f t="shared" si="2"/>
        <v>13.92</v>
      </c>
      <c r="J81" s="3">
        <v>4</v>
      </c>
      <c r="K81" s="8">
        <f t="shared" si="3"/>
        <v>3.48</v>
      </c>
    </row>
    <row r="82" spans="1:11" x14ac:dyDescent="0.3">
      <c r="A82" t="s">
        <v>301</v>
      </c>
      <c r="B82">
        <v>1160</v>
      </c>
      <c r="C82">
        <v>98</v>
      </c>
      <c r="D82">
        <v>17</v>
      </c>
      <c r="F82" t="s">
        <v>234</v>
      </c>
      <c r="G82" t="s">
        <v>277</v>
      </c>
      <c r="H82" s="4">
        <v>7500</v>
      </c>
      <c r="I82" s="3">
        <f t="shared" si="2"/>
        <v>14.494199999999999</v>
      </c>
      <c r="J82" s="3">
        <v>4</v>
      </c>
      <c r="K82" s="8">
        <f t="shared" si="3"/>
        <v>3.6235499999999998</v>
      </c>
    </row>
    <row r="83" spans="1:11" x14ac:dyDescent="0.3">
      <c r="A83" t="s">
        <v>302</v>
      </c>
      <c r="B83">
        <v>1160</v>
      </c>
      <c r="C83">
        <v>98</v>
      </c>
      <c r="D83">
        <v>20</v>
      </c>
      <c r="F83" t="s">
        <v>234</v>
      </c>
      <c r="G83" t="s">
        <v>277</v>
      </c>
      <c r="H83" s="4">
        <v>66000</v>
      </c>
      <c r="I83" s="3">
        <f t="shared" si="2"/>
        <v>150.05760000000001</v>
      </c>
      <c r="J83" s="3">
        <v>4</v>
      </c>
      <c r="K83" s="8">
        <f t="shared" si="3"/>
        <v>37.514400000000002</v>
      </c>
    </row>
    <row r="84" spans="1:11" x14ac:dyDescent="0.3">
      <c r="A84" t="s">
        <v>303</v>
      </c>
      <c r="B84">
        <v>1200</v>
      </c>
      <c r="C84">
        <v>100</v>
      </c>
      <c r="D84">
        <v>20</v>
      </c>
      <c r="F84" t="s">
        <v>234</v>
      </c>
      <c r="G84" t="s">
        <v>277</v>
      </c>
      <c r="H84" s="4">
        <v>606000</v>
      </c>
      <c r="I84" s="3">
        <f t="shared" si="2"/>
        <v>1454.4</v>
      </c>
      <c r="J84" s="3">
        <v>4</v>
      </c>
      <c r="K84" s="8">
        <f t="shared" si="3"/>
        <v>363.6</v>
      </c>
    </row>
    <row r="85" spans="1:11" x14ac:dyDescent="0.3">
      <c r="A85" t="s">
        <v>304</v>
      </c>
      <c r="B85">
        <v>1200</v>
      </c>
      <c r="C85">
        <v>100</v>
      </c>
      <c r="D85">
        <v>22</v>
      </c>
      <c r="F85" t="s">
        <v>234</v>
      </c>
      <c r="G85" t="s">
        <v>277</v>
      </c>
      <c r="H85" s="4">
        <v>185500</v>
      </c>
      <c r="I85" s="3">
        <f t="shared" si="2"/>
        <v>489.72</v>
      </c>
      <c r="J85" s="3">
        <v>4</v>
      </c>
      <c r="K85" s="8">
        <f t="shared" si="3"/>
        <v>122.43</v>
      </c>
    </row>
    <row r="86" spans="1:11" x14ac:dyDescent="0.3">
      <c r="A86" t="s">
        <v>305</v>
      </c>
      <c r="B86">
        <v>1200</v>
      </c>
      <c r="C86">
        <v>123</v>
      </c>
      <c r="D86">
        <v>20</v>
      </c>
      <c r="F86" t="s">
        <v>234</v>
      </c>
      <c r="G86" t="s">
        <v>277</v>
      </c>
      <c r="H86" s="4">
        <v>126000</v>
      </c>
      <c r="I86" s="3">
        <f t="shared" si="2"/>
        <v>371.952</v>
      </c>
      <c r="J86" s="3">
        <v>4</v>
      </c>
      <c r="K86" s="8">
        <f t="shared" si="3"/>
        <v>92.988</v>
      </c>
    </row>
    <row r="87" spans="1:11" x14ac:dyDescent="0.3">
      <c r="A87" t="s">
        <v>306</v>
      </c>
      <c r="B87">
        <v>1200</v>
      </c>
      <c r="C87">
        <v>133</v>
      </c>
      <c r="D87">
        <v>17</v>
      </c>
      <c r="F87" t="s">
        <v>234</v>
      </c>
      <c r="G87" t="s">
        <v>277</v>
      </c>
      <c r="H87" s="4">
        <v>75000</v>
      </c>
      <c r="I87" s="3">
        <f t="shared" si="2"/>
        <v>203.49</v>
      </c>
      <c r="J87" s="3">
        <v>4</v>
      </c>
      <c r="K87" s="8">
        <f t="shared" si="3"/>
        <v>50.872500000000002</v>
      </c>
    </row>
    <row r="88" spans="1:11" x14ac:dyDescent="0.3">
      <c r="A88" t="s">
        <v>307</v>
      </c>
      <c r="B88">
        <v>1200</v>
      </c>
      <c r="C88">
        <v>143</v>
      </c>
      <c r="D88">
        <v>22</v>
      </c>
      <c r="F88" t="s">
        <v>234</v>
      </c>
      <c r="G88" t="s">
        <v>277</v>
      </c>
      <c r="H88" s="4">
        <v>27000</v>
      </c>
      <c r="I88" s="3">
        <f t="shared" si="2"/>
        <v>101.93040000000001</v>
      </c>
      <c r="J88" s="3">
        <v>4</v>
      </c>
      <c r="K88" s="8">
        <f t="shared" si="3"/>
        <v>25.482600000000001</v>
      </c>
    </row>
    <row r="89" spans="1:11" x14ac:dyDescent="0.3">
      <c r="A89" t="s">
        <v>308</v>
      </c>
      <c r="B89">
        <v>1200</v>
      </c>
      <c r="C89">
        <v>74</v>
      </c>
      <c r="D89">
        <v>17</v>
      </c>
      <c r="F89" t="s">
        <v>234</v>
      </c>
      <c r="G89" t="s">
        <v>277</v>
      </c>
      <c r="H89" s="4">
        <v>220500</v>
      </c>
      <c r="I89" s="3">
        <f t="shared" si="2"/>
        <v>332.86680000000001</v>
      </c>
      <c r="J89" s="3">
        <v>4</v>
      </c>
      <c r="K89" s="8">
        <f t="shared" si="3"/>
        <v>83.216700000000003</v>
      </c>
    </row>
    <row r="90" spans="1:11" x14ac:dyDescent="0.3">
      <c r="A90" t="s">
        <v>309</v>
      </c>
      <c r="B90">
        <v>1200</v>
      </c>
      <c r="C90">
        <v>75</v>
      </c>
      <c r="D90">
        <v>20</v>
      </c>
      <c r="F90" t="s">
        <v>234</v>
      </c>
      <c r="G90" t="s">
        <v>277</v>
      </c>
      <c r="H90" s="4">
        <v>86000</v>
      </c>
      <c r="I90" s="3">
        <f t="shared" si="2"/>
        <v>154.80000000000001</v>
      </c>
      <c r="J90" s="3">
        <v>4</v>
      </c>
      <c r="K90" s="8">
        <f t="shared" si="3"/>
        <v>38.700000000000003</v>
      </c>
    </row>
    <row r="91" spans="1:11" x14ac:dyDescent="0.3">
      <c r="A91" t="s">
        <v>310</v>
      </c>
      <c r="B91">
        <v>1200</v>
      </c>
      <c r="C91">
        <v>98</v>
      </c>
      <c r="D91">
        <v>17</v>
      </c>
      <c r="F91" t="s">
        <v>234</v>
      </c>
      <c r="G91" t="s">
        <v>277</v>
      </c>
      <c r="H91" s="4">
        <v>422000</v>
      </c>
      <c r="I91" s="3">
        <f t="shared" si="2"/>
        <v>843.66240000000005</v>
      </c>
      <c r="J91" s="3">
        <v>4</v>
      </c>
      <c r="K91" s="8">
        <f t="shared" si="3"/>
        <v>210.91560000000001</v>
      </c>
    </row>
    <row r="92" spans="1:11" x14ac:dyDescent="0.3">
      <c r="A92" t="s">
        <v>311</v>
      </c>
      <c r="B92">
        <v>600</v>
      </c>
      <c r="C92">
        <v>75</v>
      </c>
      <c r="D92">
        <v>19</v>
      </c>
      <c r="F92" t="s">
        <v>234</v>
      </c>
      <c r="G92" t="s">
        <v>277</v>
      </c>
      <c r="H92" s="4">
        <v>42000</v>
      </c>
      <c r="I92" s="3">
        <f t="shared" si="2"/>
        <v>35.909999999999997</v>
      </c>
      <c r="J92" s="3">
        <v>3</v>
      </c>
      <c r="K92" s="8">
        <f t="shared" si="3"/>
        <v>11.969999999999999</v>
      </c>
    </row>
    <row r="93" spans="1:11" x14ac:dyDescent="0.3">
      <c r="A93" t="s">
        <v>312</v>
      </c>
      <c r="B93">
        <v>800</v>
      </c>
      <c r="C93">
        <v>75</v>
      </c>
      <c r="D93">
        <v>17</v>
      </c>
      <c r="F93" t="s">
        <v>234</v>
      </c>
      <c r="G93" t="s">
        <v>277</v>
      </c>
      <c r="H93" s="4">
        <v>54000</v>
      </c>
      <c r="I93" s="3">
        <f t="shared" si="2"/>
        <v>55.08</v>
      </c>
      <c r="J93" s="3">
        <v>3</v>
      </c>
      <c r="K93" s="8">
        <f t="shared" si="3"/>
        <v>18.36</v>
      </c>
    </row>
    <row r="94" spans="1:11" x14ac:dyDescent="0.3">
      <c r="A94" t="s">
        <v>313</v>
      </c>
      <c r="B94">
        <v>800</v>
      </c>
      <c r="C94">
        <v>98</v>
      </c>
      <c r="D94">
        <v>17</v>
      </c>
      <c r="F94" t="s">
        <v>234</v>
      </c>
      <c r="G94" t="s">
        <v>277</v>
      </c>
      <c r="H94" s="4">
        <v>13500</v>
      </c>
      <c r="I94" s="3">
        <f t="shared" si="2"/>
        <v>17.992799999999999</v>
      </c>
      <c r="J94" s="3">
        <v>3</v>
      </c>
      <c r="K94" s="8">
        <f t="shared" si="3"/>
        <v>5.9975999999999994</v>
      </c>
    </row>
    <row r="95" spans="1:11" x14ac:dyDescent="0.3">
      <c r="A95" t="s">
        <v>314</v>
      </c>
      <c r="B95">
        <v>800</v>
      </c>
      <c r="C95">
        <v>98</v>
      </c>
      <c r="D95">
        <v>20</v>
      </c>
      <c r="F95" t="s">
        <v>234</v>
      </c>
      <c r="G95" t="s">
        <v>277</v>
      </c>
      <c r="H95" s="4">
        <v>61500</v>
      </c>
      <c r="I95" s="3">
        <f t="shared" si="2"/>
        <v>96.432000000000002</v>
      </c>
      <c r="J95" s="3">
        <v>3</v>
      </c>
      <c r="K95" s="8">
        <f t="shared" si="3"/>
        <v>32.143999999999998</v>
      </c>
    </row>
    <row r="96" spans="1:11" x14ac:dyDescent="0.3">
      <c r="A96" t="s">
        <v>315</v>
      </c>
      <c r="B96">
        <v>890</v>
      </c>
      <c r="C96">
        <v>98</v>
      </c>
      <c r="D96">
        <v>20</v>
      </c>
      <c r="F96" t="s">
        <v>234</v>
      </c>
      <c r="G96" t="s">
        <v>277</v>
      </c>
      <c r="H96" s="4">
        <v>18000</v>
      </c>
      <c r="I96" s="3">
        <f t="shared" si="2"/>
        <v>31.3992</v>
      </c>
      <c r="J96" s="3">
        <v>3</v>
      </c>
      <c r="K96" s="8">
        <f t="shared" si="3"/>
        <v>10.4664</v>
      </c>
    </row>
    <row r="97" spans="1:11" x14ac:dyDescent="0.3">
      <c r="A97" t="s">
        <v>316</v>
      </c>
      <c r="B97">
        <v>900</v>
      </c>
      <c r="C97">
        <v>98</v>
      </c>
      <c r="D97">
        <v>17</v>
      </c>
      <c r="F97" t="s">
        <v>234</v>
      </c>
      <c r="G97" t="s">
        <v>277</v>
      </c>
      <c r="H97" s="4">
        <v>157500</v>
      </c>
      <c r="I97" s="3">
        <f t="shared" si="2"/>
        <v>236.15549999999999</v>
      </c>
      <c r="J97" s="3">
        <v>3</v>
      </c>
      <c r="K97" s="8">
        <f t="shared" si="3"/>
        <v>78.718499999999992</v>
      </c>
    </row>
    <row r="98" spans="1:11" x14ac:dyDescent="0.3">
      <c r="A98" t="s">
        <v>317</v>
      </c>
      <c r="B98">
        <v>900</v>
      </c>
      <c r="C98">
        <v>98</v>
      </c>
      <c r="D98">
        <v>22</v>
      </c>
      <c r="F98" t="s">
        <v>234</v>
      </c>
      <c r="G98" t="s">
        <v>277</v>
      </c>
      <c r="H98" s="4">
        <v>81000</v>
      </c>
      <c r="I98" s="3">
        <f t="shared" si="2"/>
        <v>157.17240000000001</v>
      </c>
      <c r="J98" s="3">
        <v>3</v>
      </c>
      <c r="K98" s="8">
        <f t="shared" si="3"/>
        <v>52.390800000000006</v>
      </c>
    </row>
    <row r="99" spans="1:11" x14ac:dyDescent="0.3">
      <c r="A99" t="s">
        <v>318</v>
      </c>
      <c r="B99">
        <v>930</v>
      </c>
      <c r="C99">
        <v>98</v>
      </c>
      <c r="D99">
        <v>19</v>
      </c>
      <c r="F99" t="s">
        <v>234</v>
      </c>
      <c r="G99" t="s">
        <v>277</v>
      </c>
      <c r="H99" s="4">
        <v>33000</v>
      </c>
      <c r="I99" s="3">
        <f t="shared" si="2"/>
        <v>57.144779999999997</v>
      </c>
      <c r="J99" s="3">
        <v>3</v>
      </c>
      <c r="K99" s="8">
        <f t="shared" si="3"/>
        <v>19.048259999999999</v>
      </c>
    </row>
    <row r="100" spans="1:11" x14ac:dyDescent="0.3">
      <c r="A100" t="s">
        <v>319</v>
      </c>
      <c r="B100">
        <v>940</v>
      </c>
      <c r="C100">
        <v>100</v>
      </c>
      <c r="D100">
        <v>22</v>
      </c>
      <c r="F100" t="s">
        <v>234</v>
      </c>
      <c r="G100" t="s">
        <v>277</v>
      </c>
      <c r="H100" s="4">
        <v>6000</v>
      </c>
      <c r="I100" s="3">
        <f t="shared" si="2"/>
        <v>12.407999999999999</v>
      </c>
      <c r="J100" s="3">
        <v>3</v>
      </c>
      <c r="K100" s="8">
        <f t="shared" si="3"/>
        <v>4.1360000000000001</v>
      </c>
    </row>
    <row r="101" spans="1:11" x14ac:dyDescent="0.3">
      <c r="A101" t="s">
        <v>320</v>
      </c>
      <c r="B101">
        <v>944</v>
      </c>
      <c r="C101">
        <v>100</v>
      </c>
      <c r="D101">
        <v>16</v>
      </c>
      <c r="F101" t="s">
        <v>234</v>
      </c>
      <c r="G101" t="s">
        <v>277</v>
      </c>
      <c r="H101" s="4">
        <v>6000</v>
      </c>
      <c r="I101" s="3">
        <f t="shared" si="2"/>
        <v>9.0624000000000002</v>
      </c>
      <c r="J101" s="3">
        <v>3</v>
      </c>
      <c r="K101" s="8">
        <f t="shared" si="3"/>
        <v>3.0207999999999999</v>
      </c>
    </row>
    <row r="102" spans="1:11" x14ac:dyDescent="0.3">
      <c r="A102" t="s">
        <v>321</v>
      </c>
      <c r="B102">
        <v>960</v>
      </c>
      <c r="C102">
        <v>98</v>
      </c>
      <c r="D102">
        <v>21</v>
      </c>
      <c r="F102" t="s">
        <v>234</v>
      </c>
      <c r="G102" t="s">
        <v>277</v>
      </c>
      <c r="H102" s="4">
        <v>18000</v>
      </c>
      <c r="I102" s="3">
        <f t="shared" si="2"/>
        <v>35.562240000000003</v>
      </c>
      <c r="J102" s="3">
        <v>3</v>
      </c>
      <c r="K102" s="8">
        <f t="shared" si="3"/>
        <v>11.854080000000002</v>
      </c>
    </row>
    <row r="103" spans="1:11" x14ac:dyDescent="0.3">
      <c r="A103" t="s">
        <v>322</v>
      </c>
      <c r="B103">
        <v>1000</v>
      </c>
      <c r="C103">
        <v>38</v>
      </c>
      <c r="D103">
        <v>68</v>
      </c>
      <c r="F103" t="s">
        <v>234</v>
      </c>
      <c r="G103" t="s">
        <v>277</v>
      </c>
      <c r="H103" s="4">
        <v>33000</v>
      </c>
      <c r="I103" s="3">
        <f t="shared" si="2"/>
        <v>85.272000000000006</v>
      </c>
      <c r="J103" s="3">
        <v>3</v>
      </c>
      <c r="K103" s="8">
        <f t="shared" si="3"/>
        <v>28.424000000000003</v>
      </c>
    </row>
    <row r="104" spans="1:11" x14ac:dyDescent="0.3">
      <c r="A104" t="s">
        <v>323</v>
      </c>
      <c r="B104">
        <v>1100</v>
      </c>
      <c r="C104">
        <v>93</v>
      </c>
      <c r="D104">
        <v>40</v>
      </c>
      <c r="F104" t="s">
        <v>234</v>
      </c>
      <c r="G104" t="s">
        <v>277</v>
      </c>
      <c r="H104" s="4">
        <v>51000</v>
      </c>
      <c r="I104" s="3">
        <f t="shared" si="2"/>
        <v>208.69200000000001</v>
      </c>
      <c r="J104" s="3">
        <v>3</v>
      </c>
      <c r="K104" s="8">
        <f t="shared" si="3"/>
        <v>69.564000000000007</v>
      </c>
    </row>
    <row r="105" spans="1:11" x14ac:dyDescent="0.3">
      <c r="A105" t="s">
        <v>324</v>
      </c>
      <c r="B105">
        <v>1220</v>
      </c>
      <c r="C105">
        <v>35</v>
      </c>
      <c r="D105">
        <v>95</v>
      </c>
      <c r="F105" t="s">
        <v>234</v>
      </c>
      <c r="G105" t="s">
        <v>277</v>
      </c>
      <c r="H105" s="4">
        <v>3000</v>
      </c>
      <c r="I105" s="3">
        <f t="shared" si="2"/>
        <v>12.169499999999999</v>
      </c>
      <c r="J105" s="3">
        <v>3</v>
      </c>
      <c r="K105" s="8">
        <f t="shared" si="3"/>
        <v>4.0564999999999998</v>
      </c>
    </row>
    <row r="106" spans="1:11" x14ac:dyDescent="0.3">
      <c r="A106" t="s">
        <v>325</v>
      </c>
      <c r="B106">
        <v>95</v>
      </c>
      <c r="C106">
        <v>95</v>
      </c>
      <c r="D106">
        <v>95</v>
      </c>
      <c r="F106" t="s">
        <v>326</v>
      </c>
      <c r="G106" t="s">
        <v>217</v>
      </c>
      <c r="H106" s="4">
        <v>42000</v>
      </c>
      <c r="I106" s="3">
        <f t="shared" si="2"/>
        <v>36.009749999999997</v>
      </c>
      <c r="J106" s="3">
        <v>3</v>
      </c>
      <c r="K106" s="8">
        <f t="shared" si="3"/>
        <v>12.00325</v>
      </c>
    </row>
    <row r="107" spans="1:11" x14ac:dyDescent="0.3">
      <c r="A107" t="s">
        <v>327</v>
      </c>
      <c r="B107">
        <v>100</v>
      </c>
      <c r="C107">
        <v>95</v>
      </c>
      <c r="D107">
        <v>63</v>
      </c>
      <c r="F107" t="s">
        <v>326</v>
      </c>
      <c r="G107" t="s">
        <v>217</v>
      </c>
      <c r="H107" s="4">
        <v>9000</v>
      </c>
      <c r="I107" s="3">
        <f t="shared" si="2"/>
        <v>5.3864999999999998</v>
      </c>
      <c r="J107" s="3">
        <v>3</v>
      </c>
      <c r="K107" s="8">
        <f t="shared" si="3"/>
        <v>1.7954999999999999</v>
      </c>
    </row>
    <row r="108" spans="1:11" x14ac:dyDescent="0.3">
      <c r="A108" t="s">
        <v>328</v>
      </c>
      <c r="B108">
        <v>100</v>
      </c>
      <c r="C108">
        <v>80</v>
      </c>
      <c r="D108">
        <v>80</v>
      </c>
      <c r="F108" t="s">
        <v>326</v>
      </c>
      <c r="G108" t="s">
        <v>217</v>
      </c>
      <c r="H108" s="4">
        <v>396000</v>
      </c>
      <c r="I108" s="3">
        <f t="shared" si="2"/>
        <v>253.44</v>
      </c>
      <c r="J108" s="3">
        <v>3</v>
      </c>
      <c r="K108" s="8">
        <f t="shared" si="3"/>
        <v>84.48</v>
      </c>
    </row>
    <row r="109" spans="1:11" x14ac:dyDescent="0.3">
      <c r="A109" t="s">
        <v>329</v>
      </c>
      <c r="B109">
        <v>120</v>
      </c>
      <c r="C109">
        <v>75</v>
      </c>
      <c r="D109">
        <v>75</v>
      </c>
      <c r="F109" t="s">
        <v>326</v>
      </c>
      <c r="G109" t="s">
        <v>217</v>
      </c>
      <c r="H109" s="4">
        <v>22500</v>
      </c>
      <c r="I109" s="3">
        <f t="shared" si="2"/>
        <v>15.1875</v>
      </c>
      <c r="J109" s="3">
        <v>3</v>
      </c>
      <c r="K109" s="8">
        <f t="shared" si="3"/>
        <v>5.0625</v>
      </c>
    </row>
    <row r="110" spans="1:11" x14ac:dyDescent="0.3">
      <c r="A110" t="s">
        <v>330</v>
      </c>
      <c r="B110">
        <v>133</v>
      </c>
      <c r="C110">
        <v>78</v>
      </c>
      <c r="D110">
        <v>78</v>
      </c>
      <c r="F110" t="s">
        <v>326</v>
      </c>
      <c r="G110" t="s">
        <v>217</v>
      </c>
      <c r="H110" s="4">
        <v>36000</v>
      </c>
      <c r="I110" s="3">
        <f t="shared" si="2"/>
        <v>29.130192000000001</v>
      </c>
      <c r="J110" s="3">
        <v>3</v>
      </c>
      <c r="K110" s="8">
        <f t="shared" si="3"/>
        <v>9.7100640000000009</v>
      </c>
    </row>
    <row r="111" spans="1:11" x14ac:dyDescent="0.3">
      <c r="A111" t="s">
        <v>331</v>
      </c>
      <c r="B111">
        <v>133</v>
      </c>
      <c r="C111">
        <v>75</v>
      </c>
      <c r="D111">
        <v>75</v>
      </c>
      <c r="F111" t="s">
        <v>326</v>
      </c>
      <c r="G111" t="s">
        <v>217</v>
      </c>
      <c r="H111" s="4">
        <v>108000</v>
      </c>
      <c r="I111" s="3">
        <f t="shared" si="2"/>
        <v>80.797499999999999</v>
      </c>
      <c r="J111" s="3">
        <v>3</v>
      </c>
      <c r="K111" s="8">
        <f t="shared" si="3"/>
        <v>26.932500000000001</v>
      </c>
    </row>
    <row r="112" spans="1:11" x14ac:dyDescent="0.3">
      <c r="A112" t="s">
        <v>332</v>
      </c>
      <c r="B112">
        <v>140</v>
      </c>
      <c r="C112">
        <v>140</v>
      </c>
      <c r="D112">
        <v>78</v>
      </c>
      <c r="F112" t="s">
        <v>326</v>
      </c>
      <c r="G112" t="s">
        <v>217</v>
      </c>
      <c r="H112" s="4">
        <v>18000</v>
      </c>
      <c r="I112" s="3">
        <f t="shared" si="2"/>
        <v>27.5184</v>
      </c>
      <c r="J112" s="3">
        <v>3</v>
      </c>
      <c r="K112" s="8">
        <f t="shared" si="3"/>
        <v>9.1728000000000005</v>
      </c>
    </row>
    <row r="113" spans="1:11" x14ac:dyDescent="0.3">
      <c r="A113" t="s">
        <v>333</v>
      </c>
      <c r="B113">
        <v>145</v>
      </c>
      <c r="C113">
        <v>145</v>
      </c>
      <c r="D113">
        <v>78</v>
      </c>
      <c r="F113" t="s">
        <v>326</v>
      </c>
      <c r="G113" t="s">
        <v>217</v>
      </c>
      <c r="H113" s="4">
        <v>22500</v>
      </c>
      <c r="I113" s="3">
        <f t="shared" si="2"/>
        <v>36.898874999999997</v>
      </c>
      <c r="J113" s="3">
        <v>3</v>
      </c>
      <c r="K113" s="8">
        <f t="shared" si="3"/>
        <v>12.299624999999999</v>
      </c>
    </row>
    <row r="114" spans="1:11" x14ac:dyDescent="0.3">
      <c r="A114" t="s">
        <v>334</v>
      </c>
      <c r="B114">
        <v>75</v>
      </c>
      <c r="C114">
        <v>133</v>
      </c>
      <c r="D114">
        <v>90</v>
      </c>
      <c r="F114" t="s">
        <v>326</v>
      </c>
      <c r="G114" t="s">
        <v>217</v>
      </c>
      <c r="H114" s="4">
        <v>27000</v>
      </c>
      <c r="I114" s="3">
        <f t="shared" si="2"/>
        <v>24.239249999999998</v>
      </c>
      <c r="J114" s="3">
        <v>3</v>
      </c>
      <c r="K114" s="8">
        <f t="shared" si="3"/>
        <v>8.0797499999999989</v>
      </c>
    </row>
    <row r="115" spans="1:11" x14ac:dyDescent="0.3">
      <c r="A115" t="s">
        <v>335</v>
      </c>
      <c r="B115">
        <v>75</v>
      </c>
      <c r="C115">
        <v>75</v>
      </c>
      <c r="D115">
        <v>78</v>
      </c>
      <c r="F115" t="s">
        <v>326</v>
      </c>
      <c r="G115" t="s">
        <v>217</v>
      </c>
      <c r="H115" s="4">
        <v>36000</v>
      </c>
      <c r="I115" s="3">
        <f t="shared" si="2"/>
        <v>15.795</v>
      </c>
      <c r="J115" s="3">
        <v>3</v>
      </c>
      <c r="K115" s="8">
        <f t="shared" si="3"/>
        <v>5.2649999999999997</v>
      </c>
    </row>
    <row r="116" spans="1:11" x14ac:dyDescent="0.3">
      <c r="A116" t="s">
        <v>336</v>
      </c>
      <c r="B116">
        <v>75</v>
      </c>
      <c r="C116">
        <v>95</v>
      </c>
      <c r="D116">
        <v>90</v>
      </c>
      <c r="F116" t="s">
        <v>326</v>
      </c>
      <c r="G116" t="s">
        <v>217</v>
      </c>
      <c r="H116" s="4">
        <v>13500</v>
      </c>
      <c r="I116" s="3">
        <f t="shared" si="2"/>
        <v>8.6568749999999994</v>
      </c>
      <c r="J116" s="3">
        <v>3</v>
      </c>
      <c r="K116" s="8">
        <f t="shared" si="3"/>
        <v>2.8856249999999997</v>
      </c>
    </row>
    <row r="117" spans="1:11" x14ac:dyDescent="0.3">
      <c r="A117" t="s">
        <v>337</v>
      </c>
      <c r="B117">
        <v>75</v>
      </c>
      <c r="C117">
        <v>75</v>
      </c>
      <c r="D117">
        <v>90</v>
      </c>
      <c r="F117" t="s">
        <v>326</v>
      </c>
      <c r="G117" t="s">
        <v>217</v>
      </c>
      <c r="H117" s="4">
        <v>54000</v>
      </c>
      <c r="I117" s="3">
        <f t="shared" si="2"/>
        <v>27.337499999999999</v>
      </c>
      <c r="J117" s="3">
        <v>3</v>
      </c>
      <c r="K117" s="8">
        <f t="shared" si="3"/>
        <v>9.1124999999999989</v>
      </c>
    </row>
    <row r="118" spans="1:11" x14ac:dyDescent="0.3">
      <c r="A118" t="s">
        <v>338</v>
      </c>
      <c r="B118">
        <v>90</v>
      </c>
      <c r="C118">
        <v>95</v>
      </c>
      <c r="D118">
        <v>75</v>
      </c>
      <c r="F118" t="s">
        <v>326</v>
      </c>
      <c r="G118" t="s">
        <v>217</v>
      </c>
      <c r="H118" s="4">
        <v>54000</v>
      </c>
      <c r="I118" s="3">
        <f t="shared" si="2"/>
        <v>34.627499999999998</v>
      </c>
      <c r="J118" s="3">
        <v>3</v>
      </c>
      <c r="K118" s="8">
        <f t="shared" si="3"/>
        <v>11.542499999999999</v>
      </c>
    </row>
    <row r="119" spans="1:11" x14ac:dyDescent="0.3">
      <c r="A119" t="s">
        <v>339</v>
      </c>
      <c r="B119">
        <v>95</v>
      </c>
      <c r="C119">
        <v>145</v>
      </c>
      <c r="D119">
        <v>95</v>
      </c>
      <c r="F119" t="s">
        <v>326</v>
      </c>
      <c r="G119" t="s">
        <v>217</v>
      </c>
      <c r="H119" s="4">
        <v>84000</v>
      </c>
      <c r="I119" s="3">
        <f t="shared" si="2"/>
        <v>109.92449999999999</v>
      </c>
      <c r="J119" s="3">
        <v>3</v>
      </c>
      <c r="K119" s="8">
        <f t="shared" si="3"/>
        <v>36.641500000000001</v>
      </c>
    </row>
    <row r="120" spans="1:11" x14ac:dyDescent="0.3">
      <c r="A120" t="s">
        <v>340</v>
      </c>
      <c r="B120">
        <v>95</v>
      </c>
      <c r="C120">
        <v>75</v>
      </c>
      <c r="D120">
        <v>75</v>
      </c>
      <c r="F120" t="s">
        <v>326</v>
      </c>
      <c r="G120" t="s">
        <v>217</v>
      </c>
      <c r="H120" s="4">
        <v>36000</v>
      </c>
      <c r="I120" s="3">
        <f t="shared" si="2"/>
        <v>19.237500000000001</v>
      </c>
      <c r="J120" s="3">
        <v>3</v>
      </c>
      <c r="K120" s="8">
        <f t="shared" si="3"/>
        <v>6.4125000000000005</v>
      </c>
    </row>
    <row r="121" spans="1:11" x14ac:dyDescent="0.3">
      <c r="A121" t="s">
        <v>341</v>
      </c>
      <c r="B121">
        <v>95</v>
      </c>
      <c r="C121">
        <v>95</v>
      </c>
      <c r="D121">
        <v>75</v>
      </c>
      <c r="F121" t="s">
        <v>326</v>
      </c>
      <c r="G121" t="s">
        <v>217</v>
      </c>
      <c r="H121" s="4">
        <v>45000</v>
      </c>
      <c r="I121" s="3">
        <f t="shared" si="2"/>
        <v>30.459375000000001</v>
      </c>
      <c r="J121" s="3">
        <v>3</v>
      </c>
      <c r="K121" s="8">
        <f t="shared" si="3"/>
        <v>10.153125000000001</v>
      </c>
    </row>
    <row r="122" spans="1:11" x14ac:dyDescent="0.3">
      <c r="A122" t="s">
        <v>342</v>
      </c>
      <c r="B122">
        <v>95</v>
      </c>
      <c r="C122">
        <v>95</v>
      </c>
      <c r="D122">
        <v>78</v>
      </c>
      <c r="F122" t="s">
        <v>326</v>
      </c>
      <c r="G122" t="s">
        <v>217</v>
      </c>
      <c r="H122" s="4">
        <v>27000</v>
      </c>
      <c r="I122" s="3">
        <f t="shared" si="2"/>
        <v>19.00665</v>
      </c>
      <c r="J122" s="3">
        <v>3</v>
      </c>
      <c r="K122" s="8">
        <f t="shared" si="3"/>
        <v>6.3355500000000005</v>
      </c>
    </row>
    <row r="123" spans="1:11" x14ac:dyDescent="0.3">
      <c r="A123" t="s">
        <v>343</v>
      </c>
      <c r="B123">
        <v>1220</v>
      </c>
      <c r="C123">
        <v>95</v>
      </c>
      <c r="D123">
        <v>17</v>
      </c>
      <c r="F123" t="s">
        <v>326</v>
      </c>
      <c r="G123" t="s">
        <v>217</v>
      </c>
      <c r="H123" s="4">
        <v>36000</v>
      </c>
      <c r="I123" s="3">
        <f t="shared" si="2"/>
        <v>70.930800000000005</v>
      </c>
      <c r="J123" s="3">
        <v>3</v>
      </c>
      <c r="K123" s="8">
        <f t="shared" si="3"/>
        <v>23.643600000000003</v>
      </c>
    </row>
    <row r="124" spans="1:11" x14ac:dyDescent="0.3">
      <c r="A124" t="s">
        <v>344</v>
      </c>
      <c r="B124">
        <v>133</v>
      </c>
      <c r="C124">
        <v>78</v>
      </c>
      <c r="D124">
        <v>78</v>
      </c>
      <c r="F124" t="s">
        <v>345</v>
      </c>
      <c r="G124" t="s">
        <v>346</v>
      </c>
      <c r="H124" s="4">
        <v>540000</v>
      </c>
      <c r="I124" s="3">
        <f t="shared" si="2"/>
        <v>436.95287999999999</v>
      </c>
      <c r="J124" s="3">
        <v>3</v>
      </c>
      <c r="K124" s="8">
        <f t="shared" si="3"/>
        <v>145.65096</v>
      </c>
    </row>
    <row r="125" spans="1:11" x14ac:dyDescent="0.3">
      <c r="A125" t="s">
        <v>347</v>
      </c>
      <c r="B125">
        <v>145</v>
      </c>
      <c r="C125">
        <v>100</v>
      </c>
      <c r="D125">
        <v>78</v>
      </c>
      <c r="F125" t="s">
        <v>345</v>
      </c>
      <c r="G125" t="s">
        <v>346</v>
      </c>
      <c r="H125" s="4">
        <v>163800</v>
      </c>
      <c r="I125" s="3">
        <f t="shared" si="2"/>
        <v>185.2578</v>
      </c>
      <c r="J125" s="3">
        <v>3</v>
      </c>
      <c r="K125" s="8">
        <f t="shared" si="3"/>
        <v>61.752600000000001</v>
      </c>
    </row>
    <row r="126" spans="1:11" x14ac:dyDescent="0.3">
      <c r="A126" t="s">
        <v>348</v>
      </c>
      <c r="B126">
        <v>145</v>
      </c>
      <c r="C126">
        <v>100</v>
      </c>
      <c r="D126">
        <v>95</v>
      </c>
      <c r="F126" t="s">
        <v>345</v>
      </c>
      <c r="G126" t="s">
        <v>346</v>
      </c>
      <c r="H126" s="4">
        <v>67500</v>
      </c>
      <c r="I126" s="3">
        <f t="shared" si="2"/>
        <v>92.981250000000003</v>
      </c>
      <c r="J126" s="3">
        <v>3</v>
      </c>
      <c r="K126" s="8">
        <f t="shared" si="3"/>
        <v>30.993750000000002</v>
      </c>
    </row>
    <row r="127" spans="1:11" x14ac:dyDescent="0.3">
      <c r="A127" t="s">
        <v>349</v>
      </c>
      <c r="B127">
        <v>145</v>
      </c>
      <c r="C127">
        <v>145</v>
      </c>
      <c r="D127">
        <v>78</v>
      </c>
      <c r="F127" t="s">
        <v>345</v>
      </c>
      <c r="G127" t="s">
        <v>346</v>
      </c>
      <c r="H127" s="4">
        <v>36000</v>
      </c>
      <c r="I127" s="3">
        <f t="shared" si="2"/>
        <v>59.038200000000003</v>
      </c>
      <c r="J127" s="3">
        <v>3</v>
      </c>
      <c r="K127" s="8">
        <f t="shared" si="3"/>
        <v>19.679400000000001</v>
      </c>
    </row>
    <row r="128" spans="1:11" x14ac:dyDescent="0.3">
      <c r="A128" t="s">
        <v>350</v>
      </c>
      <c r="B128">
        <v>75</v>
      </c>
      <c r="C128">
        <v>75</v>
      </c>
      <c r="D128">
        <v>78</v>
      </c>
      <c r="F128" t="s">
        <v>345</v>
      </c>
      <c r="G128" t="s">
        <v>346</v>
      </c>
      <c r="H128" s="4">
        <v>118500</v>
      </c>
      <c r="I128" s="3">
        <f t="shared" si="2"/>
        <v>51.991875</v>
      </c>
      <c r="J128" s="3">
        <v>3</v>
      </c>
      <c r="K128" s="8">
        <f t="shared" si="3"/>
        <v>17.330625000000001</v>
      </c>
    </row>
    <row r="129" spans="1:11" x14ac:dyDescent="0.3">
      <c r="A129" t="s">
        <v>351</v>
      </c>
      <c r="B129">
        <v>75</v>
      </c>
      <c r="C129">
        <v>75</v>
      </c>
      <c r="D129">
        <v>90</v>
      </c>
      <c r="F129" t="s">
        <v>345</v>
      </c>
      <c r="G129" t="s">
        <v>346</v>
      </c>
      <c r="H129" s="4">
        <v>76500</v>
      </c>
      <c r="I129" s="3">
        <f t="shared" si="2"/>
        <v>38.728124999999999</v>
      </c>
      <c r="J129" s="3">
        <v>3</v>
      </c>
      <c r="K129" s="8">
        <f t="shared" si="3"/>
        <v>12.909374999999999</v>
      </c>
    </row>
    <row r="130" spans="1:11" x14ac:dyDescent="0.3">
      <c r="A130" t="s">
        <v>352</v>
      </c>
      <c r="B130">
        <v>75</v>
      </c>
      <c r="C130">
        <v>95</v>
      </c>
      <c r="D130">
        <v>78</v>
      </c>
      <c r="F130" t="s">
        <v>345</v>
      </c>
      <c r="G130" t="s">
        <v>346</v>
      </c>
      <c r="H130" s="4">
        <v>1525500</v>
      </c>
      <c r="I130" s="3">
        <f t="shared" si="2"/>
        <v>847.79662499999995</v>
      </c>
      <c r="J130" s="3">
        <v>3</v>
      </c>
      <c r="K130" s="8">
        <f t="shared" si="3"/>
        <v>282.59887499999996</v>
      </c>
    </row>
    <row r="131" spans="1:11" x14ac:dyDescent="0.3">
      <c r="A131" t="s">
        <v>353</v>
      </c>
      <c r="B131">
        <v>78</v>
      </c>
      <c r="C131">
        <v>133</v>
      </c>
      <c r="D131">
        <v>90</v>
      </c>
      <c r="F131" t="s">
        <v>345</v>
      </c>
      <c r="G131" t="s">
        <v>346</v>
      </c>
      <c r="H131" s="4">
        <v>153000</v>
      </c>
      <c r="I131" s="3">
        <f t="shared" ref="I131:I138" si="4">H131*B131*C131*D131/1000000000</f>
        <v>142.84997999999999</v>
      </c>
      <c r="J131" s="3">
        <v>3</v>
      </c>
      <c r="K131" s="8">
        <f t="shared" ref="K131:K138" si="5">I131/J131</f>
        <v>47.616659999999996</v>
      </c>
    </row>
    <row r="132" spans="1:11" x14ac:dyDescent="0.3">
      <c r="A132" t="s">
        <v>354</v>
      </c>
      <c r="B132">
        <v>90</v>
      </c>
      <c r="C132">
        <v>135</v>
      </c>
      <c r="D132">
        <v>78</v>
      </c>
      <c r="F132" t="s">
        <v>345</v>
      </c>
      <c r="G132" t="s">
        <v>346</v>
      </c>
      <c r="H132" s="4">
        <v>244500</v>
      </c>
      <c r="I132" s="3">
        <f t="shared" si="4"/>
        <v>231.71265</v>
      </c>
      <c r="J132" s="3">
        <v>3</v>
      </c>
      <c r="K132" s="8">
        <f t="shared" si="5"/>
        <v>77.237549999999999</v>
      </c>
    </row>
    <row r="133" spans="1:11" x14ac:dyDescent="0.3">
      <c r="A133" t="s">
        <v>355</v>
      </c>
      <c r="B133">
        <v>90</v>
      </c>
      <c r="C133">
        <v>135</v>
      </c>
      <c r="D133">
        <v>95</v>
      </c>
      <c r="F133" t="s">
        <v>345</v>
      </c>
      <c r="G133" t="s">
        <v>346</v>
      </c>
      <c r="H133" s="4">
        <v>45000</v>
      </c>
      <c r="I133" s="3">
        <f t="shared" si="4"/>
        <v>51.941249999999997</v>
      </c>
      <c r="J133" s="3">
        <v>3</v>
      </c>
      <c r="K133" s="8">
        <f t="shared" si="5"/>
        <v>17.313749999999999</v>
      </c>
    </row>
    <row r="134" spans="1:11" x14ac:dyDescent="0.3">
      <c r="A134" t="s">
        <v>356</v>
      </c>
      <c r="B134">
        <v>90</v>
      </c>
      <c r="C134">
        <v>90</v>
      </c>
      <c r="D134">
        <v>78</v>
      </c>
      <c r="F134" t="s">
        <v>345</v>
      </c>
      <c r="G134" t="s">
        <v>346</v>
      </c>
      <c r="H134" s="4">
        <v>178500</v>
      </c>
      <c r="I134" s="3">
        <f t="shared" si="4"/>
        <v>112.77630000000001</v>
      </c>
      <c r="J134" s="3">
        <v>3</v>
      </c>
      <c r="K134" s="8">
        <f t="shared" si="5"/>
        <v>37.592100000000002</v>
      </c>
    </row>
    <row r="135" spans="1:11" x14ac:dyDescent="0.3">
      <c r="A135" t="s">
        <v>357</v>
      </c>
      <c r="B135">
        <v>90</v>
      </c>
      <c r="C135">
        <v>90</v>
      </c>
      <c r="D135">
        <v>90</v>
      </c>
      <c r="F135" t="s">
        <v>345</v>
      </c>
      <c r="G135" t="s">
        <v>346</v>
      </c>
      <c r="H135" s="4">
        <v>153000</v>
      </c>
      <c r="I135" s="3">
        <f t="shared" si="4"/>
        <v>111.53700000000001</v>
      </c>
      <c r="J135" s="3">
        <v>3</v>
      </c>
      <c r="K135" s="8">
        <f t="shared" si="5"/>
        <v>37.179000000000002</v>
      </c>
    </row>
    <row r="136" spans="1:11" x14ac:dyDescent="0.3">
      <c r="A136" t="s">
        <v>358</v>
      </c>
      <c r="B136">
        <v>90</v>
      </c>
      <c r="C136">
        <v>90</v>
      </c>
      <c r="D136">
        <v>95</v>
      </c>
      <c r="F136" t="s">
        <v>345</v>
      </c>
      <c r="G136" t="s">
        <v>346</v>
      </c>
      <c r="H136" s="4">
        <v>22500</v>
      </c>
      <c r="I136" s="3">
        <f t="shared" si="4"/>
        <v>17.313749999999999</v>
      </c>
      <c r="J136" s="3">
        <v>3</v>
      </c>
      <c r="K136" s="8">
        <f t="shared" si="5"/>
        <v>5.7712499999999993</v>
      </c>
    </row>
    <row r="137" spans="1:11" x14ac:dyDescent="0.3">
      <c r="A137" t="s">
        <v>359</v>
      </c>
      <c r="B137">
        <v>95</v>
      </c>
      <c r="C137">
        <v>95</v>
      </c>
      <c r="D137">
        <v>78</v>
      </c>
      <c r="F137" t="s">
        <v>345</v>
      </c>
      <c r="G137" t="s">
        <v>346</v>
      </c>
      <c r="H137" s="4">
        <v>1143900</v>
      </c>
      <c r="I137" s="3">
        <f t="shared" si="4"/>
        <v>805.24840500000005</v>
      </c>
      <c r="J137" s="3">
        <v>3</v>
      </c>
      <c r="K137" s="8">
        <f t="shared" si="5"/>
        <v>268.416135</v>
      </c>
    </row>
    <row r="138" spans="1:11" x14ac:dyDescent="0.3">
      <c r="A138" t="s">
        <v>360</v>
      </c>
      <c r="B138">
        <v>95</v>
      </c>
      <c r="C138">
        <v>95</v>
      </c>
      <c r="D138">
        <v>90</v>
      </c>
      <c r="F138" t="s">
        <v>345</v>
      </c>
      <c r="G138" t="s">
        <v>346</v>
      </c>
      <c r="H138" s="4">
        <v>27000</v>
      </c>
      <c r="I138" s="3">
        <f t="shared" si="4"/>
        <v>21.93075</v>
      </c>
      <c r="J138" s="3">
        <v>3</v>
      </c>
      <c r="K138" s="8">
        <f t="shared" si="5"/>
        <v>7.3102499999999999</v>
      </c>
    </row>
    <row r="140" spans="1:11" x14ac:dyDescent="0.3">
      <c r="I140" s="3">
        <f>SUM(I2:I139)</f>
        <v>24754.029751499998</v>
      </c>
      <c r="J140" s="3">
        <f>SUM(J2:J139)</f>
        <v>485</v>
      </c>
      <c r="K140" s="8">
        <f>SUM(K2:K138)</f>
        <v>6751.4967723749987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556-D714-4756-9859-E551238B628C}">
  <dimension ref="A1:F876"/>
  <sheetViews>
    <sheetView workbookViewId="0">
      <pane ySplit="2" topLeftCell="A3" activePane="bottomLeft" state="frozen"/>
      <selection pane="bottomLeft" activeCell="A19" sqref="A19"/>
    </sheetView>
  </sheetViews>
  <sheetFormatPr defaultRowHeight="14.4" x14ac:dyDescent="0.3"/>
  <cols>
    <col min="1" max="1" width="71.21875" customWidth="1"/>
    <col min="2" max="2" width="35.21875" customWidth="1"/>
    <col min="3" max="3" width="10.5546875" customWidth="1"/>
    <col min="4" max="4" width="34.44140625" customWidth="1"/>
  </cols>
  <sheetData>
    <row r="1" spans="1:6" x14ac:dyDescent="0.3">
      <c r="A1" s="49" t="s">
        <v>361</v>
      </c>
      <c r="B1" s="49"/>
      <c r="C1" s="50"/>
      <c r="D1" s="50"/>
      <c r="E1" s="50"/>
      <c r="F1" s="50"/>
    </row>
    <row r="2" spans="1:6" x14ac:dyDescent="0.3">
      <c r="A2" s="1" t="s">
        <v>362</v>
      </c>
      <c r="B2" s="1" t="s">
        <v>363</v>
      </c>
      <c r="C2" s="1" t="s">
        <v>364</v>
      </c>
      <c r="D2" s="1" t="s">
        <v>365</v>
      </c>
      <c r="E2" s="1"/>
      <c r="F2" s="1"/>
    </row>
    <row r="3" spans="1:6" x14ac:dyDescent="0.3">
      <c r="A3" t="s">
        <v>366</v>
      </c>
      <c r="B3" t="s">
        <v>266</v>
      </c>
      <c r="C3">
        <v>11</v>
      </c>
      <c r="E3" s="2"/>
      <c r="F3" s="2"/>
    </row>
    <row r="4" spans="1:6" x14ac:dyDescent="0.3">
      <c r="A4" t="s">
        <v>366</v>
      </c>
      <c r="B4" t="s">
        <v>367</v>
      </c>
      <c r="C4">
        <v>3</v>
      </c>
      <c r="E4" s="2"/>
      <c r="F4" s="2"/>
    </row>
    <row r="5" spans="1:6" x14ac:dyDescent="0.3">
      <c r="A5" t="s">
        <v>368</v>
      </c>
      <c r="B5" t="s">
        <v>313</v>
      </c>
      <c r="C5">
        <v>6</v>
      </c>
      <c r="E5" s="2"/>
      <c r="F5" s="2"/>
    </row>
    <row r="6" spans="1:6" ht="15" thickBot="1" x14ac:dyDescent="0.35">
      <c r="A6" s="41" t="s">
        <v>368</v>
      </c>
      <c r="B6" s="41" t="s">
        <v>369</v>
      </c>
      <c r="C6" s="41">
        <v>2</v>
      </c>
      <c r="D6" s="41"/>
      <c r="E6" s="2"/>
      <c r="F6" s="2"/>
    </row>
    <row r="7" spans="1:6" x14ac:dyDescent="0.3">
      <c r="A7" s="42" t="s">
        <v>370</v>
      </c>
      <c r="B7" s="42" t="s">
        <v>240</v>
      </c>
      <c r="C7" s="42">
        <v>18</v>
      </c>
      <c r="D7" s="42"/>
      <c r="E7" s="2"/>
      <c r="F7" s="2"/>
    </row>
    <row r="8" spans="1:6" ht="15" thickBot="1" x14ac:dyDescent="0.35">
      <c r="A8" s="41" t="s">
        <v>370</v>
      </c>
      <c r="B8" s="41" t="s">
        <v>270</v>
      </c>
      <c r="C8" s="41">
        <v>3</v>
      </c>
      <c r="D8" s="41"/>
      <c r="E8" s="2"/>
      <c r="F8" s="2"/>
    </row>
    <row r="9" spans="1:6" x14ac:dyDescent="0.3">
      <c r="A9" s="42" t="s">
        <v>371</v>
      </c>
      <c r="B9" s="42" t="s">
        <v>324</v>
      </c>
      <c r="C9" s="42">
        <v>3</v>
      </c>
      <c r="D9" s="42"/>
      <c r="E9" s="2"/>
      <c r="F9" s="2"/>
    </row>
    <row r="10" spans="1:6" x14ac:dyDescent="0.3">
      <c r="A10" t="s">
        <v>371</v>
      </c>
      <c r="B10" t="s">
        <v>285</v>
      </c>
      <c r="C10">
        <v>8</v>
      </c>
      <c r="E10" s="2"/>
      <c r="F10" s="2"/>
    </row>
    <row r="11" spans="1:6" ht="15" thickBot="1" x14ac:dyDescent="0.35">
      <c r="A11" s="41" t="s">
        <v>371</v>
      </c>
      <c r="B11" s="41" t="s">
        <v>284</v>
      </c>
      <c r="C11" s="41">
        <v>8</v>
      </c>
      <c r="D11" s="41"/>
    </row>
    <row r="12" spans="1:6" x14ac:dyDescent="0.3">
      <c r="A12" s="42" t="s">
        <v>372</v>
      </c>
      <c r="B12" s="42" t="s">
        <v>373</v>
      </c>
      <c r="C12" s="42">
        <v>4</v>
      </c>
      <c r="D12" s="42"/>
    </row>
    <row r="13" spans="1:6" x14ac:dyDescent="0.3">
      <c r="A13" t="s">
        <v>372</v>
      </c>
      <c r="B13" t="s">
        <v>295</v>
      </c>
      <c r="C13">
        <v>6</v>
      </c>
    </row>
    <row r="14" spans="1:6" ht="15" thickBot="1" x14ac:dyDescent="0.35">
      <c r="A14" s="41" t="s">
        <v>372</v>
      </c>
      <c r="B14" s="41" t="s">
        <v>297</v>
      </c>
      <c r="C14" s="41">
        <v>9</v>
      </c>
      <c r="D14" s="41"/>
    </row>
    <row r="15" spans="1:6" x14ac:dyDescent="0.3">
      <c r="A15" t="s">
        <v>374</v>
      </c>
      <c r="B15" t="s">
        <v>375</v>
      </c>
      <c r="C15">
        <v>3</v>
      </c>
    </row>
    <row r="16" spans="1:6" x14ac:dyDescent="0.3">
      <c r="A16" t="s">
        <v>374</v>
      </c>
      <c r="B16" t="s">
        <v>376</v>
      </c>
      <c r="C16">
        <v>3</v>
      </c>
    </row>
    <row r="17" spans="1:4" ht="15" thickBot="1" x14ac:dyDescent="0.35">
      <c r="A17" s="41" t="s">
        <v>374</v>
      </c>
      <c r="B17" s="41" t="s">
        <v>377</v>
      </c>
      <c r="C17" s="41">
        <v>7</v>
      </c>
      <c r="D17" s="41"/>
    </row>
    <row r="18" spans="1:4" x14ac:dyDescent="0.3">
      <c r="A18" s="42" t="s">
        <v>378</v>
      </c>
      <c r="B18" s="42" t="s">
        <v>376</v>
      </c>
      <c r="C18" s="42">
        <v>12</v>
      </c>
      <c r="D18" s="42"/>
    </row>
    <row r="19" spans="1:4" ht="15" thickBot="1" x14ac:dyDescent="0.35">
      <c r="A19" s="41" t="s">
        <v>378</v>
      </c>
      <c r="B19" s="41" t="s">
        <v>375</v>
      </c>
      <c r="C19" s="41">
        <v>4</v>
      </c>
      <c r="D19" s="41"/>
    </row>
    <row r="20" spans="1:4" x14ac:dyDescent="0.3">
      <c r="A20" s="42" t="s">
        <v>379</v>
      </c>
      <c r="B20" s="42" t="s">
        <v>380</v>
      </c>
      <c r="C20" s="42">
        <v>1</v>
      </c>
      <c r="D20" s="42"/>
    </row>
    <row r="21" spans="1:4" x14ac:dyDescent="0.3">
      <c r="A21" t="s">
        <v>379</v>
      </c>
      <c r="B21" t="s">
        <v>381</v>
      </c>
      <c r="C21">
        <v>2</v>
      </c>
    </row>
    <row r="22" spans="1:4" x14ac:dyDescent="0.3">
      <c r="A22" t="s">
        <v>379</v>
      </c>
      <c r="B22" t="s">
        <v>231</v>
      </c>
      <c r="C22">
        <v>4</v>
      </c>
    </row>
    <row r="23" spans="1:4" ht="15" thickBot="1" x14ac:dyDescent="0.35">
      <c r="A23" s="41" t="s">
        <v>379</v>
      </c>
      <c r="B23" s="41" t="s">
        <v>232</v>
      </c>
      <c r="C23" s="41">
        <v>10</v>
      </c>
      <c r="D23" s="41"/>
    </row>
    <row r="24" spans="1:4" x14ac:dyDescent="0.3">
      <c r="A24" s="42" t="s">
        <v>382</v>
      </c>
      <c r="B24" s="42" t="s">
        <v>383</v>
      </c>
      <c r="C24" s="42">
        <v>10</v>
      </c>
      <c r="D24" s="42"/>
    </row>
    <row r="25" spans="1:4" ht="15" thickBot="1" x14ac:dyDescent="0.35">
      <c r="A25" s="41" t="s">
        <v>382</v>
      </c>
      <c r="B25" s="41" t="s">
        <v>384</v>
      </c>
      <c r="C25" s="41">
        <v>3</v>
      </c>
      <c r="D25" s="41"/>
    </row>
    <row r="26" spans="1:4" x14ac:dyDescent="0.3">
      <c r="A26" s="42" t="s">
        <v>385</v>
      </c>
      <c r="B26" s="42" t="s">
        <v>386</v>
      </c>
      <c r="C26" s="42">
        <v>3</v>
      </c>
      <c r="D26" s="42"/>
    </row>
    <row r="27" spans="1:4" ht="15" thickBot="1" x14ac:dyDescent="0.35">
      <c r="A27" s="41" t="s">
        <v>385</v>
      </c>
      <c r="B27" s="41" t="s">
        <v>387</v>
      </c>
      <c r="C27" s="41">
        <v>6</v>
      </c>
      <c r="D27" s="41"/>
    </row>
    <row r="28" spans="1:4" x14ac:dyDescent="0.3">
      <c r="A28" s="42" t="s">
        <v>388</v>
      </c>
      <c r="B28" s="42" t="s">
        <v>389</v>
      </c>
      <c r="C28" s="42">
        <v>3</v>
      </c>
      <c r="D28" s="42"/>
    </row>
    <row r="29" spans="1:4" ht="15" thickBot="1" x14ac:dyDescent="0.35">
      <c r="A29" s="41" t="s">
        <v>388</v>
      </c>
      <c r="B29" s="41" t="s">
        <v>390</v>
      </c>
      <c r="C29" s="41">
        <v>6</v>
      </c>
      <c r="D29" s="41"/>
    </row>
    <row r="30" spans="1:4" x14ac:dyDescent="0.3">
      <c r="A30" s="42" t="s">
        <v>391</v>
      </c>
      <c r="B30" s="42" t="s">
        <v>392</v>
      </c>
      <c r="C30" s="42">
        <v>3</v>
      </c>
      <c r="D30" s="42"/>
    </row>
    <row r="31" spans="1:4" ht="15" thickBot="1" x14ac:dyDescent="0.35">
      <c r="A31" s="41" t="s">
        <v>391</v>
      </c>
      <c r="B31" s="41" t="s">
        <v>393</v>
      </c>
      <c r="C31" s="41">
        <v>14</v>
      </c>
      <c r="D31" s="41"/>
    </row>
    <row r="32" spans="1:4" x14ac:dyDescent="0.3">
      <c r="A32" s="42" t="s">
        <v>394</v>
      </c>
      <c r="B32" s="42" t="s">
        <v>395</v>
      </c>
      <c r="C32" s="42">
        <v>3</v>
      </c>
      <c r="D32" s="42"/>
    </row>
    <row r="33" spans="1:4" ht="15" thickBot="1" x14ac:dyDescent="0.35">
      <c r="A33" s="41" t="s">
        <v>394</v>
      </c>
      <c r="B33" s="41" t="s">
        <v>228</v>
      </c>
      <c r="C33" s="41">
        <v>15</v>
      </c>
      <c r="D33" s="41"/>
    </row>
    <row r="34" spans="1:4" x14ac:dyDescent="0.3">
      <c r="A34" s="42" t="s">
        <v>396</v>
      </c>
      <c r="B34" s="42" t="s">
        <v>397</v>
      </c>
      <c r="C34" s="42">
        <v>15</v>
      </c>
      <c r="D34" s="42"/>
    </row>
    <row r="35" spans="1:4" ht="15" thickBot="1" x14ac:dyDescent="0.35">
      <c r="A35" s="41" t="s">
        <v>396</v>
      </c>
      <c r="B35" s="41" t="s">
        <v>398</v>
      </c>
      <c r="C35" s="41">
        <v>3</v>
      </c>
      <c r="D35" s="41"/>
    </row>
    <row r="36" spans="1:4" x14ac:dyDescent="0.3">
      <c r="A36" s="42" t="s">
        <v>399</v>
      </c>
      <c r="B36" s="42" t="s">
        <v>398</v>
      </c>
      <c r="C36" s="42">
        <v>3</v>
      </c>
      <c r="D36" s="42"/>
    </row>
    <row r="37" spans="1:4" ht="15" thickBot="1" x14ac:dyDescent="0.35">
      <c r="A37" s="41" t="s">
        <v>399</v>
      </c>
      <c r="B37" s="41" t="s">
        <v>400</v>
      </c>
      <c r="C37" s="41">
        <v>15</v>
      </c>
      <c r="D37" s="41"/>
    </row>
    <row r="38" spans="1:4" x14ac:dyDescent="0.3">
      <c r="A38" s="42" t="s">
        <v>401</v>
      </c>
      <c r="B38" s="42" t="s">
        <v>398</v>
      </c>
      <c r="C38" s="42">
        <v>3</v>
      </c>
      <c r="D38" s="42"/>
    </row>
    <row r="39" spans="1:4" ht="15" thickBot="1" x14ac:dyDescent="0.35">
      <c r="A39" s="41" t="s">
        <v>401</v>
      </c>
      <c r="B39" s="41" t="s">
        <v>402</v>
      </c>
      <c r="C39" s="41">
        <v>15</v>
      </c>
      <c r="D39" s="41"/>
    </row>
    <row r="40" spans="1:4" x14ac:dyDescent="0.3">
      <c r="A40" s="42" t="s">
        <v>403</v>
      </c>
      <c r="B40" s="42" t="s">
        <v>404</v>
      </c>
      <c r="C40" s="42">
        <v>15</v>
      </c>
      <c r="D40" s="42"/>
    </row>
    <row r="41" spans="1:4" ht="15" thickBot="1" x14ac:dyDescent="0.35">
      <c r="A41" s="41" t="s">
        <v>403</v>
      </c>
      <c r="B41" s="41" t="s">
        <v>398</v>
      </c>
      <c r="C41" s="41">
        <v>3</v>
      </c>
      <c r="D41" s="41"/>
    </row>
    <row r="42" spans="1:4" x14ac:dyDescent="0.3">
      <c r="A42" s="42" t="s">
        <v>405</v>
      </c>
      <c r="B42" s="42" t="s">
        <v>406</v>
      </c>
      <c r="C42" s="42">
        <v>4</v>
      </c>
      <c r="D42" s="42"/>
    </row>
    <row r="43" spans="1:4" x14ac:dyDescent="0.3">
      <c r="A43" t="s">
        <v>405</v>
      </c>
      <c r="B43" t="s">
        <v>407</v>
      </c>
      <c r="C43">
        <v>3</v>
      </c>
    </row>
    <row r="44" spans="1:4" ht="15" thickBot="1" x14ac:dyDescent="0.35">
      <c r="A44" s="41" t="s">
        <v>408</v>
      </c>
      <c r="B44" s="41" t="s">
        <v>409</v>
      </c>
      <c r="C44" s="41">
        <v>1</v>
      </c>
      <c r="D44" s="41"/>
    </row>
    <row r="45" spans="1:4" x14ac:dyDescent="0.3">
      <c r="A45" s="42" t="s">
        <v>410</v>
      </c>
      <c r="B45" s="42" t="s">
        <v>411</v>
      </c>
      <c r="C45" s="42">
        <v>16</v>
      </c>
      <c r="D45" s="42"/>
    </row>
    <row r="46" spans="1:4" ht="15" thickBot="1" x14ac:dyDescent="0.35">
      <c r="A46" s="41" t="s">
        <v>410</v>
      </c>
      <c r="B46" s="41" t="s">
        <v>412</v>
      </c>
      <c r="C46" s="41">
        <v>3</v>
      </c>
      <c r="D46" s="41"/>
    </row>
    <row r="47" spans="1:4" x14ac:dyDescent="0.3">
      <c r="A47" s="42" t="s">
        <v>413</v>
      </c>
      <c r="B47" s="42" t="s">
        <v>414</v>
      </c>
      <c r="C47" s="42">
        <v>17</v>
      </c>
      <c r="D47" s="42"/>
    </row>
    <row r="48" spans="1:4" ht="15" thickBot="1" x14ac:dyDescent="0.35">
      <c r="A48" s="41" t="s">
        <v>413</v>
      </c>
      <c r="B48" s="41" t="s">
        <v>415</v>
      </c>
      <c r="C48" s="41">
        <v>3</v>
      </c>
      <c r="D48" s="41"/>
    </row>
    <row r="49" spans="1:4" x14ac:dyDescent="0.3">
      <c r="A49" s="42" t="s">
        <v>416</v>
      </c>
      <c r="B49" s="42" t="s">
        <v>322</v>
      </c>
      <c r="C49" s="42">
        <v>3</v>
      </c>
      <c r="D49" s="42"/>
    </row>
    <row r="50" spans="1:4" ht="15" thickBot="1" x14ac:dyDescent="0.35">
      <c r="A50" s="41" t="s">
        <v>416</v>
      </c>
      <c r="B50" s="41" t="s">
        <v>283</v>
      </c>
      <c r="C50" s="41">
        <v>6</v>
      </c>
      <c r="D50" s="41"/>
    </row>
    <row r="51" spans="1:4" x14ac:dyDescent="0.3">
      <c r="A51" s="42" t="s">
        <v>417</v>
      </c>
      <c r="B51" s="42" t="s">
        <v>418</v>
      </c>
      <c r="C51" s="42">
        <v>6</v>
      </c>
      <c r="D51" s="42"/>
    </row>
    <row r="52" spans="1:4" ht="15" thickBot="1" x14ac:dyDescent="0.35">
      <c r="A52" s="41" t="s">
        <v>417</v>
      </c>
      <c r="B52" s="41" t="s">
        <v>419</v>
      </c>
      <c r="C52" s="41">
        <v>4</v>
      </c>
      <c r="D52" s="41"/>
    </row>
    <row r="53" spans="1:4" x14ac:dyDescent="0.3">
      <c r="A53" s="42" t="s">
        <v>420</v>
      </c>
      <c r="B53" s="42" t="s">
        <v>421</v>
      </c>
      <c r="C53" s="42">
        <v>3</v>
      </c>
      <c r="D53" s="42"/>
    </row>
    <row r="54" spans="1:4" ht="15" thickBot="1" x14ac:dyDescent="0.35">
      <c r="A54" s="41" t="s">
        <v>420</v>
      </c>
      <c r="B54" s="41" t="s">
        <v>390</v>
      </c>
      <c r="C54" s="41">
        <v>14</v>
      </c>
      <c r="D54" s="41"/>
    </row>
    <row r="55" spans="1:4" x14ac:dyDescent="0.3">
      <c r="A55" s="42" t="s">
        <v>422</v>
      </c>
      <c r="B55" s="42" t="s">
        <v>227</v>
      </c>
      <c r="C55" s="42">
        <v>14</v>
      </c>
      <c r="D55" s="42"/>
    </row>
    <row r="56" spans="1:4" ht="15" thickBot="1" x14ac:dyDescent="0.35">
      <c r="A56" s="41" t="s">
        <v>422</v>
      </c>
      <c r="B56" s="41" t="s">
        <v>423</v>
      </c>
      <c r="C56" s="41">
        <v>3</v>
      </c>
      <c r="D56" s="41"/>
    </row>
    <row r="57" spans="1:4" x14ac:dyDescent="0.3">
      <c r="A57" s="42" t="s">
        <v>424</v>
      </c>
      <c r="B57" s="42" t="s">
        <v>323</v>
      </c>
      <c r="C57" s="42">
        <v>3</v>
      </c>
      <c r="D57" s="42"/>
    </row>
    <row r="58" spans="1:4" ht="15" thickBot="1" x14ac:dyDescent="0.35">
      <c r="A58" s="41" t="s">
        <v>424</v>
      </c>
      <c r="B58" s="41" t="s">
        <v>289</v>
      </c>
      <c r="C58" s="41">
        <v>14</v>
      </c>
      <c r="D58" s="41"/>
    </row>
    <row r="59" spans="1:4" x14ac:dyDescent="0.3">
      <c r="A59" s="42" t="s">
        <v>425</v>
      </c>
      <c r="B59" s="42" t="s">
        <v>255</v>
      </c>
      <c r="C59" s="42">
        <v>15</v>
      </c>
      <c r="D59" s="42"/>
    </row>
    <row r="60" spans="1:4" ht="15" thickBot="1" x14ac:dyDescent="0.35">
      <c r="A60" s="41" t="s">
        <v>425</v>
      </c>
      <c r="B60" s="41" t="s">
        <v>426</v>
      </c>
      <c r="C60" s="41">
        <v>4</v>
      </c>
      <c r="D60" s="41"/>
    </row>
    <row r="61" spans="1:4" x14ac:dyDescent="0.3">
      <c r="A61" s="42" t="s">
        <v>427</v>
      </c>
      <c r="B61" s="42" t="s">
        <v>255</v>
      </c>
      <c r="C61" s="42">
        <v>15</v>
      </c>
      <c r="D61" s="42"/>
    </row>
    <row r="62" spans="1:4" ht="15" thickBot="1" x14ac:dyDescent="0.35">
      <c r="A62" s="41" t="s">
        <v>427</v>
      </c>
      <c r="B62" s="41" t="s">
        <v>426</v>
      </c>
      <c r="C62" s="41">
        <v>4</v>
      </c>
      <c r="D62" s="41"/>
    </row>
    <row r="63" spans="1:4" x14ac:dyDescent="0.3">
      <c r="A63" s="42" t="s">
        <v>428</v>
      </c>
      <c r="B63" s="42" t="s">
        <v>429</v>
      </c>
      <c r="C63" s="42">
        <v>14</v>
      </c>
      <c r="D63" s="42"/>
    </row>
    <row r="64" spans="1:4" ht="15" thickBot="1" x14ac:dyDescent="0.35">
      <c r="A64" s="41" t="s">
        <v>428</v>
      </c>
      <c r="B64" s="41" t="s">
        <v>430</v>
      </c>
      <c r="C64" s="41">
        <v>3</v>
      </c>
      <c r="D64" s="41"/>
    </row>
    <row r="65" spans="1:4" x14ac:dyDescent="0.3">
      <c r="A65" s="42" t="s">
        <v>431</v>
      </c>
      <c r="B65" s="42" t="s">
        <v>430</v>
      </c>
      <c r="C65" s="42">
        <v>3</v>
      </c>
      <c r="D65" s="42"/>
    </row>
    <row r="66" spans="1:4" ht="15" thickBot="1" x14ac:dyDescent="0.35">
      <c r="A66" s="41" t="s">
        <v>431</v>
      </c>
      <c r="B66" s="41" t="s">
        <v>221</v>
      </c>
      <c r="C66" s="41">
        <v>12</v>
      </c>
      <c r="D66" s="41"/>
    </row>
    <row r="67" spans="1:4" x14ac:dyDescent="0.3">
      <c r="A67" s="42" t="s">
        <v>432</v>
      </c>
      <c r="B67" s="42" t="s">
        <v>221</v>
      </c>
      <c r="C67" s="42">
        <v>12</v>
      </c>
      <c r="D67" s="42"/>
    </row>
    <row r="68" spans="1:4" ht="15" thickBot="1" x14ac:dyDescent="0.35">
      <c r="A68" s="41" t="s">
        <v>432</v>
      </c>
      <c r="B68" s="41" t="s">
        <v>268</v>
      </c>
      <c r="C68" s="41">
        <v>3</v>
      </c>
      <c r="D68" s="41"/>
    </row>
    <row r="69" spans="1:4" x14ac:dyDescent="0.3">
      <c r="A69" s="42" t="s">
        <v>433</v>
      </c>
      <c r="B69" s="42" t="s">
        <v>273</v>
      </c>
      <c r="C69" s="42">
        <v>3</v>
      </c>
      <c r="D69" s="42"/>
    </row>
    <row r="70" spans="1:4" ht="15" thickBot="1" x14ac:dyDescent="0.35">
      <c r="A70" s="41" t="s">
        <v>433</v>
      </c>
      <c r="B70" s="41" t="s">
        <v>264</v>
      </c>
      <c r="C70" s="41">
        <v>12</v>
      </c>
      <c r="D70" s="41"/>
    </row>
    <row r="71" spans="1:4" x14ac:dyDescent="0.3">
      <c r="A71" s="42" t="s">
        <v>434</v>
      </c>
      <c r="B71" s="42" t="s">
        <v>435</v>
      </c>
      <c r="C71" s="42">
        <v>12</v>
      </c>
      <c r="D71" s="42"/>
    </row>
    <row r="72" spans="1:4" ht="15" thickBot="1" x14ac:dyDescent="0.35">
      <c r="A72" s="41" t="s">
        <v>434</v>
      </c>
      <c r="B72" s="41" t="s">
        <v>436</v>
      </c>
      <c r="C72" s="41">
        <v>3</v>
      </c>
      <c r="D72" s="41"/>
    </row>
    <row r="73" spans="1:4" x14ac:dyDescent="0.3">
      <c r="A73" t="s">
        <v>437</v>
      </c>
      <c r="B73" t="s">
        <v>268</v>
      </c>
      <c r="C73">
        <v>3</v>
      </c>
    </row>
    <row r="74" spans="1:4" x14ac:dyDescent="0.3">
      <c r="A74" t="s">
        <v>437</v>
      </c>
      <c r="B74" t="s">
        <v>283</v>
      </c>
      <c r="C74">
        <v>14</v>
      </c>
    </row>
    <row r="75" spans="1:4" x14ac:dyDescent="0.3">
      <c r="A75" t="s">
        <v>438</v>
      </c>
      <c r="B75" t="s">
        <v>283</v>
      </c>
      <c r="C75">
        <v>14</v>
      </c>
    </row>
    <row r="76" spans="1:4" ht="15" thickBot="1" x14ac:dyDescent="0.35">
      <c r="A76" s="41" t="s">
        <v>438</v>
      </c>
      <c r="B76" s="41" t="s">
        <v>268</v>
      </c>
      <c r="C76" s="41">
        <v>3</v>
      </c>
      <c r="D76" s="41"/>
    </row>
    <row r="77" spans="1:4" x14ac:dyDescent="0.3">
      <c r="A77" s="42" t="s">
        <v>439</v>
      </c>
      <c r="B77" s="42" t="s">
        <v>271</v>
      </c>
      <c r="C77" s="42">
        <v>3</v>
      </c>
      <c r="D77" s="42"/>
    </row>
    <row r="78" spans="1:4" x14ac:dyDescent="0.3">
      <c r="A78" t="s">
        <v>439</v>
      </c>
      <c r="B78" t="s">
        <v>245</v>
      </c>
      <c r="C78">
        <v>6</v>
      </c>
    </row>
    <row r="79" spans="1:4" ht="15" thickBot="1" x14ac:dyDescent="0.35">
      <c r="A79" s="41" t="s">
        <v>439</v>
      </c>
      <c r="B79" s="41" t="s">
        <v>247</v>
      </c>
      <c r="C79" s="41">
        <v>3</v>
      </c>
      <c r="D79" s="41"/>
    </row>
    <row r="80" spans="1:4" x14ac:dyDescent="0.3">
      <c r="A80" s="42" t="s">
        <v>440</v>
      </c>
      <c r="B80" s="42" t="s">
        <v>220</v>
      </c>
      <c r="C80" s="42">
        <v>11</v>
      </c>
      <c r="D80" s="42"/>
    </row>
    <row r="81" spans="1:4" ht="15" thickBot="1" x14ac:dyDescent="0.35">
      <c r="A81" s="41" t="s">
        <v>440</v>
      </c>
      <c r="B81" s="41" t="s">
        <v>367</v>
      </c>
      <c r="C81" s="41">
        <v>3</v>
      </c>
      <c r="D81" s="41"/>
    </row>
    <row r="82" spans="1:4" x14ac:dyDescent="0.3">
      <c r="A82" s="42" t="s">
        <v>441</v>
      </c>
      <c r="B82" s="42" t="s">
        <v>442</v>
      </c>
      <c r="C82" s="42">
        <v>3</v>
      </c>
      <c r="D82" s="42"/>
    </row>
    <row r="83" spans="1:4" ht="15" thickBot="1" x14ac:dyDescent="0.35">
      <c r="A83" s="41" t="s">
        <v>441</v>
      </c>
      <c r="B83" s="41" t="s">
        <v>227</v>
      </c>
      <c r="C83" s="41">
        <v>7</v>
      </c>
      <c r="D83" s="41"/>
    </row>
    <row r="84" spans="1:4" x14ac:dyDescent="0.3">
      <c r="A84" s="42" t="s">
        <v>443</v>
      </c>
      <c r="B84" s="42" t="s">
        <v>227</v>
      </c>
      <c r="C84" s="42">
        <v>7</v>
      </c>
      <c r="D84" s="42"/>
    </row>
    <row r="85" spans="1:4" ht="15" thickBot="1" x14ac:dyDescent="0.35">
      <c r="A85" s="41" t="s">
        <v>443</v>
      </c>
      <c r="B85" s="41" t="s">
        <v>444</v>
      </c>
      <c r="C85" s="41">
        <v>3</v>
      </c>
      <c r="D85" s="41"/>
    </row>
    <row r="86" spans="1:4" x14ac:dyDescent="0.3">
      <c r="A86" s="42" t="s">
        <v>445</v>
      </c>
      <c r="B86" s="42" t="s">
        <v>272</v>
      </c>
      <c r="C86" s="42">
        <v>3</v>
      </c>
      <c r="D86" s="42"/>
    </row>
    <row r="87" spans="1:4" ht="15" thickBot="1" x14ac:dyDescent="0.35">
      <c r="A87" s="41" t="s">
        <v>445</v>
      </c>
      <c r="B87" s="41" t="s">
        <v>247</v>
      </c>
      <c r="C87" s="41">
        <v>7</v>
      </c>
      <c r="D87" s="41"/>
    </row>
    <row r="88" spans="1:4" x14ac:dyDescent="0.3">
      <c r="A88" s="42" t="s">
        <v>446</v>
      </c>
      <c r="B88" s="42" t="s">
        <v>272</v>
      </c>
      <c r="C88" s="42">
        <v>3</v>
      </c>
      <c r="D88" s="42"/>
    </row>
    <row r="89" spans="1:4" ht="15" thickBot="1" x14ac:dyDescent="0.35">
      <c r="A89" s="41" t="s">
        <v>446</v>
      </c>
      <c r="B89" s="41" t="s">
        <v>251</v>
      </c>
      <c r="C89" s="41">
        <v>7</v>
      </c>
      <c r="D89" s="41"/>
    </row>
    <row r="90" spans="1:4" x14ac:dyDescent="0.3">
      <c r="A90" s="42" t="s">
        <v>447</v>
      </c>
      <c r="B90" s="42" t="s">
        <v>448</v>
      </c>
      <c r="C90" s="42">
        <v>3</v>
      </c>
      <c r="D90" s="42"/>
    </row>
    <row r="91" spans="1:4" ht="15" thickBot="1" x14ac:dyDescent="0.35">
      <c r="A91" s="41" t="s">
        <v>447</v>
      </c>
      <c r="B91" s="41" t="s">
        <v>449</v>
      </c>
      <c r="C91" s="41">
        <v>7</v>
      </c>
      <c r="D91" s="41"/>
    </row>
    <row r="92" spans="1:4" x14ac:dyDescent="0.3">
      <c r="A92" s="42" t="s">
        <v>450</v>
      </c>
      <c r="B92" s="42" t="s">
        <v>451</v>
      </c>
      <c r="C92" s="42">
        <v>18</v>
      </c>
      <c r="D92" s="42"/>
    </row>
    <row r="93" spans="1:4" ht="15" thickBot="1" x14ac:dyDescent="0.35">
      <c r="A93" s="41" t="s">
        <v>450</v>
      </c>
      <c r="B93" s="41" t="s">
        <v>452</v>
      </c>
      <c r="C93" s="41">
        <v>3</v>
      </c>
      <c r="D93" s="41"/>
    </row>
    <row r="94" spans="1:4" x14ac:dyDescent="0.3">
      <c r="A94" s="42" t="s">
        <v>453</v>
      </c>
      <c r="B94" s="42" t="s">
        <v>449</v>
      </c>
      <c r="C94" s="42">
        <v>7</v>
      </c>
      <c r="D94" s="42"/>
    </row>
    <row r="95" spans="1:4" ht="15" thickBot="1" x14ac:dyDescent="0.35">
      <c r="A95" s="41" t="s">
        <v>453</v>
      </c>
      <c r="B95" s="41" t="s">
        <v>454</v>
      </c>
      <c r="C95" s="41">
        <v>3</v>
      </c>
      <c r="D95" s="41"/>
    </row>
    <row r="96" spans="1:4" x14ac:dyDescent="0.3">
      <c r="A96" s="42" t="s">
        <v>455</v>
      </c>
      <c r="B96" s="42" t="s">
        <v>304</v>
      </c>
      <c r="C96" s="42">
        <v>3</v>
      </c>
      <c r="D96" s="42"/>
    </row>
    <row r="97" spans="1:4" x14ac:dyDescent="0.3">
      <c r="A97" t="s">
        <v>455</v>
      </c>
      <c r="B97" t="s">
        <v>276</v>
      </c>
      <c r="C97">
        <v>3</v>
      </c>
    </row>
    <row r="98" spans="1:4" x14ac:dyDescent="0.3">
      <c r="A98" t="s">
        <v>455</v>
      </c>
      <c r="B98" t="s">
        <v>309</v>
      </c>
      <c r="C98">
        <v>9</v>
      </c>
    </row>
    <row r="99" spans="1:4" ht="15" thickBot="1" x14ac:dyDescent="0.35">
      <c r="A99" s="41" t="s">
        <v>455</v>
      </c>
      <c r="B99" s="41" t="s">
        <v>359</v>
      </c>
      <c r="C99" s="41">
        <v>9</v>
      </c>
      <c r="D99" s="41"/>
    </row>
    <row r="100" spans="1:4" x14ac:dyDescent="0.3">
      <c r="A100" s="42" t="s">
        <v>456</v>
      </c>
      <c r="B100" s="42" t="s">
        <v>283</v>
      </c>
      <c r="C100" s="42">
        <v>3</v>
      </c>
      <c r="D100" s="42"/>
    </row>
    <row r="101" spans="1:4" x14ac:dyDescent="0.3">
      <c r="A101" t="s">
        <v>456</v>
      </c>
      <c r="B101" t="s">
        <v>457</v>
      </c>
      <c r="C101">
        <v>5</v>
      </c>
    </row>
    <row r="102" spans="1:4" ht="15" thickBot="1" x14ac:dyDescent="0.35">
      <c r="A102" s="41" t="s">
        <v>456</v>
      </c>
      <c r="B102" s="41" t="s">
        <v>458</v>
      </c>
      <c r="C102" s="41">
        <v>9</v>
      </c>
      <c r="D102" s="41"/>
    </row>
    <row r="103" spans="1:4" x14ac:dyDescent="0.3">
      <c r="A103" s="42" t="s">
        <v>459</v>
      </c>
      <c r="B103" s="42" t="s">
        <v>359</v>
      </c>
      <c r="C103" s="42">
        <v>9</v>
      </c>
      <c r="D103" s="42"/>
    </row>
    <row r="104" spans="1:4" x14ac:dyDescent="0.3">
      <c r="A104" t="s">
        <v>459</v>
      </c>
      <c r="B104" t="s">
        <v>248</v>
      </c>
      <c r="C104">
        <v>10</v>
      </c>
    </row>
    <row r="105" spans="1:4" ht="15" thickBot="1" x14ac:dyDescent="0.35">
      <c r="A105" s="41" t="s">
        <v>459</v>
      </c>
      <c r="B105" s="41" t="s">
        <v>221</v>
      </c>
      <c r="C105" s="41">
        <v>3</v>
      </c>
      <c r="D105" s="41"/>
    </row>
    <row r="106" spans="1:4" x14ac:dyDescent="0.3">
      <c r="A106" s="42" t="s">
        <v>460</v>
      </c>
      <c r="B106" s="42" t="s">
        <v>221</v>
      </c>
      <c r="C106" s="42">
        <v>3</v>
      </c>
      <c r="D106" s="42"/>
    </row>
    <row r="107" spans="1:4" x14ac:dyDescent="0.3">
      <c r="A107" t="s">
        <v>460</v>
      </c>
      <c r="B107" t="s">
        <v>249</v>
      </c>
      <c r="C107">
        <v>5</v>
      </c>
    </row>
    <row r="108" spans="1:4" x14ac:dyDescent="0.3">
      <c r="A108" t="s">
        <v>460</v>
      </c>
      <c r="B108" t="s">
        <v>246</v>
      </c>
      <c r="C108">
        <v>4</v>
      </c>
    </row>
    <row r="109" spans="1:4" x14ac:dyDescent="0.3">
      <c r="A109" t="s">
        <v>460</v>
      </c>
      <c r="B109" t="s">
        <v>354</v>
      </c>
      <c r="C109">
        <v>6</v>
      </c>
    </row>
    <row r="110" spans="1:4" x14ac:dyDescent="0.3">
      <c r="A110" t="s">
        <v>460</v>
      </c>
      <c r="B110" t="s">
        <v>356</v>
      </c>
      <c r="C110">
        <v>3</v>
      </c>
    </row>
    <row r="111" spans="1:4" ht="15" thickBot="1" x14ac:dyDescent="0.35">
      <c r="A111" s="41" t="s">
        <v>460</v>
      </c>
      <c r="B111" s="41" t="s">
        <v>314</v>
      </c>
      <c r="C111" s="41">
        <v>3</v>
      </c>
      <c r="D111" s="41"/>
    </row>
    <row r="112" spans="1:4" x14ac:dyDescent="0.3">
      <c r="A112" s="42" t="s">
        <v>461</v>
      </c>
      <c r="B112" s="42" t="s">
        <v>356</v>
      </c>
      <c r="C112" s="42">
        <v>3</v>
      </c>
      <c r="D112" s="42"/>
    </row>
    <row r="113" spans="1:4" x14ac:dyDescent="0.3">
      <c r="A113" t="s">
        <v>461</v>
      </c>
      <c r="B113" t="s">
        <v>354</v>
      </c>
      <c r="C113">
        <v>6</v>
      </c>
    </row>
    <row r="114" spans="1:4" x14ac:dyDescent="0.3">
      <c r="A114" t="s">
        <v>461</v>
      </c>
      <c r="B114" t="s">
        <v>314</v>
      </c>
      <c r="C114">
        <v>3</v>
      </c>
    </row>
    <row r="115" spans="1:4" x14ac:dyDescent="0.3">
      <c r="A115" t="s">
        <v>461</v>
      </c>
      <c r="B115" t="s">
        <v>246</v>
      </c>
      <c r="C115">
        <v>4</v>
      </c>
    </row>
    <row r="116" spans="1:4" x14ac:dyDescent="0.3">
      <c r="A116" t="s">
        <v>461</v>
      </c>
      <c r="B116" t="s">
        <v>249</v>
      </c>
      <c r="C116">
        <v>5</v>
      </c>
    </row>
    <row r="117" spans="1:4" ht="15" thickBot="1" x14ac:dyDescent="0.35">
      <c r="A117" s="41" t="s">
        <v>461</v>
      </c>
      <c r="B117" s="41" t="s">
        <v>221</v>
      </c>
      <c r="C117" s="41">
        <v>3</v>
      </c>
      <c r="D117" s="41"/>
    </row>
    <row r="118" spans="1:4" x14ac:dyDescent="0.3">
      <c r="A118" s="42" t="s">
        <v>462</v>
      </c>
      <c r="B118" s="42" t="s">
        <v>244</v>
      </c>
      <c r="C118" s="42">
        <v>9</v>
      </c>
      <c r="D118" s="42"/>
    </row>
    <row r="119" spans="1:4" x14ac:dyDescent="0.3">
      <c r="A119" t="s">
        <v>462</v>
      </c>
      <c r="B119" t="s">
        <v>250</v>
      </c>
      <c r="C119">
        <v>3</v>
      </c>
    </row>
    <row r="120" spans="1:4" x14ac:dyDescent="0.3">
      <c r="A120" t="s">
        <v>462</v>
      </c>
      <c r="B120" t="s">
        <v>347</v>
      </c>
      <c r="C120">
        <v>9</v>
      </c>
    </row>
    <row r="121" spans="1:4" ht="15" thickBot="1" x14ac:dyDescent="0.35">
      <c r="A121" s="41" t="s">
        <v>462</v>
      </c>
      <c r="B121" s="41" t="s">
        <v>222</v>
      </c>
      <c r="C121" s="41">
        <v>3</v>
      </c>
      <c r="D121" s="41"/>
    </row>
    <row r="122" spans="1:4" x14ac:dyDescent="0.3">
      <c r="A122" s="42" t="s">
        <v>463</v>
      </c>
      <c r="B122" s="42" t="s">
        <v>258</v>
      </c>
      <c r="C122" s="42">
        <v>3</v>
      </c>
      <c r="D122" s="42"/>
    </row>
    <row r="123" spans="1:4" x14ac:dyDescent="0.3">
      <c r="A123" t="s">
        <v>463</v>
      </c>
      <c r="B123" t="s">
        <v>250</v>
      </c>
      <c r="C123">
        <v>6</v>
      </c>
    </row>
    <row r="124" spans="1:4" x14ac:dyDescent="0.3">
      <c r="A124" t="s">
        <v>463</v>
      </c>
      <c r="B124" t="s">
        <v>359</v>
      </c>
      <c r="C124">
        <v>9</v>
      </c>
    </row>
    <row r="125" spans="1:4" ht="15" thickBot="1" x14ac:dyDescent="0.35">
      <c r="A125" s="41" t="s">
        <v>463</v>
      </c>
      <c r="B125" s="41" t="s">
        <v>246</v>
      </c>
      <c r="C125" s="41">
        <v>2</v>
      </c>
      <c r="D125" s="41"/>
    </row>
    <row r="126" spans="1:4" x14ac:dyDescent="0.3">
      <c r="A126" s="42" t="s">
        <v>464</v>
      </c>
      <c r="B126" s="42" t="s">
        <v>237</v>
      </c>
      <c r="C126" s="42">
        <v>3</v>
      </c>
      <c r="D126" s="42"/>
    </row>
    <row r="127" spans="1:4" x14ac:dyDescent="0.3">
      <c r="A127" t="s">
        <v>464</v>
      </c>
      <c r="B127" t="s">
        <v>260</v>
      </c>
      <c r="C127">
        <v>3</v>
      </c>
    </row>
    <row r="128" spans="1:4" x14ac:dyDescent="0.3">
      <c r="A128" t="s">
        <v>464</v>
      </c>
      <c r="B128" t="s">
        <v>359</v>
      </c>
      <c r="C128">
        <v>9</v>
      </c>
    </row>
    <row r="129" spans="1:4" ht="15" thickBot="1" x14ac:dyDescent="0.35">
      <c r="A129" s="41" t="s">
        <v>464</v>
      </c>
      <c r="B129" s="41" t="s">
        <v>232</v>
      </c>
      <c r="C129" s="41">
        <v>7</v>
      </c>
      <c r="D129" s="41"/>
    </row>
    <row r="130" spans="1:4" x14ac:dyDescent="0.3">
      <c r="A130" s="42" t="s">
        <v>465</v>
      </c>
      <c r="B130" s="42" t="s">
        <v>221</v>
      </c>
      <c r="C130" s="42">
        <v>3</v>
      </c>
      <c r="D130" s="42"/>
    </row>
    <row r="131" spans="1:4" x14ac:dyDescent="0.3">
      <c r="A131" t="s">
        <v>465</v>
      </c>
      <c r="B131" t="s">
        <v>249</v>
      </c>
      <c r="C131">
        <v>3</v>
      </c>
    </row>
    <row r="132" spans="1:4" x14ac:dyDescent="0.3">
      <c r="A132" t="s">
        <v>465</v>
      </c>
      <c r="B132" t="s">
        <v>247</v>
      </c>
      <c r="C132">
        <v>7</v>
      </c>
    </row>
    <row r="133" spans="1:4" ht="15" thickBot="1" x14ac:dyDescent="0.35">
      <c r="A133" s="41" t="s">
        <v>465</v>
      </c>
      <c r="B133" s="41" t="s">
        <v>359</v>
      </c>
      <c r="C133" s="41">
        <v>9</v>
      </c>
      <c r="D133" s="41"/>
    </row>
    <row r="134" spans="1:4" x14ac:dyDescent="0.3">
      <c r="A134" s="42" t="s">
        <v>466</v>
      </c>
      <c r="B134" s="42" t="s">
        <v>359</v>
      </c>
      <c r="C134" s="42">
        <v>9</v>
      </c>
      <c r="D134" s="42"/>
    </row>
    <row r="135" spans="1:4" x14ac:dyDescent="0.3">
      <c r="A135" t="s">
        <v>466</v>
      </c>
      <c r="B135" t="s">
        <v>221</v>
      </c>
      <c r="C135">
        <v>3</v>
      </c>
    </row>
    <row r="136" spans="1:4" x14ac:dyDescent="0.3">
      <c r="A136" t="s">
        <v>466</v>
      </c>
      <c r="B136" t="s">
        <v>247</v>
      </c>
      <c r="C136">
        <v>7</v>
      </c>
    </row>
    <row r="137" spans="1:4" ht="15" thickBot="1" x14ac:dyDescent="0.35">
      <c r="A137" s="41" t="s">
        <v>466</v>
      </c>
      <c r="B137" s="41" t="s">
        <v>249</v>
      </c>
      <c r="C137" s="41">
        <v>3</v>
      </c>
      <c r="D137" s="41"/>
    </row>
    <row r="138" spans="1:4" x14ac:dyDescent="0.3">
      <c r="A138" s="42" t="s">
        <v>467</v>
      </c>
      <c r="B138" s="42" t="s">
        <v>248</v>
      </c>
      <c r="C138" s="42">
        <v>6</v>
      </c>
      <c r="D138" s="42"/>
    </row>
    <row r="139" spans="1:4" x14ac:dyDescent="0.3">
      <c r="A139" t="s">
        <v>467</v>
      </c>
      <c r="B139" t="s">
        <v>468</v>
      </c>
      <c r="C139">
        <v>8</v>
      </c>
    </row>
    <row r="140" spans="1:4" ht="15" thickBot="1" x14ac:dyDescent="0.35">
      <c r="A140" s="41" t="s">
        <v>467</v>
      </c>
      <c r="B140" s="41" t="s">
        <v>357</v>
      </c>
      <c r="C140" s="41">
        <v>9</v>
      </c>
      <c r="D140" s="41"/>
    </row>
    <row r="141" spans="1:4" x14ac:dyDescent="0.3">
      <c r="A141" s="42" t="s">
        <v>469</v>
      </c>
      <c r="B141" s="42" t="s">
        <v>357</v>
      </c>
      <c r="C141" s="42">
        <v>9</v>
      </c>
      <c r="D141" s="42"/>
    </row>
    <row r="142" spans="1:4" ht="15" thickBot="1" x14ac:dyDescent="0.35">
      <c r="A142" s="41" t="s">
        <v>469</v>
      </c>
      <c r="B142" s="41" t="s">
        <v>248</v>
      </c>
      <c r="C142" s="41">
        <v>14</v>
      </c>
      <c r="D142" s="41"/>
    </row>
    <row r="143" spans="1:4" x14ac:dyDescent="0.3">
      <c r="A143" s="42" t="s">
        <v>470</v>
      </c>
      <c r="B143" s="42" t="s">
        <v>220</v>
      </c>
      <c r="C143" s="42">
        <v>7</v>
      </c>
      <c r="D143" s="42"/>
    </row>
    <row r="144" spans="1:4" x14ac:dyDescent="0.3">
      <c r="A144" t="s">
        <v>470</v>
      </c>
      <c r="B144" t="s">
        <v>255</v>
      </c>
      <c r="C144">
        <v>6</v>
      </c>
    </row>
    <row r="145" spans="1:4" ht="15" thickBot="1" x14ac:dyDescent="0.35">
      <c r="A145" s="41" t="s">
        <v>470</v>
      </c>
      <c r="B145" s="41" t="s">
        <v>357</v>
      </c>
      <c r="C145" s="41">
        <v>9</v>
      </c>
      <c r="D145" s="41"/>
    </row>
    <row r="146" spans="1:4" x14ac:dyDescent="0.3">
      <c r="A146" s="42" t="s">
        <v>471</v>
      </c>
      <c r="B146" s="42" t="s">
        <v>472</v>
      </c>
      <c r="C146" s="42">
        <v>3</v>
      </c>
      <c r="D146" s="42"/>
    </row>
    <row r="147" spans="1:4" x14ac:dyDescent="0.3">
      <c r="A147" t="s">
        <v>471</v>
      </c>
      <c r="B147" t="s">
        <v>473</v>
      </c>
      <c r="C147">
        <v>3</v>
      </c>
    </row>
    <row r="148" spans="1:4" x14ac:dyDescent="0.3">
      <c r="A148" t="s">
        <v>471</v>
      </c>
      <c r="B148" t="s">
        <v>349</v>
      </c>
      <c r="C148">
        <v>9</v>
      </c>
    </row>
    <row r="149" spans="1:4" ht="15" thickBot="1" x14ac:dyDescent="0.35">
      <c r="A149" s="41" t="s">
        <v>471</v>
      </c>
      <c r="B149" s="41" t="s">
        <v>227</v>
      </c>
      <c r="C149" s="41">
        <v>9</v>
      </c>
      <c r="D149" s="41"/>
    </row>
    <row r="150" spans="1:4" x14ac:dyDescent="0.3">
      <c r="A150" s="42" t="s">
        <v>474</v>
      </c>
      <c r="B150" s="42" t="s">
        <v>290</v>
      </c>
      <c r="C150" s="42">
        <v>10</v>
      </c>
      <c r="D150" s="42"/>
    </row>
    <row r="151" spans="1:4" x14ac:dyDescent="0.3">
      <c r="A151" t="s">
        <v>474</v>
      </c>
      <c r="B151" t="s">
        <v>359</v>
      </c>
      <c r="C151">
        <v>9</v>
      </c>
    </row>
    <row r="152" spans="1:4" ht="15" thickBot="1" x14ac:dyDescent="0.35">
      <c r="A152" s="41" t="s">
        <v>474</v>
      </c>
      <c r="B152" s="41" t="s">
        <v>318</v>
      </c>
      <c r="C152" s="41">
        <v>3</v>
      </c>
      <c r="D152" s="41"/>
    </row>
    <row r="153" spans="1:4" x14ac:dyDescent="0.3">
      <c r="A153" s="42" t="s">
        <v>475</v>
      </c>
      <c r="B153" s="42" t="s">
        <v>359</v>
      </c>
      <c r="C153" s="42">
        <v>9</v>
      </c>
      <c r="D153" s="42"/>
    </row>
    <row r="154" spans="1:4" ht="15" thickBot="1" x14ac:dyDescent="0.35">
      <c r="A154" s="41" t="s">
        <v>475</v>
      </c>
      <c r="B154" s="41" t="s">
        <v>298</v>
      </c>
      <c r="C154" s="41">
        <v>15</v>
      </c>
      <c r="D154" s="41"/>
    </row>
    <row r="155" spans="1:4" x14ac:dyDescent="0.3">
      <c r="A155" s="42" t="s">
        <v>476</v>
      </c>
      <c r="B155" s="42" t="s">
        <v>359</v>
      </c>
      <c r="C155" s="42">
        <v>9</v>
      </c>
      <c r="D155" s="42"/>
    </row>
    <row r="156" spans="1:4" x14ac:dyDescent="0.3">
      <c r="A156" t="s">
        <v>476</v>
      </c>
      <c r="B156" t="s">
        <v>304</v>
      </c>
      <c r="C156">
        <v>10</v>
      </c>
    </row>
    <row r="157" spans="1:4" ht="15" thickBot="1" x14ac:dyDescent="0.35">
      <c r="A157" s="41" t="s">
        <v>476</v>
      </c>
      <c r="B157" s="41" t="s">
        <v>276</v>
      </c>
      <c r="C157" s="41">
        <v>3</v>
      </c>
      <c r="D157" s="41"/>
    </row>
    <row r="158" spans="1:4" x14ac:dyDescent="0.3">
      <c r="A158" s="42" t="s">
        <v>477</v>
      </c>
      <c r="B158" s="42" t="s">
        <v>304</v>
      </c>
      <c r="C158" s="42">
        <v>10</v>
      </c>
      <c r="D158" s="42"/>
    </row>
    <row r="159" spans="1:4" x14ac:dyDescent="0.3">
      <c r="A159" t="s">
        <v>477</v>
      </c>
      <c r="B159" t="s">
        <v>276</v>
      </c>
      <c r="C159">
        <v>3</v>
      </c>
    </row>
    <row r="160" spans="1:4" ht="15" thickBot="1" x14ac:dyDescent="0.35">
      <c r="A160" s="41" t="s">
        <v>477</v>
      </c>
      <c r="B160" s="41" t="s">
        <v>359</v>
      </c>
      <c r="C160" s="41">
        <v>9</v>
      </c>
      <c r="D160" s="41"/>
    </row>
    <row r="161" spans="1:4" x14ac:dyDescent="0.3">
      <c r="A161" s="42" t="s">
        <v>478</v>
      </c>
      <c r="B161" s="42" t="s">
        <v>359</v>
      </c>
      <c r="C161" s="42">
        <v>9</v>
      </c>
      <c r="D161" s="42"/>
    </row>
    <row r="162" spans="1:4" x14ac:dyDescent="0.3">
      <c r="A162" t="s">
        <v>478</v>
      </c>
      <c r="B162" t="s">
        <v>290</v>
      </c>
      <c r="C162">
        <v>10</v>
      </c>
    </row>
    <row r="163" spans="1:4" ht="15" thickBot="1" x14ac:dyDescent="0.35">
      <c r="A163" s="41" t="s">
        <v>478</v>
      </c>
      <c r="B163" s="41" t="s">
        <v>317</v>
      </c>
      <c r="C163" s="41">
        <v>3</v>
      </c>
      <c r="D163" s="41"/>
    </row>
    <row r="164" spans="1:4" x14ac:dyDescent="0.3">
      <c r="A164" s="42" t="s">
        <v>479</v>
      </c>
      <c r="B164" s="42" t="s">
        <v>290</v>
      </c>
      <c r="C164" s="42">
        <v>9</v>
      </c>
      <c r="D164" s="42"/>
    </row>
    <row r="165" spans="1:4" x14ac:dyDescent="0.3">
      <c r="A165" t="s">
        <v>479</v>
      </c>
      <c r="B165" t="s">
        <v>359</v>
      </c>
      <c r="C165">
        <v>9</v>
      </c>
    </row>
    <row r="166" spans="1:4" ht="15" thickBot="1" x14ac:dyDescent="0.35">
      <c r="A166" s="41" t="s">
        <v>479</v>
      </c>
      <c r="B166" s="41" t="s">
        <v>314</v>
      </c>
      <c r="C166" s="41">
        <v>3</v>
      </c>
      <c r="D166" s="41"/>
    </row>
    <row r="167" spans="1:4" x14ac:dyDescent="0.3">
      <c r="A167" s="42" t="s">
        <v>480</v>
      </c>
      <c r="B167" s="42" t="s">
        <v>309</v>
      </c>
      <c r="C167" s="42">
        <v>3</v>
      </c>
      <c r="D167" s="42"/>
    </row>
    <row r="168" spans="1:4" x14ac:dyDescent="0.3">
      <c r="A168" t="s">
        <v>480</v>
      </c>
      <c r="B168" t="s">
        <v>314</v>
      </c>
      <c r="C168">
        <v>3</v>
      </c>
    </row>
    <row r="169" spans="1:4" x14ac:dyDescent="0.3">
      <c r="A169" t="s">
        <v>480</v>
      </c>
      <c r="B169" t="s">
        <v>352</v>
      </c>
      <c r="C169">
        <v>9</v>
      </c>
    </row>
    <row r="170" spans="1:4" ht="15" thickBot="1" x14ac:dyDescent="0.35">
      <c r="A170" s="41" t="s">
        <v>480</v>
      </c>
      <c r="B170" s="41" t="s">
        <v>308</v>
      </c>
      <c r="C170" s="41">
        <v>7</v>
      </c>
      <c r="D170" s="41"/>
    </row>
    <row r="171" spans="1:4" x14ac:dyDescent="0.3">
      <c r="A171" s="42" t="s">
        <v>481</v>
      </c>
      <c r="B171" s="42" t="s">
        <v>308</v>
      </c>
      <c r="C171" s="42">
        <v>7</v>
      </c>
      <c r="D171" s="42"/>
    </row>
    <row r="172" spans="1:4" x14ac:dyDescent="0.3">
      <c r="A172" t="s">
        <v>481</v>
      </c>
      <c r="B172" t="s">
        <v>352</v>
      </c>
      <c r="C172">
        <v>9</v>
      </c>
    </row>
    <row r="173" spans="1:4" x14ac:dyDescent="0.3">
      <c r="A173" t="s">
        <v>481</v>
      </c>
      <c r="B173" t="s">
        <v>314</v>
      </c>
      <c r="C173">
        <v>3</v>
      </c>
    </row>
    <row r="174" spans="1:4" ht="15" thickBot="1" x14ac:dyDescent="0.35">
      <c r="A174" s="41" t="s">
        <v>481</v>
      </c>
      <c r="B174" s="41" t="s">
        <v>309</v>
      </c>
      <c r="C174" s="41">
        <v>3</v>
      </c>
      <c r="D174" s="41"/>
    </row>
    <row r="175" spans="1:4" x14ac:dyDescent="0.3">
      <c r="A175" s="42" t="s">
        <v>482</v>
      </c>
      <c r="B175" s="42" t="s">
        <v>312</v>
      </c>
      <c r="C175" s="42">
        <v>6</v>
      </c>
      <c r="D175" s="42"/>
    </row>
    <row r="176" spans="1:4" x14ac:dyDescent="0.3">
      <c r="A176" t="s">
        <v>482</v>
      </c>
      <c r="B176" t="s">
        <v>311</v>
      </c>
      <c r="C176">
        <v>6</v>
      </c>
    </row>
    <row r="177" spans="1:4" ht="15" thickBot="1" x14ac:dyDescent="0.35">
      <c r="A177" s="41" t="s">
        <v>482</v>
      </c>
      <c r="B177" s="41" t="s">
        <v>350</v>
      </c>
      <c r="C177" s="41">
        <v>6</v>
      </c>
      <c r="D177" s="41"/>
    </row>
    <row r="178" spans="1:4" x14ac:dyDescent="0.3">
      <c r="A178" s="42" t="s">
        <v>483</v>
      </c>
      <c r="B178" s="42" t="s">
        <v>303</v>
      </c>
      <c r="C178" s="42">
        <v>11</v>
      </c>
      <c r="D178" s="42"/>
    </row>
    <row r="179" spans="1:4" x14ac:dyDescent="0.3">
      <c r="A179" t="s">
        <v>483</v>
      </c>
      <c r="B179" t="s">
        <v>484</v>
      </c>
      <c r="C179">
        <v>9</v>
      </c>
    </row>
    <row r="180" spans="1:4" ht="15" thickBot="1" x14ac:dyDescent="0.35">
      <c r="A180" s="41" t="s">
        <v>483</v>
      </c>
      <c r="B180" s="41" t="s">
        <v>314</v>
      </c>
      <c r="C180" s="41">
        <v>3</v>
      </c>
      <c r="D180" s="41"/>
    </row>
    <row r="181" spans="1:4" x14ac:dyDescent="0.3">
      <c r="A181" s="42" t="s">
        <v>485</v>
      </c>
      <c r="B181" s="42" t="s">
        <v>486</v>
      </c>
      <c r="C181" s="42">
        <v>5</v>
      </c>
      <c r="D181" s="42"/>
    </row>
    <row r="182" spans="1:4" ht="15" thickBot="1" x14ac:dyDescent="0.35">
      <c r="A182" s="41" t="s">
        <v>485</v>
      </c>
      <c r="B182" s="41" t="s">
        <v>487</v>
      </c>
      <c r="C182" s="41">
        <v>3</v>
      </c>
      <c r="D182" s="41"/>
    </row>
    <row r="183" spans="1:4" x14ac:dyDescent="0.3">
      <c r="A183" s="42" t="s">
        <v>488</v>
      </c>
      <c r="B183" s="42" t="s">
        <v>300</v>
      </c>
      <c r="C183" s="42">
        <v>4</v>
      </c>
      <c r="D183" s="42"/>
    </row>
    <row r="184" spans="1:4" x14ac:dyDescent="0.3">
      <c r="A184" t="s">
        <v>488</v>
      </c>
      <c r="B184" t="s">
        <v>302</v>
      </c>
      <c r="C184">
        <v>5</v>
      </c>
    </row>
    <row r="185" spans="1:4" x14ac:dyDescent="0.3">
      <c r="A185" t="s">
        <v>488</v>
      </c>
      <c r="B185" t="s">
        <v>299</v>
      </c>
      <c r="C185">
        <v>3</v>
      </c>
    </row>
    <row r="186" spans="1:4" x14ac:dyDescent="0.3">
      <c r="A186" t="s">
        <v>488</v>
      </c>
      <c r="B186" t="s">
        <v>354</v>
      </c>
      <c r="C186">
        <v>9</v>
      </c>
    </row>
    <row r="187" spans="1:4" ht="15" thickBot="1" x14ac:dyDescent="0.35">
      <c r="A187" s="41" t="s">
        <v>488</v>
      </c>
      <c r="B187" s="41" t="s">
        <v>321</v>
      </c>
      <c r="C187" s="41">
        <v>3</v>
      </c>
      <c r="D187" s="41"/>
    </row>
    <row r="188" spans="1:4" x14ac:dyDescent="0.3">
      <c r="A188" t="s">
        <v>489</v>
      </c>
      <c r="B188" t="s">
        <v>352</v>
      </c>
      <c r="C188">
        <v>9</v>
      </c>
    </row>
    <row r="189" spans="1:4" x14ac:dyDescent="0.3">
      <c r="A189" t="s">
        <v>489</v>
      </c>
      <c r="B189" t="s">
        <v>303</v>
      </c>
      <c r="C189">
        <v>1</v>
      </c>
    </row>
    <row r="190" spans="1:4" x14ac:dyDescent="0.3">
      <c r="A190" t="s">
        <v>489</v>
      </c>
      <c r="B190" t="s">
        <v>282</v>
      </c>
      <c r="C190">
        <v>3</v>
      </c>
    </row>
    <row r="191" spans="1:4" x14ac:dyDescent="0.3">
      <c r="A191" t="s">
        <v>489</v>
      </c>
      <c r="B191" t="s">
        <v>279</v>
      </c>
      <c r="C191">
        <v>8</v>
      </c>
    </row>
    <row r="192" spans="1:4" x14ac:dyDescent="0.3">
      <c r="A192" t="s">
        <v>489</v>
      </c>
      <c r="B192" t="s">
        <v>305</v>
      </c>
      <c r="C192">
        <v>2</v>
      </c>
    </row>
    <row r="193" spans="1:4" x14ac:dyDescent="0.3">
      <c r="A193" t="s">
        <v>489</v>
      </c>
      <c r="B193" t="s">
        <v>316</v>
      </c>
      <c r="C193">
        <v>3</v>
      </c>
    </row>
    <row r="194" spans="1:4" ht="15" thickBot="1" x14ac:dyDescent="0.35">
      <c r="A194" s="41" t="s">
        <v>489</v>
      </c>
      <c r="B194" s="41" t="s">
        <v>301</v>
      </c>
      <c r="C194" s="41">
        <v>3</v>
      </c>
      <c r="D194" s="41"/>
    </row>
    <row r="195" spans="1:4" ht="15" thickBot="1" x14ac:dyDescent="0.35">
      <c r="A195" s="43" t="s">
        <v>490</v>
      </c>
      <c r="B195" s="43" t="s">
        <v>491</v>
      </c>
      <c r="C195" s="43">
        <v>1</v>
      </c>
      <c r="D195" s="43"/>
    </row>
    <row r="196" spans="1:4" x14ac:dyDescent="0.3">
      <c r="A196" s="42" t="s">
        <v>492</v>
      </c>
      <c r="B196" s="42" t="s">
        <v>356</v>
      </c>
      <c r="C196" s="42">
        <v>3</v>
      </c>
      <c r="D196" s="42"/>
    </row>
    <row r="197" spans="1:4" x14ac:dyDescent="0.3">
      <c r="A197" t="s">
        <v>492</v>
      </c>
      <c r="B197" t="s">
        <v>354</v>
      </c>
      <c r="C197">
        <v>6</v>
      </c>
    </row>
    <row r="198" spans="1:4" x14ac:dyDescent="0.3">
      <c r="A198" t="s">
        <v>492</v>
      </c>
      <c r="B198" t="s">
        <v>220</v>
      </c>
      <c r="C198">
        <v>3</v>
      </c>
    </row>
    <row r="199" spans="1:4" x14ac:dyDescent="0.3">
      <c r="A199" t="s">
        <v>492</v>
      </c>
      <c r="B199" t="s">
        <v>221</v>
      </c>
      <c r="C199">
        <v>5</v>
      </c>
    </row>
    <row r="200" spans="1:4" ht="15" thickBot="1" x14ac:dyDescent="0.35">
      <c r="A200" s="41" t="s">
        <v>492</v>
      </c>
      <c r="B200" s="41" t="s">
        <v>247</v>
      </c>
      <c r="C200" s="41">
        <v>7</v>
      </c>
      <c r="D200" s="41"/>
    </row>
    <row r="201" spans="1:4" x14ac:dyDescent="0.3">
      <c r="A201" s="42" t="s">
        <v>493</v>
      </c>
      <c r="B201" s="42" t="s">
        <v>279</v>
      </c>
      <c r="C201" s="42">
        <v>1</v>
      </c>
      <c r="D201" s="42"/>
    </row>
    <row r="202" spans="1:4" x14ac:dyDescent="0.3">
      <c r="A202" t="s">
        <v>493</v>
      </c>
      <c r="B202" t="s">
        <v>282</v>
      </c>
      <c r="C202">
        <v>2</v>
      </c>
    </row>
    <row r="203" spans="1:4" x14ac:dyDescent="0.3">
      <c r="A203" t="s">
        <v>493</v>
      </c>
      <c r="B203" t="s">
        <v>308</v>
      </c>
      <c r="C203">
        <v>4</v>
      </c>
    </row>
    <row r="204" spans="1:4" x14ac:dyDescent="0.3">
      <c r="A204" t="s">
        <v>493</v>
      </c>
      <c r="B204" t="s">
        <v>310</v>
      </c>
      <c r="C204">
        <v>6</v>
      </c>
    </row>
    <row r="205" spans="1:4" ht="15" thickBot="1" x14ac:dyDescent="0.35">
      <c r="A205" s="41" t="s">
        <v>493</v>
      </c>
      <c r="B205" s="41" t="s">
        <v>352</v>
      </c>
      <c r="C205" s="41">
        <v>9</v>
      </c>
      <c r="D205" s="41"/>
    </row>
    <row r="206" spans="1:4" x14ac:dyDescent="0.3">
      <c r="A206" s="42" t="s">
        <v>494</v>
      </c>
      <c r="B206" s="42" t="s">
        <v>306</v>
      </c>
      <c r="C206" s="42">
        <v>3</v>
      </c>
      <c r="D206" s="42"/>
    </row>
    <row r="207" spans="1:4" x14ac:dyDescent="0.3">
      <c r="A207" t="s">
        <v>494</v>
      </c>
      <c r="B207" t="s">
        <v>283</v>
      </c>
      <c r="C207">
        <v>3</v>
      </c>
    </row>
    <row r="208" spans="1:4" x14ac:dyDescent="0.3">
      <c r="A208" t="s">
        <v>494</v>
      </c>
      <c r="B208" t="s">
        <v>310</v>
      </c>
      <c r="C208">
        <v>4</v>
      </c>
    </row>
    <row r="209" spans="1:4" x14ac:dyDescent="0.3">
      <c r="A209" t="s">
        <v>494</v>
      </c>
      <c r="B209" t="s">
        <v>305</v>
      </c>
      <c r="C209">
        <v>3</v>
      </c>
    </row>
    <row r="210" spans="1:4" ht="15" thickBot="1" x14ac:dyDescent="0.35">
      <c r="A210" s="41" t="s">
        <v>494</v>
      </c>
      <c r="B210" s="41" t="s">
        <v>354</v>
      </c>
      <c r="C210" s="41">
        <v>9</v>
      </c>
      <c r="D210" s="41"/>
    </row>
    <row r="211" spans="1:4" x14ac:dyDescent="0.3">
      <c r="A211" s="42" t="s">
        <v>495</v>
      </c>
      <c r="B211" s="42" t="s">
        <v>329</v>
      </c>
      <c r="C211" s="42">
        <v>9</v>
      </c>
      <c r="D211" s="42"/>
    </row>
    <row r="212" spans="1:4" x14ac:dyDescent="0.3">
      <c r="A212" t="s">
        <v>495</v>
      </c>
      <c r="B212" t="s">
        <v>267</v>
      </c>
      <c r="C212">
        <v>3</v>
      </c>
    </row>
    <row r="213" spans="1:4" x14ac:dyDescent="0.3">
      <c r="A213" t="s">
        <v>495</v>
      </c>
      <c r="B213" t="s">
        <v>239</v>
      </c>
      <c r="C213">
        <v>11</v>
      </c>
    </row>
    <row r="214" spans="1:4" ht="15" thickBot="1" x14ac:dyDescent="0.35">
      <c r="A214" s="41" t="s">
        <v>495</v>
      </c>
      <c r="B214" s="41" t="s">
        <v>235</v>
      </c>
      <c r="C214" s="41">
        <v>2</v>
      </c>
      <c r="D214" s="41"/>
    </row>
    <row r="215" spans="1:4" x14ac:dyDescent="0.3">
      <c r="A215" s="42" t="s">
        <v>496</v>
      </c>
      <c r="B215" s="42" t="s">
        <v>497</v>
      </c>
      <c r="C215" s="42">
        <v>2</v>
      </c>
      <c r="D215" s="42"/>
    </row>
    <row r="216" spans="1:4" x14ac:dyDescent="0.3">
      <c r="A216" t="s">
        <v>496</v>
      </c>
      <c r="B216" t="s">
        <v>289</v>
      </c>
      <c r="C216">
        <v>7</v>
      </c>
    </row>
    <row r="217" spans="1:4" x14ac:dyDescent="0.3">
      <c r="A217" t="s">
        <v>496</v>
      </c>
      <c r="B217" t="s">
        <v>358</v>
      </c>
      <c r="C217">
        <v>3</v>
      </c>
    </row>
    <row r="218" spans="1:4" x14ac:dyDescent="0.3">
      <c r="A218" t="s">
        <v>496</v>
      </c>
      <c r="B218" t="s">
        <v>355</v>
      </c>
      <c r="C218">
        <v>6</v>
      </c>
    </row>
    <row r="219" spans="1:4" x14ac:dyDescent="0.3">
      <c r="A219" t="s">
        <v>496</v>
      </c>
      <c r="B219" t="s">
        <v>498</v>
      </c>
      <c r="C219">
        <v>3</v>
      </c>
    </row>
    <row r="220" spans="1:4" ht="15" thickBot="1" x14ac:dyDescent="0.35">
      <c r="A220" s="41" t="s">
        <v>496</v>
      </c>
      <c r="B220" s="41" t="s">
        <v>499</v>
      </c>
      <c r="C220" s="41">
        <v>3</v>
      </c>
      <c r="D220" s="41"/>
    </row>
    <row r="221" spans="1:4" x14ac:dyDescent="0.3">
      <c r="A221" s="42" t="s">
        <v>500</v>
      </c>
      <c r="B221" s="42" t="s">
        <v>291</v>
      </c>
      <c r="C221" s="42">
        <v>2</v>
      </c>
      <c r="D221" s="42"/>
    </row>
    <row r="222" spans="1:4" x14ac:dyDescent="0.3">
      <c r="A222" t="s">
        <v>500</v>
      </c>
      <c r="B222" t="s">
        <v>319</v>
      </c>
      <c r="C222">
        <v>3</v>
      </c>
    </row>
    <row r="223" spans="1:4" x14ac:dyDescent="0.3">
      <c r="A223" t="s">
        <v>500</v>
      </c>
      <c r="B223" t="s">
        <v>293</v>
      </c>
      <c r="C223">
        <v>3</v>
      </c>
    </row>
    <row r="224" spans="1:4" x14ac:dyDescent="0.3">
      <c r="A224" t="s">
        <v>500</v>
      </c>
      <c r="B224" t="s">
        <v>355</v>
      </c>
      <c r="C224">
        <v>6</v>
      </c>
    </row>
    <row r="225" spans="1:4" x14ac:dyDescent="0.3">
      <c r="A225" t="s">
        <v>500</v>
      </c>
      <c r="B225" t="s">
        <v>358</v>
      </c>
      <c r="C225">
        <v>3</v>
      </c>
    </row>
    <row r="226" spans="1:4" ht="15" thickBot="1" x14ac:dyDescent="0.35">
      <c r="A226" s="41" t="s">
        <v>500</v>
      </c>
      <c r="B226" s="41" t="s">
        <v>297</v>
      </c>
      <c r="C226" s="41">
        <v>9</v>
      </c>
      <c r="D226" s="41"/>
    </row>
    <row r="227" spans="1:4" x14ac:dyDescent="0.3">
      <c r="A227" s="42" t="s">
        <v>501</v>
      </c>
      <c r="B227" s="42" t="s">
        <v>349</v>
      </c>
      <c r="C227" s="42">
        <v>9</v>
      </c>
      <c r="D227" s="42"/>
    </row>
    <row r="228" spans="1:4" x14ac:dyDescent="0.3">
      <c r="A228" t="s">
        <v>501</v>
      </c>
      <c r="B228" t="s">
        <v>278</v>
      </c>
      <c r="C228">
        <v>3</v>
      </c>
    </row>
    <row r="229" spans="1:4" x14ac:dyDescent="0.3">
      <c r="A229" t="s">
        <v>501</v>
      </c>
      <c r="B229" t="s">
        <v>307</v>
      </c>
      <c r="C229">
        <v>6</v>
      </c>
    </row>
    <row r="230" spans="1:4" ht="15" thickBot="1" x14ac:dyDescent="0.35">
      <c r="A230" s="41" t="s">
        <v>501</v>
      </c>
      <c r="B230" s="41" t="s">
        <v>304</v>
      </c>
      <c r="C230" s="41">
        <v>4</v>
      </c>
      <c r="D230" s="41"/>
    </row>
    <row r="231" spans="1:4" x14ac:dyDescent="0.3">
      <c r="A231" s="42" t="s">
        <v>502</v>
      </c>
      <c r="B231" s="42" t="s">
        <v>276</v>
      </c>
      <c r="C231" s="42">
        <v>3</v>
      </c>
      <c r="D231" s="42"/>
    </row>
    <row r="232" spans="1:4" x14ac:dyDescent="0.3">
      <c r="A232" t="s">
        <v>502</v>
      </c>
      <c r="B232" t="s">
        <v>306</v>
      </c>
      <c r="C232">
        <v>3</v>
      </c>
    </row>
    <row r="233" spans="1:4" x14ac:dyDescent="0.3">
      <c r="A233" t="s">
        <v>502</v>
      </c>
      <c r="B233" t="s">
        <v>344</v>
      </c>
      <c r="C233">
        <v>9</v>
      </c>
    </row>
    <row r="234" spans="1:4" ht="15" thickBot="1" x14ac:dyDescent="0.35">
      <c r="A234" s="41" t="s">
        <v>502</v>
      </c>
      <c r="B234" s="41" t="s">
        <v>310</v>
      </c>
      <c r="C234" s="41">
        <v>7</v>
      </c>
      <c r="D234" s="41"/>
    </row>
    <row r="235" spans="1:4" x14ac:dyDescent="0.3">
      <c r="A235" s="42" t="s">
        <v>503</v>
      </c>
      <c r="B235" s="42" t="s">
        <v>227</v>
      </c>
      <c r="C235" s="42">
        <v>9</v>
      </c>
      <c r="D235" s="42"/>
    </row>
    <row r="236" spans="1:4" x14ac:dyDescent="0.3">
      <c r="A236" t="s">
        <v>503</v>
      </c>
      <c r="B236" t="s">
        <v>226</v>
      </c>
      <c r="C236">
        <v>6</v>
      </c>
    </row>
    <row r="237" spans="1:4" ht="15" thickBot="1" x14ac:dyDescent="0.35">
      <c r="A237" s="41" t="s">
        <v>503</v>
      </c>
      <c r="B237" s="41" t="s">
        <v>357</v>
      </c>
      <c r="C237" s="41">
        <v>9</v>
      </c>
      <c r="D237" s="41"/>
    </row>
    <row r="238" spans="1:4" x14ac:dyDescent="0.3">
      <c r="A238" s="42" t="s">
        <v>504</v>
      </c>
      <c r="B238" s="42" t="s">
        <v>265</v>
      </c>
      <c r="C238" s="42">
        <v>3</v>
      </c>
      <c r="D238" s="42"/>
    </row>
    <row r="239" spans="1:4" x14ac:dyDescent="0.3">
      <c r="A239" t="s">
        <v>504</v>
      </c>
      <c r="B239" t="s">
        <v>360</v>
      </c>
      <c r="C239">
        <v>9</v>
      </c>
    </row>
    <row r="240" spans="1:4" x14ac:dyDescent="0.3">
      <c r="A240" t="s">
        <v>504</v>
      </c>
      <c r="B240" t="s">
        <v>266</v>
      </c>
      <c r="C240">
        <v>3</v>
      </c>
    </row>
    <row r="241" spans="1:4" x14ac:dyDescent="0.3">
      <c r="A241" t="s">
        <v>504</v>
      </c>
      <c r="B241" t="s">
        <v>225</v>
      </c>
      <c r="C241">
        <v>3</v>
      </c>
    </row>
    <row r="242" spans="1:4" ht="15" thickBot="1" x14ac:dyDescent="0.35">
      <c r="A242" s="41" t="s">
        <v>504</v>
      </c>
      <c r="B242" s="41" t="s">
        <v>227</v>
      </c>
      <c r="C242" s="41">
        <v>8</v>
      </c>
      <c r="D242" s="41"/>
    </row>
    <row r="243" spans="1:4" x14ac:dyDescent="0.3">
      <c r="A243" s="42" t="s">
        <v>505</v>
      </c>
      <c r="B243" s="42" t="s">
        <v>227</v>
      </c>
      <c r="C243" s="42">
        <v>3</v>
      </c>
      <c r="D243" s="42"/>
    </row>
    <row r="244" spans="1:4" x14ac:dyDescent="0.3">
      <c r="A244" t="s">
        <v>505</v>
      </c>
      <c r="B244" t="s">
        <v>248</v>
      </c>
      <c r="C244">
        <v>3</v>
      </c>
    </row>
    <row r="245" spans="1:4" x14ac:dyDescent="0.3">
      <c r="A245" t="s">
        <v>505</v>
      </c>
      <c r="B245" t="s">
        <v>506</v>
      </c>
      <c r="C245">
        <v>4</v>
      </c>
    </row>
    <row r="246" spans="1:4" x14ac:dyDescent="0.3">
      <c r="A246" t="s">
        <v>505</v>
      </c>
      <c r="B246" t="s">
        <v>507</v>
      </c>
      <c r="C246">
        <v>9</v>
      </c>
    </row>
    <row r="247" spans="1:4" x14ac:dyDescent="0.3">
      <c r="A247" t="s">
        <v>505</v>
      </c>
      <c r="B247" t="s">
        <v>508</v>
      </c>
      <c r="C247">
        <v>5</v>
      </c>
    </row>
    <row r="248" spans="1:4" ht="15" thickBot="1" x14ac:dyDescent="0.35">
      <c r="A248" s="41" t="s">
        <v>505</v>
      </c>
      <c r="B248" s="41" t="s">
        <v>509</v>
      </c>
      <c r="C248" s="41">
        <v>3</v>
      </c>
      <c r="D248" s="41"/>
    </row>
    <row r="249" spans="1:4" ht="15" thickBot="1" x14ac:dyDescent="0.35">
      <c r="A249" s="43" t="s">
        <v>510</v>
      </c>
      <c r="B249" s="43" t="s">
        <v>511</v>
      </c>
      <c r="C249" s="43">
        <v>1</v>
      </c>
      <c r="D249" s="43"/>
    </row>
    <row r="250" spans="1:4" x14ac:dyDescent="0.3">
      <c r="A250" s="42" t="s">
        <v>512</v>
      </c>
      <c r="B250" s="42" t="s">
        <v>247</v>
      </c>
      <c r="C250" s="42">
        <v>7</v>
      </c>
      <c r="D250" s="42"/>
    </row>
    <row r="251" spans="1:4" x14ac:dyDescent="0.3">
      <c r="A251" t="s">
        <v>512</v>
      </c>
      <c r="B251" t="s">
        <v>248</v>
      </c>
      <c r="C251">
        <v>3</v>
      </c>
    </row>
    <row r="252" spans="1:4" x14ac:dyDescent="0.3">
      <c r="A252" t="s">
        <v>512</v>
      </c>
      <c r="B252" t="s">
        <v>220</v>
      </c>
      <c r="C252">
        <v>2</v>
      </c>
    </row>
    <row r="253" spans="1:4" x14ac:dyDescent="0.3">
      <c r="A253" t="s">
        <v>512</v>
      </c>
      <c r="B253" t="s">
        <v>219</v>
      </c>
      <c r="C253">
        <v>1</v>
      </c>
    </row>
    <row r="254" spans="1:4" ht="15" thickBot="1" x14ac:dyDescent="0.35">
      <c r="A254" s="41" t="s">
        <v>512</v>
      </c>
      <c r="B254" s="41" t="s">
        <v>350</v>
      </c>
      <c r="C254" s="41">
        <v>9</v>
      </c>
      <c r="D254" s="41"/>
    </row>
    <row r="255" spans="1:4" x14ac:dyDescent="0.3">
      <c r="A255" s="42" t="s">
        <v>513</v>
      </c>
      <c r="B255" s="42" t="s">
        <v>350</v>
      </c>
      <c r="C255" s="42">
        <v>9</v>
      </c>
      <c r="D255" s="42"/>
    </row>
    <row r="256" spans="1:4" x14ac:dyDescent="0.3">
      <c r="A256" t="s">
        <v>513</v>
      </c>
      <c r="B256" t="s">
        <v>259</v>
      </c>
      <c r="C256">
        <v>2</v>
      </c>
    </row>
    <row r="257" spans="1:4" x14ac:dyDescent="0.3">
      <c r="A257" t="s">
        <v>513</v>
      </c>
      <c r="B257" t="s">
        <v>248</v>
      </c>
      <c r="C257">
        <v>3</v>
      </c>
    </row>
    <row r="258" spans="1:4" x14ac:dyDescent="0.3">
      <c r="A258" t="s">
        <v>513</v>
      </c>
      <c r="B258" t="s">
        <v>247</v>
      </c>
      <c r="C258">
        <v>5</v>
      </c>
    </row>
    <row r="259" spans="1:4" ht="15" thickBot="1" x14ac:dyDescent="0.35">
      <c r="A259" s="41" t="s">
        <v>513</v>
      </c>
      <c r="B259" s="41" t="s">
        <v>514</v>
      </c>
      <c r="C259" s="41">
        <v>1</v>
      </c>
      <c r="D259" s="41"/>
    </row>
    <row r="260" spans="1:4" x14ac:dyDescent="0.3">
      <c r="A260" s="42" t="s">
        <v>515</v>
      </c>
      <c r="B260" s="42" t="s">
        <v>242</v>
      </c>
      <c r="C260" s="42">
        <v>3</v>
      </c>
      <c r="D260" s="42"/>
    </row>
    <row r="261" spans="1:4" x14ac:dyDescent="0.3">
      <c r="A261" t="s">
        <v>515</v>
      </c>
      <c r="B261" t="s">
        <v>248</v>
      </c>
      <c r="C261">
        <v>3</v>
      </c>
    </row>
    <row r="262" spans="1:4" x14ac:dyDescent="0.3">
      <c r="A262" t="s">
        <v>515</v>
      </c>
      <c r="B262" t="s">
        <v>247</v>
      </c>
      <c r="C262">
        <v>6</v>
      </c>
    </row>
    <row r="263" spans="1:4" x14ac:dyDescent="0.3">
      <c r="A263" t="s">
        <v>515</v>
      </c>
      <c r="B263" t="s">
        <v>221</v>
      </c>
      <c r="C263">
        <v>3</v>
      </c>
    </row>
    <row r="264" spans="1:4" ht="15" thickBot="1" x14ac:dyDescent="0.35">
      <c r="A264" s="41" t="s">
        <v>515</v>
      </c>
      <c r="B264" s="41" t="s">
        <v>331</v>
      </c>
      <c r="C264" s="41">
        <v>9</v>
      </c>
      <c r="D264" s="41"/>
    </row>
    <row r="265" spans="1:4" ht="15" thickBot="1" x14ac:dyDescent="0.35">
      <c r="A265" s="43" t="s">
        <v>516</v>
      </c>
      <c r="B265" s="43" t="s">
        <v>516</v>
      </c>
      <c r="C265" s="43">
        <v>1</v>
      </c>
      <c r="D265" s="43"/>
    </row>
    <row r="266" spans="1:4" x14ac:dyDescent="0.3">
      <c r="A266" s="42" t="s">
        <v>517</v>
      </c>
      <c r="B266" s="42" t="s">
        <v>331</v>
      </c>
      <c r="C266" s="42">
        <v>9</v>
      </c>
      <c r="D266" s="42"/>
    </row>
    <row r="267" spans="1:4" x14ac:dyDescent="0.3">
      <c r="A267" t="s">
        <v>517</v>
      </c>
      <c r="B267" t="s">
        <v>243</v>
      </c>
      <c r="C267">
        <v>3</v>
      </c>
    </row>
    <row r="268" spans="1:4" x14ac:dyDescent="0.3">
      <c r="A268" t="s">
        <v>517</v>
      </c>
      <c r="B268" t="s">
        <v>247</v>
      </c>
      <c r="C268">
        <v>6</v>
      </c>
    </row>
    <row r="269" spans="1:4" x14ac:dyDescent="0.3">
      <c r="A269" t="s">
        <v>517</v>
      </c>
      <c r="B269" t="s">
        <v>221</v>
      </c>
      <c r="C269">
        <v>3</v>
      </c>
    </row>
    <row r="270" spans="1:4" ht="15" thickBot="1" x14ac:dyDescent="0.35">
      <c r="A270" s="41" t="s">
        <v>517</v>
      </c>
      <c r="B270" s="41" t="s">
        <v>248</v>
      </c>
      <c r="C270" s="41">
        <v>3</v>
      </c>
      <c r="D270" s="41"/>
    </row>
    <row r="271" spans="1:4" x14ac:dyDescent="0.3">
      <c r="A271" s="42" t="s">
        <v>518</v>
      </c>
      <c r="B271" s="42" t="s">
        <v>248</v>
      </c>
      <c r="C271" s="42">
        <v>3</v>
      </c>
      <c r="D271" s="42"/>
    </row>
    <row r="272" spans="1:4" x14ac:dyDescent="0.3">
      <c r="A272" t="s">
        <v>518</v>
      </c>
      <c r="B272" t="s">
        <v>221</v>
      </c>
      <c r="C272">
        <v>3</v>
      </c>
    </row>
    <row r="273" spans="1:4" x14ac:dyDescent="0.3">
      <c r="A273" t="s">
        <v>518</v>
      </c>
      <c r="B273" t="s">
        <v>247</v>
      </c>
      <c r="C273">
        <v>6</v>
      </c>
    </row>
    <row r="274" spans="1:4" x14ac:dyDescent="0.3">
      <c r="A274" t="s">
        <v>518</v>
      </c>
      <c r="B274" t="s">
        <v>243</v>
      </c>
      <c r="C274">
        <v>3</v>
      </c>
    </row>
    <row r="275" spans="1:4" ht="15" thickBot="1" x14ac:dyDescent="0.35">
      <c r="A275" s="41" t="s">
        <v>518</v>
      </c>
      <c r="B275" s="41" t="s">
        <v>331</v>
      </c>
      <c r="C275" s="41">
        <v>9</v>
      </c>
      <c r="D275" s="41"/>
    </row>
    <row r="276" spans="1:4" ht="15" thickBot="1" x14ac:dyDescent="0.35">
      <c r="A276" s="43" t="s">
        <v>519</v>
      </c>
      <c r="B276" s="43" t="s">
        <v>519</v>
      </c>
      <c r="C276" s="43">
        <v>1</v>
      </c>
      <c r="D276" s="43"/>
    </row>
    <row r="277" spans="1:4" x14ac:dyDescent="0.3">
      <c r="A277" s="42" t="s">
        <v>520</v>
      </c>
      <c r="B277" s="42" t="s">
        <v>310</v>
      </c>
      <c r="C277" s="42">
        <v>3</v>
      </c>
      <c r="D277" s="42"/>
    </row>
    <row r="278" spans="1:4" x14ac:dyDescent="0.3">
      <c r="A278" t="s">
        <v>520</v>
      </c>
      <c r="B278" t="s">
        <v>308</v>
      </c>
      <c r="C278">
        <v>6</v>
      </c>
    </row>
    <row r="279" spans="1:4" x14ac:dyDescent="0.3">
      <c r="A279" t="s">
        <v>520</v>
      </c>
      <c r="B279" t="s">
        <v>283</v>
      </c>
      <c r="C279">
        <v>3</v>
      </c>
    </row>
    <row r="280" spans="1:4" x14ac:dyDescent="0.3">
      <c r="A280" t="s">
        <v>520</v>
      </c>
      <c r="B280" t="s">
        <v>306</v>
      </c>
      <c r="C280">
        <v>3</v>
      </c>
    </row>
    <row r="281" spans="1:4" ht="15" thickBot="1" x14ac:dyDescent="0.35">
      <c r="A281" s="41" t="s">
        <v>520</v>
      </c>
      <c r="B281" s="41" t="s">
        <v>344</v>
      </c>
      <c r="C281" s="41">
        <v>9</v>
      </c>
      <c r="D281" s="41"/>
    </row>
    <row r="282" spans="1:4" x14ac:dyDescent="0.3">
      <c r="A282" s="42" t="s">
        <v>521</v>
      </c>
      <c r="B282" s="42" t="s">
        <v>344</v>
      </c>
      <c r="C282" s="42">
        <v>9</v>
      </c>
      <c r="D282" s="42"/>
    </row>
    <row r="283" spans="1:4" x14ac:dyDescent="0.3">
      <c r="A283" t="s">
        <v>521</v>
      </c>
      <c r="B283" t="s">
        <v>243</v>
      </c>
      <c r="C283">
        <v>3</v>
      </c>
    </row>
    <row r="284" spans="1:4" x14ac:dyDescent="0.3">
      <c r="A284" t="s">
        <v>521</v>
      </c>
      <c r="B284" t="s">
        <v>221</v>
      </c>
      <c r="C284">
        <v>3</v>
      </c>
    </row>
    <row r="285" spans="1:4" x14ac:dyDescent="0.3">
      <c r="A285" t="s">
        <v>521</v>
      </c>
      <c r="B285" t="s">
        <v>247</v>
      </c>
      <c r="C285">
        <v>6</v>
      </c>
    </row>
    <row r="286" spans="1:4" ht="15" thickBot="1" x14ac:dyDescent="0.35">
      <c r="A286" s="41" t="s">
        <v>521</v>
      </c>
      <c r="B286" s="41" t="s">
        <v>248</v>
      </c>
      <c r="C286" s="41">
        <v>3</v>
      </c>
      <c r="D286" s="41"/>
    </row>
    <row r="287" spans="1:4" x14ac:dyDescent="0.3">
      <c r="A287" s="42" t="s">
        <v>522</v>
      </c>
      <c r="B287" s="42" t="s">
        <v>248</v>
      </c>
      <c r="C287" s="42">
        <v>3</v>
      </c>
      <c r="D287" s="42"/>
    </row>
    <row r="288" spans="1:4" x14ac:dyDescent="0.3">
      <c r="A288" t="s">
        <v>522</v>
      </c>
      <c r="B288" t="s">
        <v>221</v>
      </c>
      <c r="C288">
        <v>3</v>
      </c>
    </row>
    <row r="289" spans="1:4" x14ac:dyDescent="0.3">
      <c r="A289" t="s">
        <v>522</v>
      </c>
      <c r="B289" t="s">
        <v>247</v>
      </c>
      <c r="C289">
        <v>6</v>
      </c>
    </row>
    <row r="290" spans="1:4" x14ac:dyDescent="0.3">
      <c r="A290" t="s">
        <v>522</v>
      </c>
      <c r="B290" t="s">
        <v>243</v>
      </c>
      <c r="C290">
        <v>3</v>
      </c>
    </row>
    <row r="291" spans="1:4" ht="15" thickBot="1" x14ac:dyDescent="0.35">
      <c r="A291" s="41" t="s">
        <v>522</v>
      </c>
      <c r="B291" s="41" t="s">
        <v>344</v>
      </c>
      <c r="C291" s="41">
        <v>9</v>
      </c>
      <c r="D291" s="41"/>
    </row>
    <row r="292" spans="1:4" x14ac:dyDescent="0.3">
      <c r="A292" s="42" t="s">
        <v>523</v>
      </c>
      <c r="B292" s="42" t="s">
        <v>260</v>
      </c>
      <c r="C292" s="42">
        <v>3</v>
      </c>
      <c r="D292" s="42"/>
    </row>
    <row r="293" spans="1:4" x14ac:dyDescent="0.3">
      <c r="A293" t="s">
        <v>523</v>
      </c>
      <c r="B293" t="s">
        <v>247</v>
      </c>
      <c r="C293">
        <v>4</v>
      </c>
    </row>
    <row r="294" spans="1:4" x14ac:dyDescent="0.3">
      <c r="A294" t="s">
        <v>523</v>
      </c>
      <c r="B294" t="s">
        <v>248</v>
      </c>
      <c r="C294">
        <v>6</v>
      </c>
    </row>
    <row r="295" spans="1:4" ht="15" thickBot="1" x14ac:dyDescent="0.35">
      <c r="A295" s="41" t="s">
        <v>523</v>
      </c>
      <c r="B295" s="41" t="s">
        <v>340</v>
      </c>
      <c r="C295" s="41">
        <v>9</v>
      </c>
      <c r="D295" s="41"/>
    </row>
    <row r="296" spans="1:4" ht="15" thickBot="1" x14ac:dyDescent="0.35">
      <c r="A296" s="43" t="s">
        <v>524</v>
      </c>
      <c r="B296" s="43" t="s">
        <v>525</v>
      </c>
      <c r="C296" s="43">
        <v>1</v>
      </c>
      <c r="D296" s="43"/>
    </row>
    <row r="297" spans="1:4" x14ac:dyDescent="0.3">
      <c r="A297" s="42" t="s">
        <v>526</v>
      </c>
      <c r="B297" s="42" t="s">
        <v>314</v>
      </c>
      <c r="C297" s="42">
        <v>3</v>
      </c>
      <c r="D297" s="42"/>
    </row>
    <row r="298" spans="1:4" x14ac:dyDescent="0.3">
      <c r="A298" t="s">
        <v>526</v>
      </c>
      <c r="B298" t="s">
        <v>308</v>
      </c>
      <c r="C298">
        <v>4</v>
      </c>
    </row>
    <row r="299" spans="1:4" x14ac:dyDescent="0.3">
      <c r="A299" t="s">
        <v>526</v>
      </c>
      <c r="B299" t="s">
        <v>310</v>
      </c>
      <c r="C299">
        <v>6</v>
      </c>
    </row>
    <row r="300" spans="1:4" ht="15" thickBot="1" x14ac:dyDescent="0.35">
      <c r="A300" s="41" t="s">
        <v>526</v>
      </c>
      <c r="B300" s="41" t="s">
        <v>352</v>
      </c>
      <c r="C300" s="41">
        <v>9</v>
      </c>
      <c r="D300" s="41"/>
    </row>
    <row r="301" spans="1:4" x14ac:dyDescent="0.3">
      <c r="A301" s="42" t="s">
        <v>527</v>
      </c>
      <c r="B301" s="42" t="s">
        <v>352</v>
      </c>
      <c r="C301" s="42">
        <v>9</v>
      </c>
      <c r="D301" s="42"/>
    </row>
    <row r="302" spans="1:4" x14ac:dyDescent="0.3">
      <c r="A302" t="s">
        <v>527</v>
      </c>
      <c r="B302" t="s">
        <v>260</v>
      </c>
      <c r="C302">
        <v>3</v>
      </c>
    </row>
    <row r="303" spans="1:4" x14ac:dyDescent="0.3">
      <c r="A303" t="s">
        <v>527</v>
      </c>
      <c r="B303" t="s">
        <v>248</v>
      </c>
      <c r="C303">
        <v>6</v>
      </c>
    </row>
    <row r="304" spans="1:4" ht="15" thickBot="1" x14ac:dyDescent="0.35">
      <c r="A304" s="41" t="s">
        <v>527</v>
      </c>
      <c r="B304" s="41" t="s">
        <v>247</v>
      </c>
      <c r="C304" s="41">
        <v>4</v>
      </c>
      <c r="D304" s="41"/>
    </row>
    <row r="305" spans="1:4" x14ac:dyDescent="0.3">
      <c r="A305" s="42" t="s">
        <v>528</v>
      </c>
      <c r="B305" s="42" t="s">
        <v>331</v>
      </c>
      <c r="C305" s="42">
        <v>9</v>
      </c>
      <c r="D305" s="42"/>
    </row>
    <row r="306" spans="1:4" x14ac:dyDescent="0.3">
      <c r="A306" t="s">
        <v>528</v>
      </c>
      <c r="B306" t="s">
        <v>232</v>
      </c>
      <c r="C306">
        <v>6</v>
      </c>
    </row>
    <row r="307" spans="1:4" x14ac:dyDescent="0.3">
      <c r="A307" t="s">
        <v>528</v>
      </c>
      <c r="B307" t="s">
        <v>239</v>
      </c>
      <c r="C307">
        <v>3</v>
      </c>
    </row>
    <row r="308" spans="1:4" x14ac:dyDescent="0.3">
      <c r="A308" t="s">
        <v>528</v>
      </c>
      <c r="B308" t="s">
        <v>229</v>
      </c>
      <c r="C308">
        <v>3</v>
      </c>
    </row>
    <row r="309" spans="1:4" ht="15" thickBot="1" x14ac:dyDescent="0.35">
      <c r="A309" s="41" t="s">
        <v>528</v>
      </c>
      <c r="B309" s="41" t="s">
        <v>231</v>
      </c>
      <c r="C309" s="41">
        <v>3</v>
      </c>
      <c r="D309" s="41"/>
    </row>
    <row r="310" spans="1:4" x14ac:dyDescent="0.3">
      <c r="A310" s="42" t="s">
        <v>529</v>
      </c>
      <c r="B310" s="42" t="s">
        <v>229</v>
      </c>
      <c r="C310" s="42">
        <v>3</v>
      </c>
      <c r="D310" s="42"/>
    </row>
    <row r="311" spans="1:4" x14ac:dyDescent="0.3">
      <c r="A311" t="s">
        <v>529</v>
      </c>
      <c r="B311" t="s">
        <v>231</v>
      </c>
      <c r="C311">
        <v>3</v>
      </c>
    </row>
    <row r="312" spans="1:4" x14ac:dyDescent="0.3">
      <c r="A312" t="s">
        <v>529</v>
      </c>
      <c r="B312" t="s">
        <v>239</v>
      </c>
      <c r="C312">
        <v>3</v>
      </c>
    </row>
    <row r="313" spans="1:4" x14ac:dyDescent="0.3">
      <c r="A313" t="s">
        <v>529</v>
      </c>
      <c r="B313" t="s">
        <v>232</v>
      </c>
      <c r="C313">
        <v>6</v>
      </c>
    </row>
    <row r="314" spans="1:4" ht="15" thickBot="1" x14ac:dyDescent="0.35">
      <c r="A314" s="41" t="s">
        <v>529</v>
      </c>
      <c r="B314" s="41" t="s">
        <v>344</v>
      </c>
      <c r="C314" s="41">
        <v>9</v>
      </c>
      <c r="D314" s="41"/>
    </row>
    <row r="315" spans="1:4" x14ac:dyDescent="0.3">
      <c r="A315" s="42" t="s">
        <v>530</v>
      </c>
      <c r="B315" s="42" t="s">
        <v>298</v>
      </c>
      <c r="C315" s="42">
        <v>3</v>
      </c>
      <c r="D315" s="42"/>
    </row>
    <row r="316" spans="1:4" x14ac:dyDescent="0.3">
      <c r="A316" t="s">
        <v>530</v>
      </c>
      <c r="B316" t="s">
        <v>295</v>
      </c>
      <c r="C316">
        <v>6</v>
      </c>
    </row>
    <row r="317" spans="1:4" x14ac:dyDescent="0.3">
      <c r="A317" t="s">
        <v>530</v>
      </c>
      <c r="B317" t="s">
        <v>294</v>
      </c>
      <c r="C317">
        <v>3</v>
      </c>
    </row>
    <row r="318" spans="1:4" x14ac:dyDescent="0.3">
      <c r="A318" t="s">
        <v>530</v>
      </c>
      <c r="B318" t="s">
        <v>292</v>
      </c>
      <c r="C318">
        <v>3</v>
      </c>
    </row>
    <row r="319" spans="1:4" ht="15" thickBot="1" x14ac:dyDescent="0.35">
      <c r="A319" s="41" t="s">
        <v>530</v>
      </c>
      <c r="B319" s="41" t="s">
        <v>330</v>
      </c>
      <c r="C319" s="41">
        <v>9</v>
      </c>
      <c r="D319" s="41"/>
    </row>
    <row r="320" spans="1:4" x14ac:dyDescent="0.3">
      <c r="A320" s="42" t="s">
        <v>531</v>
      </c>
      <c r="B320" s="42" t="s">
        <v>344</v>
      </c>
      <c r="C320" s="42">
        <v>9</v>
      </c>
      <c r="D320" s="42"/>
    </row>
    <row r="321" spans="1:4" x14ac:dyDescent="0.3">
      <c r="A321" t="s">
        <v>531</v>
      </c>
      <c r="B321" t="s">
        <v>239</v>
      </c>
      <c r="C321">
        <v>3</v>
      </c>
    </row>
    <row r="322" spans="1:4" x14ac:dyDescent="0.3">
      <c r="A322" t="s">
        <v>531</v>
      </c>
      <c r="B322" t="s">
        <v>232</v>
      </c>
      <c r="C322">
        <v>6</v>
      </c>
    </row>
    <row r="323" spans="1:4" x14ac:dyDescent="0.3">
      <c r="A323" t="s">
        <v>531</v>
      </c>
      <c r="B323" t="s">
        <v>231</v>
      </c>
      <c r="C323">
        <v>3</v>
      </c>
    </row>
    <row r="324" spans="1:4" ht="15" thickBot="1" x14ac:dyDescent="0.35">
      <c r="A324" s="41" t="s">
        <v>531</v>
      </c>
      <c r="B324" s="41" t="s">
        <v>229</v>
      </c>
      <c r="C324" s="41">
        <v>3</v>
      </c>
      <c r="D324" s="41"/>
    </row>
    <row r="325" spans="1:4" x14ac:dyDescent="0.3">
      <c r="A325" s="42" t="s">
        <v>532</v>
      </c>
      <c r="B325" s="42" t="s">
        <v>231</v>
      </c>
      <c r="C325" s="42">
        <v>3</v>
      </c>
      <c r="D325" s="42"/>
    </row>
    <row r="326" spans="1:4" x14ac:dyDescent="0.3">
      <c r="A326" t="s">
        <v>532</v>
      </c>
      <c r="B326" t="s">
        <v>229</v>
      </c>
      <c r="C326">
        <v>3</v>
      </c>
    </row>
    <row r="327" spans="1:4" x14ac:dyDescent="0.3">
      <c r="A327" t="s">
        <v>532</v>
      </c>
      <c r="B327" t="s">
        <v>232</v>
      </c>
      <c r="C327">
        <v>6</v>
      </c>
    </row>
    <row r="328" spans="1:4" x14ac:dyDescent="0.3">
      <c r="A328" t="s">
        <v>532</v>
      </c>
      <c r="B328" t="s">
        <v>239</v>
      </c>
      <c r="C328">
        <v>3</v>
      </c>
    </row>
    <row r="329" spans="1:4" ht="15" thickBot="1" x14ac:dyDescent="0.35">
      <c r="A329" s="41" t="s">
        <v>532</v>
      </c>
      <c r="B329" s="41" t="s">
        <v>344</v>
      </c>
      <c r="C329" s="41">
        <v>9</v>
      </c>
      <c r="D329" s="41"/>
    </row>
    <row r="330" spans="1:4" x14ac:dyDescent="0.3">
      <c r="A330" s="42" t="s">
        <v>533</v>
      </c>
      <c r="B330" s="42" t="s">
        <v>390</v>
      </c>
      <c r="C330" s="42">
        <v>3</v>
      </c>
      <c r="D330" s="42"/>
    </row>
    <row r="331" spans="1:4" x14ac:dyDescent="0.3">
      <c r="A331" t="s">
        <v>533</v>
      </c>
      <c r="B331" t="s">
        <v>534</v>
      </c>
      <c r="C331">
        <v>3</v>
      </c>
    </row>
    <row r="332" spans="1:4" x14ac:dyDescent="0.3">
      <c r="A332" t="s">
        <v>533</v>
      </c>
      <c r="B332" t="s">
        <v>508</v>
      </c>
      <c r="C332">
        <v>3</v>
      </c>
    </row>
    <row r="333" spans="1:4" x14ac:dyDescent="0.3">
      <c r="A333" t="s">
        <v>533</v>
      </c>
      <c r="B333" t="s">
        <v>329</v>
      </c>
      <c r="C333">
        <v>9</v>
      </c>
    </row>
    <row r="334" spans="1:4" ht="15" thickBot="1" x14ac:dyDescent="0.35">
      <c r="A334" s="41" t="s">
        <v>533</v>
      </c>
      <c r="B334" s="41" t="s">
        <v>506</v>
      </c>
      <c r="C334" s="41">
        <v>6</v>
      </c>
      <c r="D334" s="41"/>
    </row>
    <row r="335" spans="1:4" x14ac:dyDescent="0.3">
      <c r="A335" s="42" t="s">
        <v>535</v>
      </c>
      <c r="B335" s="42" t="s">
        <v>506</v>
      </c>
      <c r="C335" s="42">
        <v>6</v>
      </c>
      <c r="D335" s="42"/>
    </row>
    <row r="336" spans="1:4" x14ac:dyDescent="0.3">
      <c r="A336" t="s">
        <v>535</v>
      </c>
      <c r="B336" t="s">
        <v>329</v>
      </c>
      <c r="C336">
        <v>9</v>
      </c>
    </row>
    <row r="337" spans="1:4" x14ac:dyDescent="0.3">
      <c r="A337" t="s">
        <v>535</v>
      </c>
      <c r="B337" t="s">
        <v>508</v>
      </c>
      <c r="C337">
        <v>3</v>
      </c>
    </row>
    <row r="338" spans="1:4" x14ac:dyDescent="0.3">
      <c r="A338" t="s">
        <v>535</v>
      </c>
      <c r="B338" t="s">
        <v>534</v>
      </c>
      <c r="C338">
        <v>3</v>
      </c>
    </row>
    <row r="339" spans="1:4" ht="15" thickBot="1" x14ac:dyDescent="0.35">
      <c r="A339" s="41" t="s">
        <v>535</v>
      </c>
      <c r="B339" s="41" t="s">
        <v>390</v>
      </c>
      <c r="C339" s="41">
        <v>3</v>
      </c>
      <c r="D339" s="41"/>
    </row>
    <row r="340" spans="1:4" ht="15" thickBot="1" x14ac:dyDescent="0.35">
      <c r="A340" s="41" t="s">
        <v>536</v>
      </c>
      <c r="B340" s="41" t="s">
        <v>536</v>
      </c>
      <c r="C340" s="41">
        <v>1</v>
      </c>
      <c r="D340" s="41"/>
    </row>
    <row r="341" spans="1:4" x14ac:dyDescent="0.3">
      <c r="A341" s="42" t="s">
        <v>537</v>
      </c>
      <c r="B341" s="42" t="s">
        <v>538</v>
      </c>
      <c r="C341" s="42">
        <v>3</v>
      </c>
      <c r="D341" s="42"/>
    </row>
    <row r="342" spans="1:4" x14ac:dyDescent="0.3">
      <c r="A342" t="s">
        <v>537</v>
      </c>
      <c r="B342" t="s">
        <v>237</v>
      </c>
      <c r="C342">
        <v>4</v>
      </c>
    </row>
    <row r="343" spans="1:4" x14ac:dyDescent="0.3">
      <c r="A343" t="s">
        <v>537</v>
      </c>
      <c r="B343" t="s">
        <v>232</v>
      </c>
      <c r="C343">
        <v>6</v>
      </c>
    </row>
    <row r="344" spans="1:4" ht="15" thickBot="1" x14ac:dyDescent="0.35">
      <c r="A344" s="41" t="s">
        <v>537</v>
      </c>
      <c r="B344" s="41" t="s">
        <v>328</v>
      </c>
      <c r="C344" s="41">
        <v>9</v>
      </c>
      <c r="D344" s="41"/>
    </row>
    <row r="345" spans="1:4" x14ac:dyDescent="0.3">
      <c r="A345" s="42" t="s">
        <v>539</v>
      </c>
      <c r="B345" s="42" t="s">
        <v>264</v>
      </c>
      <c r="C345" s="42">
        <v>3</v>
      </c>
      <c r="D345" s="42"/>
    </row>
    <row r="346" spans="1:4" x14ac:dyDescent="0.3">
      <c r="A346" t="s">
        <v>539</v>
      </c>
      <c r="B346" t="s">
        <v>241</v>
      </c>
      <c r="C346">
        <v>2</v>
      </c>
    </row>
    <row r="347" spans="1:4" x14ac:dyDescent="0.3">
      <c r="A347" t="s">
        <v>539</v>
      </c>
      <c r="B347" t="s">
        <v>219</v>
      </c>
      <c r="C347">
        <v>8</v>
      </c>
    </row>
    <row r="348" spans="1:4" x14ac:dyDescent="0.3">
      <c r="A348" t="s">
        <v>539</v>
      </c>
      <c r="B348" t="s">
        <v>328</v>
      </c>
      <c r="C348">
        <v>9</v>
      </c>
    </row>
    <row r="349" spans="1:4" x14ac:dyDescent="0.3">
      <c r="A349" t="s">
        <v>539</v>
      </c>
      <c r="B349" t="s">
        <v>227</v>
      </c>
      <c r="C349">
        <v>3</v>
      </c>
    </row>
    <row r="350" spans="1:4" x14ac:dyDescent="0.3">
      <c r="A350" t="s">
        <v>539</v>
      </c>
      <c r="B350" t="s">
        <v>220</v>
      </c>
      <c r="C350">
        <v>3</v>
      </c>
    </row>
    <row r="351" spans="1:4" ht="15" thickBot="1" x14ac:dyDescent="0.35">
      <c r="A351" s="41" t="s">
        <v>539</v>
      </c>
      <c r="B351" s="41" t="s">
        <v>249</v>
      </c>
      <c r="C351" s="41">
        <v>1</v>
      </c>
      <c r="D351" s="41"/>
    </row>
    <row r="352" spans="1:4" x14ac:dyDescent="0.3">
      <c r="A352" s="42" t="s">
        <v>540</v>
      </c>
      <c r="B352" s="42" t="s">
        <v>249</v>
      </c>
      <c r="C352" s="42">
        <v>1</v>
      </c>
      <c r="D352" s="42"/>
    </row>
    <row r="353" spans="1:4" x14ac:dyDescent="0.3">
      <c r="A353" t="s">
        <v>540</v>
      </c>
      <c r="B353" t="s">
        <v>220</v>
      </c>
      <c r="C353">
        <v>3</v>
      </c>
    </row>
    <row r="354" spans="1:4" x14ac:dyDescent="0.3">
      <c r="A354" t="s">
        <v>540</v>
      </c>
      <c r="B354" t="s">
        <v>227</v>
      </c>
      <c r="C354">
        <v>3</v>
      </c>
    </row>
    <row r="355" spans="1:4" x14ac:dyDescent="0.3">
      <c r="A355" t="s">
        <v>540</v>
      </c>
      <c r="B355" t="s">
        <v>328</v>
      </c>
      <c r="C355">
        <v>9</v>
      </c>
    </row>
    <row r="356" spans="1:4" x14ac:dyDescent="0.3">
      <c r="A356" t="s">
        <v>540</v>
      </c>
      <c r="B356" t="s">
        <v>219</v>
      </c>
      <c r="C356">
        <v>8</v>
      </c>
    </row>
    <row r="357" spans="1:4" x14ac:dyDescent="0.3">
      <c r="A357" t="s">
        <v>540</v>
      </c>
      <c r="B357" t="s">
        <v>241</v>
      </c>
      <c r="C357">
        <v>2</v>
      </c>
    </row>
    <row r="358" spans="1:4" ht="15" thickBot="1" x14ac:dyDescent="0.35">
      <c r="A358" s="41" t="s">
        <v>540</v>
      </c>
      <c r="B358" s="41" t="s">
        <v>264</v>
      </c>
      <c r="C358" s="41">
        <v>3</v>
      </c>
      <c r="D358" s="41"/>
    </row>
    <row r="359" spans="1:4" ht="15" thickBot="1" x14ac:dyDescent="0.35">
      <c r="A359" s="43" t="s">
        <v>541</v>
      </c>
      <c r="B359" s="43" t="s">
        <v>542</v>
      </c>
      <c r="C359" s="43">
        <v>1</v>
      </c>
      <c r="D359" s="43"/>
    </row>
    <row r="360" spans="1:4" x14ac:dyDescent="0.3">
      <c r="A360" s="42" t="s">
        <v>543</v>
      </c>
      <c r="B360" s="42" t="s">
        <v>316</v>
      </c>
      <c r="C360" s="42">
        <v>3</v>
      </c>
      <c r="D360" s="42"/>
    </row>
    <row r="361" spans="1:4" x14ac:dyDescent="0.3">
      <c r="A361" t="s">
        <v>543</v>
      </c>
      <c r="B361" t="s">
        <v>305</v>
      </c>
      <c r="C361">
        <v>2</v>
      </c>
    </row>
    <row r="362" spans="1:4" x14ac:dyDescent="0.3">
      <c r="A362" t="s">
        <v>543</v>
      </c>
      <c r="B362" t="s">
        <v>282</v>
      </c>
      <c r="C362">
        <v>3</v>
      </c>
    </row>
    <row r="363" spans="1:4" x14ac:dyDescent="0.3">
      <c r="A363" t="s">
        <v>543</v>
      </c>
      <c r="B363" t="s">
        <v>303</v>
      </c>
      <c r="C363">
        <v>1</v>
      </c>
    </row>
    <row r="364" spans="1:4" x14ac:dyDescent="0.3">
      <c r="A364" t="s">
        <v>543</v>
      </c>
      <c r="B364" t="s">
        <v>352</v>
      </c>
      <c r="C364">
        <v>9</v>
      </c>
    </row>
    <row r="365" spans="1:4" x14ac:dyDescent="0.3">
      <c r="A365" t="s">
        <v>543</v>
      </c>
      <c r="B365" t="s">
        <v>279</v>
      </c>
      <c r="C365">
        <v>8</v>
      </c>
    </row>
    <row r="366" spans="1:4" ht="15" thickBot="1" x14ac:dyDescent="0.35">
      <c r="A366" s="41" t="s">
        <v>543</v>
      </c>
      <c r="B366" s="41" t="s">
        <v>289</v>
      </c>
      <c r="C366" s="41">
        <v>3</v>
      </c>
      <c r="D366" s="41"/>
    </row>
    <row r="367" spans="1:4" x14ac:dyDescent="0.3">
      <c r="A367" s="42" t="s">
        <v>544</v>
      </c>
      <c r="B367" s="42" t="s">
        <v>352</v>
      </c>
      <c r="C367" s="42">
        <v>9</v>
      </c>
      <c r="D367" s="42"/>
    </row>
    <row r="368" spans="1:4" x14ac:dyDescent="0.3">
      <c r="A368" t="s">
        <v>544</v>
      </c>
      <c r="B368" t="s">
        <v>227</v>
      </c>
      <c r="C368">
        <v>3</v>
      </c>
    </row>
    <row r="369" spans="1:4" x14ac:dyDescent="0.3">
      <c r="A369" t="s">
        <v>544</v>
      </c>
      <c r="B369" t="s">
        <v>241</v>
      </c>
      <c r="C369">
        <v>2</v>
      </c>
    </row>
    <row r="370" spans="1:4" x14ac:dyDescent="0.3">
      <c r="A370" t="s">
        <v>544</v>
      </c>
      <c r="B370" t="s">
        <v>219</v>
      </c>
      <c r="C370">
        <v>8</v>
      </c>
    </row>
    <row r="371" spans="1:4" x14ac:dyDescent="0.3">
      <c r="A371" t="s">
        <v>544</v>
      </c>
      <c r="B371" t="s">
        <v>264</v>
      </c>
      <c r="C371">
        <v>3</v>
      </c>
    </row>
    <row r="372" spans="1:4" x14ac:dyDescent="0.3">
      <c r="A372" t="s">
        <v>544</v>
      </c>
      <c r="B372" t="s">
        <v>249</v>
      </c>
      <c r="C372">
        <v>1</v>
      </c>
    </row>
    <row r="373" spans="1:4" ht="15" thickBot="1" x14ac:dyDescent="0.35">
      <c r="A373" s="41" t="s">
        <v>544</v>
      </c>
      <c r="B373" s="41" t="s">
        <v>220</v>
      </c>
      <c r="C373" s="41">
        <v>3</v>
      </c>
      <c r="D373" s="41"/>
    </row>
    <row r="374" spans="1:4" x14ac:dyDescent="0.3">
      <c r="A374" s="42" t="s">
        <v>545</v>
      </c>
      <c r="B374" s="42" t="s">
        <v>220</v>
      </c>
      <c r="C374" s="42">
        <v>3</v>
      </c>
      <c r="D374" s="42"/>
    </row>
    <row r="375" spans="1:4" x14ac:dyDescent="0.3">
      <c r="A375" t="s">
        <v>545</v>
      </c>
      <c r="B375" t="s">
        <v>249</v>
      </c>
      <c r="C375">
        <v>1</v>
      </c>
    </row>
    <row r="376" spans="1:4" x14ac:dyDescent="0.3">
      <c r="A376" t="s">
        <v>545</v>
      </c>
      <c r="B376" t="s">
        <v>219</v>
      </c>
      <c r="C376">
        <v>8</v>
      </c>
    </row>
    <row r="377" spans="1:4" x14ac:dyDescent="0.3">
      <c r="A377" t="s">
        <v>545</v>
      </c>
      <c r="B377" t="s">
        <v>241</v>
      </c>
      <c r="C377">
        <v>2</v>
      </c>
    </row>
    <row r="378" spans="1:4" x14ac:dyDescent="0.3">
      <c r="A378" t="s">
        <v>545</v>
      </c>
      <c r="B378" t="s">
        <v>227</v>
      </c>
      <c r="C378">
        <v>3</v>
      </c>
    </row>
    <row r="379" spans="1:4" x14ac:dyDescent="0.3">
      <c r="A379" t="s">
        <v>545</v>
      </c>
      <c r="B379" t="s">
        <v>264</v>
      </c>
      <c r="C379">
        <v>3</v>
      </c>
    </row>
    <row r="380" spans="1:4" ht="15" thickBot="1" x14ac:dyDescent="0.35">
      <c r="A380" s="41" t="s">
        <v>545</v>
      </c>
      <c r="B380" s="41" t="s">
        <v>352</v>
      </c>
      <c r="C380" s="41">
        <v>9</v>
      </c>
      <c r="D380" s="41"/>
    </row>
    <row r="381" spans="1:4" x14ac:dyDescent="0.3">
      <c r="A381" s="42" t="s">
        <v>546</v>
      </c>
      <c r="B381" s="42" t="s">
        <v>225</v>
      </c>
      <c r="C381" s="42">
        <v>6</v>
      </c>
      <c r="D381" s="42"/>
    </row>
    <row r="382" spans="1:4" x14ac:dyDescent="0.3">
      <c r="A382" t="s">
        <v>546</v>
      </c>
      <c r="B382" t="s">
        <v>227</v>
      </c>
      <c r="C382">
        <v>5</v>
      </c>
    </row>
    <row r="383" spans="1:4" x14ac:dyDescent="0.3">
      <c r="A383" t="s">
        <v>546</v>
      </c>
      <c r="B383" t="s">
        <v>328</v>
      </c>
      <c r="C383">
        <v>9</v>
      </c>
    </row>
    <row r="384" spans="1:4" x14ac:dyDescent="0.3">
      <c r="A384" t="s">
        <v>546</v>
      </c>
      <c r="B384" t="s">
        <v>252</v>
      </c>
      <c r="C384">
        <v>2</v>
      </c>
    </row>
    <row r="385" spans="1:4" x14ac:dyDescent="0.3">
      <c r="A385" t="s">
        <v>546</v>
      </c>
      <c r="B385" t="s">
        <v>253</v>
      </c>
      <c r="C385">
        <v>1</v>
      </c>
    </row>
    <row r="386" spans="1:4" x14ac:dyDescent="0.3">
      <c r="A386" t="s">
        <v>546</v>
      </c>
      <c r="B386" t="s">
        <v>220</v>
      </c>
      <c r="C386">
        <v>3</v>
      </c>
    </row>
    <row r="387" spans="1:4" ht="15" thickBot="1" x14ac:dyDescent="0.35">
      <c r="A387" s="41" t="s">
        <v>546</v>
      </c>
      <c r="B387" s="41" t="s">
        <v>247</v>
      </c>
      <c r="C387" s="41">
        <v>5</v>
      </c>
      <c r="D387" s="41"/>
    </row>
    <row r="388" spans="1:4" x14ac:dyDescent="0.3">
      <c r="A388" s="42" t="s">
        <v>547</v>
      </c>
      <c r="B388" s="42" t="s">
        <v>247</v>
      </c>
      <c r="C388" s="42">
        <v>5</v>
      </c>
      <c r="D388" s="42"/>
    </row>
    <row r="389" spans="1:4" x14ac:dyDescent="0.3">
      <c r="A389" t="s">
        <v>547</v>
      </c>
      <c r="B389" t="s">
        <v>220</v>
      </c>
      <c r="C389">
        <v>3</v>
      </c>
    </row>
    <row r="390" spans="1:4" x14ac:dyDescent="0.3">
      <c r="A390" t="s">
        <v>547</v>
      </c>
      <c r="B390" t="s">
        <v>253</v>
      </c>
      <c r="C390">
        <v>1</v>
      </c>
    </row>
    <row r="391" spans="1:4" x14ac:dyDescent="0.3">
      <c r="A391" t="s">
        <v>547</v>
      </c>
      <c r="B391" t="s">
        <v>252</v>
      </c>
      <c r="C391">
        <v>2</v>
      </c>
    </row>
    <row r="392" spans="1:4" x14ac:dyDescent="0.3">
      <c r="A392" t="s">
        <v>547</v>
      </c>
      <c r="B392" t="s">
        <v>227</v>
      </c>
      <c r="C392">
        <v>5</v>
      </c>
    </row>
    <row r="393" spans="1:4" x14ac:dyDescent="0.3">
      <c r="A393" t="s">
        <v>547</v>
      </c>
      <c r="B393" t="s">
        <v>225</v>
      </c>
      <c r="C393">
        <v>6</v>
      </c>
    </row>
    <row r="394" spans="1:4" ht="15" thickBot="1" x14ac:dyDescent="0.35">
      <c r="A394" s="41" t="s">
        <v>547</v>
      </c>
      <c r="B394" s="41" t="s">
        <v>352</v>
      </c>
      <c r="C394" s="41">
        <v>9</v>
      </c>
      <c r="D394" s="41"/>
    </row>
    <row r="395" spans="1:4" x14ac:dyDescent="0.3">
      <c r="A395" s="42" t="s">
        <v>548</v>
      </c>
      <c r="B395" s="42" t="s">
        <v>352</v>
      </c>
      <c r="C395" s="42">
        <v>9</v>
      </c>
      <c r="D395" s="42"/>
    </row>
    <row r="396" spans="1:4" x14ac:dyDescent="0.3">
      <c r="A396" t="s">
        <v>548</v>
      </c>
      <c r="B396" t="s">
        <v>549</v>
      </c>
      <c r="C396">
        <v>6</v>
      </c>
    </row>
    <row r="397" spans="1:4" x14ac:dyDescent="0.3">
      <c r="A397" t="s">
        <v>548</v>
      </c>
      <c r="B397" t="s">
        <v>468</v>
      </c>
      <c r="C397">
        <v>5</v>
      </c>
    </row>
    <row r="398" spans="1:4" x14ac:dyDescent="0.3">
      <c r="A398" t="s">
        <v>548</v>
      </c>
      <c r="B398" t="s">
        <v>550</v>
      </c>
      <c r="C398">
        <v>1</v>
      </c>
    </row>
    <row r="399" spans="1:4" x14ac:dyDescent="0.3">
      <c r="A399" t="s">
        <v>548</v>
      </c>
      <c r="B399" t="s">
        <v>282</v>
      </c>
      <c r="C399">
        <v>3</v>
      </c>
    </row>
    <row r="400" spans="1:4" x14ac:dyDescent="0.3">
      <c r="A400" t="s">
        <v>548</v>
      </c>
      <c r="B400" t="s">
        <v>308</v>
      </c>
      <c r="C400">
        <v>5</v>
      </c>
    </row>
    <row r="401" spans="1:4" ht="15" thickBot="1" x14ac:dyDescent="0.35">
      <c r="A401" s="41" t="s">
        <v>548</v>
      </c>
      <c r="B401" s="41" t="s">
        <v>551</v>
      </c>
      <c r="C401" s="41">
        <v>2</v>
      </c>
      <c r="D401" s="41"/>
    </row>
    <row r="402" spans="1:4" x14ac:dyDescent="0.3">
      <c r="A402" s="42" t="s">
        <v>552</v>
      </c>
      <c r="B402" s="42" t="s">
        <v>252</v>
      </c>
      <c r="C402" s="42">
        <v>2</v>
      </c>
      <c r="D402" s="42"/>
    </row>
    <row r="403" spans="1:4" x14ac:dyDescent="0.3">
      <c r="A403" t="s">
        <v>552</v>
      </c>
      <c r="B403" t="s">
        <v>253</v>
      </c>
      <c r="C403">
        <v>1</v>
      </c>
    </row>
    <row r="404" spans="1:4" x14ac:dyDescent="0.3">
      <c r="A404" t="s">
        <v>552</v>
      </c>
      <c r="B404" t="s">
        <v>220</v>
      </c>
      <c r="C404">
        <v>3</v>
      </c>
    </row>
    <row r="405" spans="1:4" x14ac:dyDescent="0.3">
      <c r="A405" t="s">
        <v>552</v>
      </c>
      <c r="B405" t="s">
        <v>247</v>
      </c>
      <c r="C405">
        <v>5</v>
      </c>
    </row>
    <row r="406" spans="1:4" x14ac:dyDescent="0.3">
      <c r="A406" t="s">
        <v>552</v>
      </c>
      <c r="B406" t="s">
        <v>227</v>
      </c>
      <c r="C406">
        <v>5</v>
      </c>
    </row>
    <row r="407" spans="1:4" x14ac:dyDescent="0.3">
      <c r="A407" t="s">
        <v>552</v>
      </c>
      <c r="B407" t="s">
        <v>225</v>
      </c>
      <c r="C407">
        <v>6</v>
      </c>
    </row>
    <row r="408" spans="1:4" ht="15" thickBot="1" x14ac:dyDescent="0.35">
      <c r="A408" s="41" t="s">
        <v>552</v>
      </c>
      <c r="B408" s="41" t="s">
        <v>352</v>
      </c>
      <c r="C408" s="41">
        <v>9</v>
      </c>
      <c r="D408" s="41"/>
    </row>
    <row r="409" spans="1:4" x14ac:dyDescent="0.3">
      <c r="A409" s="42" t="s">
        <v>553</v>
      </c>
      <c r="B409" s="42" t="s">
        <v>352</v>
      </c>
      <c r="C409" s="42">
        <v>9</v>
      </c>
      <c r="D409" s="42"/>
    </row>
    <row r="410" spans="1:4" x14ac:dyDescent="0.3">
      <c r="A410" t="s">
        <v>553</v>
      </c>
      <c r="B410" t="s">
        <v>225</v>
      </c>
      <c r="C410">
        <v>6</v>
      </c>
    </row>
    <row r="411" spans="1:4" x14ac:dyDescent="0.3">
      <c r="A411" t="s">
        <v>553</v>
      </c>
      <c r="B411" t="s">
        <v>227</v>
      </c>
      <c r="C411">
        <v>5</v>
      </c>
    </row>
    <row r="412" spans="1:4" x14ac:dyDescent="0.3">
      <c r="A412" t="s">
        <v>553</v>
      </c>
      <c r="B412" t="s">
        <v>247</v>
      </c>
      <c r="C412">
        <v>5</v>
      </c>
    </row>
    <row r="413" spans="1:4" x14ac:dyDescent="0.3">
      <c r="A413" t="s">
        <v>553</v>
      </c>
      <c r="B413" t="s">
        <v>220</v>
      </c>
      <c r="C413">
        <v>3</v>
      </c>
    </row>
    <row r="414" spans="1:4" x14ac:dyDescent="0.3">
      <c r="A414" t="s">
        <v>553</v>
      </c>
      <c r="B414" t="s">
        <v>252</v>
      </c>
      <c r="C414">
        <v>2</v>
      </c>
    </row>
    <row r="415" spans="1:4" ht="15" thickBot="1" x14ac:dyDescent="0.35">
      <c r="A415" s="41" t="s">
        <v>553</v>
      </c>
      <c r="B415" s="41" t="s">
        <v>253</v>
      </c>
      <c r="C415" s="41">
        <v>1</v>
      </c>
      <c r="D415" s="41"/>
    </row>
    <row r="416" spans="1:4" ht="15" thickBot="1" x14ac:dyDescent="0.35">
      <c r="A416" s="43" t="s">
        <v>554</v>
      </c>
      <c r="B416" s="43" t="s">
        <v>555</v>
      </c>
      <c r="C416" s="43">
        <v>1</v>
      </c>
      <c r="D416" s="43"/>
    </row>
    <row r="417" spans="1:4" ht="15" thickBot="1" x14ac:dyDescent="0.35">
      <c r="A417" s="43" t="s">
        <v>556</v>
      </c>
      <c r="B417" s="43" t="s">
        <v>557</v>
      </c>
      <c r="C417" s="43">
        <v>1</v>
      </c>
      <c r="D417" s="43"/>
    </row>
    <row r="418" spans="1:4" ht="15" thickBot="1" x14ac:dyDescent="0.35">
      <c r="A418" s="43" t="s">
        <v>558</v>
      </c>
      <c r="B418" s="43" t="s">
        <v>558</v>
      </c>
      <c r="C418" s="43">
        <v>1</v>
      </c>
      <c r="D418" s="43"/>
    </row>
    <row r="419" spans="1:4" x14ac:dyDescent="0.3">
      <c r="A419" s="42" t="s">
        <v>559</v>
      </c>
      <c r="B419" s="42" t="s">
        <v>236</v>
      </c>
      <c r="C419" s="42">
        <v>3</v>
      </c>
      <c r="D419" s="42"/>
    </row>
    <row r="420" spans="1:4" x14ac:dyDescent="0.3">
      <c r="A420" t="s">
        <v>559</v>
      </c>
      <c r="B420" t="s">
        <v>237</v>
      </c>
      <c r="C420">
        <v>3</v>
      </c>
    </row>
    <row r="421" spans="1:4" x14ac:dyDescent="0.3">
      <c r="A421" t="s">
        <v>559</v>
      </c>
      <c r="B421" t="s">
        <v>274</v>
      </c>
      <c r="C421">
        <v>3</v>
      </c>
    </row>
    <row r="422" spans="1:4" x14ac:dyDescent="0.3">
      <c r="A422" t="s">
        <v>559</v>
      </c>
      <c r="B422" t="s">
        <v>328</v>
      </c>
      <c r="C422">
        <v>9</v>
      </c>
    </row>
    <row r="423" spans="1:4" x14ac:dyDescent="0.3">
      <c r="A423" t="s">
        <v>559</v>
      </c>
      <c r="B423" t="s">
        <v>229</v>
      </c>
      <c r="C423">
        <v>3</v>
      </c>
    </row>
    <row r="424" spans="1:4" ht="15" thickBot="1" x14ac:dyDescent="0.35">
      <c r="A424" s="41" t="s">
        <v>559</v>
      </c>
      <c r="B424" s="41" t="s">
        <v>232</v>
      </c>
      <c r="C424" s="41">
        <v>6</v>
      </c>
      <c r="D424" s="41"/>
    </row>
    <row r="425" spans="1:4" x14ac:dyDescent="0.3">
      <c r="A425" s="42" t="s">
        <v>560</v>
      </c>
      <c r="B425" s="42" t="s">
        <v>274</v>
      </c>
      <c r="C425" s="42">
        <v>3</v>
      </c>
      <c r="D425" s="42"/>
    </row>
    <row r="426" spans="1:4" x14ac:dyDescent="0.3">
      <c r="A426" t="s">
        <v>560</v>
      </c>
      <c r="B426" t="s">
        <v>238</v>
      </c>
      <c r="C426">
        <v>3</v>
      </c>
    </row>
    <row r="427" spans="1:4" x14ac:dyDescent="0.3">
      <c r="A427" t="s">
        <v>560</v>
      </c>
      <c r="B427" t="s">
        <v>236</v>
      </c>
      <c r="C427">
        <v>3</v>
      </c>
    </row>
    <row r="428" spans="1:4" x14ac:dyDescent="0.3">
      <c r="A428" t="s">
        <v>560</v>
      </c>
      <c r="B428" t="s">
        <v>230</v>
      </c>
      <c r="C428">
        <v>3</v>
      </c>
    </row>
    <row r="429" spans="1:4" x14ac:dyDescent="0.3">
      <c r="A429" t="s">
        <v>560</v>
      </c>
      <c r="B429" t="s">
        <v>233</v>
      </c>
      <c r="C429">
        <v>6</v>
      </c>
    </row>
    <row r="430" spans="1:4" ht="15" thickBot="1" x14ac:dyDescent="0.35">
      <c r="A430" s="41" t="s">
        <v>560</v>
      </c>
      <c r="B430" s="41" t="s">
        <v>340</v>
      </c>
      <c r="C430" s="41">
        <v>9</v>
      </c>
      <c r="D430" s="41"/>
    </row>
    <row r="431" spans="1:4" x14ac:dyDescent="0.3">
      <c r="A431" s="42" t="s">
        <v>561</v>
      </c>
      <c r="B431" s="42" t="s">
        <v>236</v>
      </c>
      <c r="C431" s="42">
        <v>3</v>
      </c>
      <c r="D431" s="42"/>
    </row>
    <row r="432" spans="1:4" x14ac:dyDescent="0.3">
      <c r="A432" t="s">
        <v>561</v>
      </c>
      <c r="B432" t="s">
        <v>274</v>
      </c>
      <c r="C432">
        <v>3</v>
      </c>
    </row>
    <row r="433" spans="1:4" x14ac:dyDescent="0.3">
      <c r="A433" t="s">
        <v>561</v>
      </c>
      <c r="B433" t="s">
        <v>352</v>
      </c>
      <c r="C433">
        <v>9</v>
      </c>
    </row>
    <row r="434" spans="1:4" x14ac:dyDescent="0.3">
      <c r="A434" t="s">
        <v>561</v>
      </c>
      <c r="B434" t="s">
        <v>237</v>
      </c>
      <c r="C434">
        <v>3</v>
      </c>
    </row>
    <row r="435" spans="1:4" x14ac:dyDescent="0.3">
      <c r="A435" t="s">
        <v>561</v>
      </c>
      <c r="B435" t="s">
        <v>232</v>
      </c>
      <c r="C435">
        <v>6</v>
      </c>
    </row>
    <row r="436" spans="1:4" ht="15" thickBot="1" x14ac:dyDescent="0.35">
      <c r="A436" s="41" t="s">
        <v>561</v>
      </c>
      <c r="B436" s="41" t="s">
        <v>229</v>
      </c>
      <c r="C436" s="41">
        <v>3</v>
      </c>
      <c r="D436" s="41"/>
    </row>
    <row r="437" spans="1:4" x14ac:dyDescent="0.3">
      <c r="A437" s="42" t="s">
        <v>562</v>
      </c>
      <c r="B437" s="42" t="s">
        <v>229</v>
      </c>
      <c r="C437" s="42">
        <v>3</v>
      </c>
      <c r="D437" s="42"/>
    </row>
    <row r="438" spans="1:4" x14ac:dyDescent="0.3">
      <c r="A438" t="s">
        <v>562</v>
      </c>
      <c r="B438" t="s">
        <v>232</v>
      </c>
      <c r="C438">
        <v>6</v>
      </c>
    </row>
    <row r="439" spans="1:4" x14ac:dyDescent="0.3">
      <c r="A439" t="s">
        <v>562</v>
      </c>
      <c r="B439" t="s">
        <v>237</v>
      </c>
      <c r="C439">
        <v>3</v>
      </c>
    </row>
    <row r="440" spans="1:4" x14ac:dyDescent="0.3">
      <c r="A440" t="s">
        <v>562</v>
      </c>
      <c r="B440" t="s">
        <v>274</v>
      </c>
      <c r="C440">
        <v>3</v>
      </c>
    </row>
    <row r="441" spans="1:4" x14ac:dyDescent="0.3">
      <c r="A441" t="s">
        <v>562</v>
      </c>
      <c r="B441" t="s">
        <v>352</v>
      </c>
      <c r="C441">
        <v>9</v>
      </c>
    </row>
    <row r="442" spans="1:4" ht="15" thickBot="1" x14ac:dyDescent="0.35">
      <c r="A442" s="41" t="s">
        <v>562</v>
      </c>
      <c r="B442" s="41" t="s">
        <v>236</v>
      </c>
      <c r="C442" s="41">
        <v>3</v>
      </c>
      <c r="D442" s="41"/>
    </row>
    <row r="443" spans="1:4" x14ac:dyDescent="0.3">
      <c r="A443" t="s">
        <v>563</v>
      </c>
      <c r="B443" t="s">
        <v>564</v>
      </c>
      <c r="C443">
        <v>1</v>
      </c>
    </row>
    <row r="444" spans="1:4" x14ac:dyDescent="0.3">
      <c r="A444" t="s">
        <v>565</v>
      </c>
      <c r="B444" t="s">
        <v>352</v>
      </c>
      <c r="C444">
        <v>9</v>
      </c>
    </row>
    <row r="445" spans="1:4" x14ac:dyDescent="0.3">
      <c r="A445" t="s">
        <v>565</v>
      </c>
      <c r="B445" t="s">
        <v>274</v>
      </c>
      <c r="C445">
        <v>3</v>
      </c>
    </row>
    <row r="446" spans="1:4" x14ac:dyDescent="0.3">
      <c r="A446" t="s">
        <v>565</v>
      </c>
      <c r="B446" t="s">
        <v>297</v>
      </c>
      <c r="C446">
        <v>3</v>
      </c>
    </row>
    <row r="447" spans="1:4" x14ac:dyDescent="0.3">
      <c r="A447" t="s">
        <v>565</v>
      </c>
      <c r="B447" t="s">
        <v>292</v>
      </c>
      <c r="C447">
        <v>3</v>
      </c>
    </row>
    <row r="448" spans="1:4" x14ac:dyDescent="0.3">
      <c r="A448" t="s">
        <v>565</v>
      </c>
      <c r="B448" t="s">
        <v>566</v>
      </c>
      <c r="C448">
        <v>3</v>
      </c>
    </row>
    <row r="449" spans="1:4" ht="15" thickBot="1" x14ac:dyDescent="0.35">
      <c r="A449" s="41" t="s">
        <v>565</v>
      </c>
      <c r="B449" s="41" t="s">
        <v>295</v>
      </c>
      <c r="C449" s="41">
        <v>6</v>
      </c>
      <c r="D449" s="41"/>
    </row>
    <row r="450" spans="1:4" x14ac:dyDescent="0.3">
      <c r="A450" s="42" t="s">
        <v>567</v>
      </c>
      <c r="B450" s="42" t="s">
        <v>233</v>
      </c>
      <c r="C450" s="42">
        <v>6</v>
      </c>
      <c r="D450" s="42"/>
    </row>
    <row r="451" spans="1:4" x14ac:dyDescent="0.3">
      <c r="A451" t="s">
        <v>567</v>
      </c>
      <c r="B451" t="s">
        <v>238</v>
      </c>
      <c r="C451">
        <v>3</v>
      </c>
    </row>
    <row r="452" spans="1:4" x14ac:dyDescent="0.3">
      <c r="A452" t="s">
        <v>567</v>
      </c>
      <c r="B452" t="s">
        <v>236</v>
      </c>
      <c r="C452">
        <v>3</v>
      </c>
    </row>
    <row r="453" spans="1:4" x14ac:dyDescent="0.3">
      <c r="A453" t="s">
        <v>567</v>
      </c>
      <c r="B453" t="s">
        <v>230</v>
      </c>
      <c r="C453">
        <v>3</v>
      </c>
    </row>
    <row r="454" spans="1:4" x14ac:dyDescent="0.3">
      <c r="A454" t="s">
        <v>567</v>
      </c>
      <c r="B454" t="s">
        <v>274</v>
      </c>
      <c r="C454">
        <v>3</v>
      </c>
    </row>
    <row r="455" spans="1:4" ht="15" thickBot="1" x14ac:dyDescent="0.35">
      <c r="A455" s="41" t="s">
        <v>567</v>
      </c>
      <c r="B455" s="41" t="s">
        <v>352</v>
      </c>
      <c r="C455" s="41">
        <v>9</v>
      </c>
      <c r="D455" s="41"/>
    </row>
    <row r="456" spans="1:4" x14ac:dyDescent="0.3">
      <c r="A456" s="42" t="s">
        <v>568</v>
      </c>
      <c r="B456" s="42" t="s">
        <v>351</v>
      </c>
      <c r="C456" s="42">
        <v>3</v>
      </c>
      <c r="D456" s="42"/>
    </row>
    <row r="457" spans="1:4" x14ac:dyDescent="0.3">
      <c r="A457" t="s">
        <v>568</v>
      </c>
      <c r="B457" t="s">
        <v>280</v>
      </c>
      <c r="C457">
        <v>3</v>
      </c>
    </row>
    <row r="458" spans="1:4" x14ac:dyDescent="0.3">
      <c r="A458" t="s">
        <v>568</v>
      </c>
      <c r="B458" t="s">
        <v>287</v>
      </c>
      <c r="C458">
        <v>3</v>
      </c>
    </row>
    <row r="459" spans="1:4" x14ac:dyDescent="0.3">
      <c r="A459" t="s">
        <v>568</v>
      </c>
      <c r="B459" t="s">
        <v>283</v>
      </c>
      <c r="C459">
        <v>2</v>
      </c>
    </row>
    <row r="460" spans="1:4" x14ac:dyDescent="0.3">
      <c r="A460" t="s">
        <v>568</v>
      </c>
      <c r="B460" t="s">
        <v>308</v>
      </c>
      <c r="C460">
        <v>11</v>
      </c>
    </row>
    <row r="461" spans="1:4" ht="15" thickBot="1" x14ac:dyDescent="0.35">
      <c r="A461" s="41" t="s">
        <v>568</v>
      </c>
      <c r="B461" s="41" t="s">
        <v>353</v>
      </c>
      <c r="C461" s="41">
        <v>6</v>
      </c>
      <c r="D461" s="41"/>
    </row>
    <row r="462" spans="1:4" x14ac:dyDescent="0.3">
      <c r="A462" s="42" t="s">
        <v>569</v>
      </c>
      <c r="B462" s="42" t="s">
        <v>219</v>
      </c>
      <c r="C462" s="42">
        <v>3</v>
      </c>
      <c r="D462" s="42"/>
    </row>
    <row r="463" spans="1:4" x14ac:dyDescent="0.3">
      <c r="A463" t="s">
        <v>569</v>
      </c>
      <c r="B463" t="s">
        <v>248</v>
      </c>
      <c r="C463">
        <v>3</v>
      </c>
    </row>
    <row r="464" spans="1:4" x14ac:dyDescent="0.3">
      <c r="A464" t="s">
        <v>569</v>
      </c>
      <c r="B464" t="s">
        <v>245</v>
      </c>
      <c r="C464">
        <v>9</v>
      </c>
    </row>
    <row r="465" spans="1:4" ht="15" thickBot="1" x14ac:dyDescent="0.35">
      <c r="A465" s="41" t="s">
        <v>569</v>
      </c>
      <c r="B465" s="41" t="s">
        <v>352</v>
      </c>
      <c r="C465" s="41">
        <v>9</v>
      </c>
      <c r="D465" s="41"/>
    </row>
    <row r="466" spans="1:4" x14ac:dyDescent="0.3">
      <c r="A466" s="42" t="s">
        <v>570</v>
      </c>
      <c r="B466" s="42" t="s">
        <v>352</v>
      </c>
      <c r="C466" s="42">
        <v>9</v>
      </c>
      <c r="D466" s="42"/>
    </row>
    <row r="467" spans="1:4" x14ac:dyDescent="0.3">
      <c r="A467" t="s">
        <v>570</v>
      </c>
      <c r="B467" t="s">
        <v>571</v>
      </c>
      <c r="C467">
        <v>7</v>
      </c>
    </row>
    <row r="468" spans="1:4" x14ac:dyDescent="0.3">
      <c r="A468" t="s">
        <v>570</v>
      </c>
      <c r="B468" t="s">
        <v>253</v>
      </c>
      <c r="C468">
        <v>3</v>
      </c>
    </row>
    <row r="469" spans="1:4" ht="15" thickBot="1" x14ac:dyDescent="0.35">
      <c r="A469" s="41" t="s">
        <v>570</v>
      </c>
      <c r="B469" s="41" t="s">
        <v>572</v>
      </c>
      <c r="C469" s="41">
        <v>3</v>
      </c>
      <c r="D469" s="41"/>
    </row>
    <row r="470" spans="1:4" x14ac:dyDescent="0.3">
      <c r="A470" s="42" t="s">
        <v>573</v>
      </c>
      <c r="B470" s="42" t="s">
        <v>572</v>
      </c>
      <c r="C470" s="42">
        <v>3</v>
      </c>
      <c r="D470" s="42"/>
    </row>
    <row r="471" spans="1:4" x14ac:dyDescent="0.3">
      <c r="A471" t="s">
        <v>573</v>
      </c>
      <c r="B471" t="s">
        <v>253</v>
      </c>
      <c r="C471">
        <v>3</v>
      </c>
    </row>
    <row r="472" spans="1:4" x14ac:dyDescent="0.3">
      <c r="A472" t="s">
        <v>573</v>
      </c>
      <c r="B472" t="s">
        <v>571</v>
      </c>
      <c r="C472">
        <v>7</v>
      </c>
    </row>
    <row r="473" spans="1:4" ht="15" thickBot="1" x14ac:dyDescent="0.35">
      <c r="A473" s="41" t="s">
        <v>573</v>
      </c>
      <c r="B473" s="41" t="s">
        <v>352</v>
      </c>
      <c r="C473" s="41">
        <v>9</v>
      </c>
      <c r="D473" s="41"/>
    </row>
    <row r="474" spans="1:4" x14ac:dyDescent="0.3">
      <c r="A474" s="42" t="s">
        <v>574</v>
      </c>
      <c r="B474" s="42" t="s">
        <v>351</v>
      </c>
      <c r="C474" s="42">
        <v>3</v>
      </c>
      <c r="D474" s="42"/>
    </row>
    <row r="475" spans="1:4" x14ac:dyDescent="0.3">
      <c r="A475" t="s">
        <v>574</v>
      </c>
      <c r="B475" t="s">
        <v>219</v>
      </c>
      <c r="C475">
        <v>6</v>
      </c>
    </row>
    <row r="476" spans="1:4" x14ac:dyDescent="0.3">
      <c r="A476" t="s">
        <v>574</v>
      </c>
      <c r="B476" t="s">
        <v>256</v>
      </c>
      <c r="C476">
        <v>14</v>
      </c>
    </row>
    <row r="477" spans="1:4" ht="15" thickBot="1" x14ac:dyDescent="0.35">
      <c r="A477" s="41" t="s">
        <v>574</v>
      </c>
      <c r="B477" s="41" t="s">
        <v>353</v>
      </c>
      <c r="C477" s="41">
        <v>6</v>
      </c>
      <c r="D477" s="41"/>
    </row>
    <row r="478" spans="1:4" x14ac:dyDescent="0.3">
      <c r="A478" s="42" t="s">
        <v>575</v>
      </c>
      <c r="B478" s="42" t="s">
        <v>353</v>
      </c>
      <c r="C478" s="42">
        <v>6</v>
      </c>
      <c r="D478" s="42"/>
    </row>
    <row r="479" spans="1:4" x14ac:dyDescent="0.3">
      <c r="A479" t="s">
        <v>575</v>
      </c>
      <c r="B479" t="s">
        <v>256</v>
      </c>
      <c r="C479">
        <v>9</v>
      </c>
    </row>
    <row r="480" spans="1:4" x14ac:dyDescent="0.3">
      <c r="A480" t="s">
        <v>575</v>
      </c>
      <c r="B480" t="s">
        <v>262</v>
      </c>
      <c r="C480">
        <v>3</v>
      </c>
    </row>
    <row r="481" spans="1:4" x14ac:dyDescent="0.3">
      <c r="A481" t="s">
        <v>575</v>
      </c>
      <c r="B481" t="s">
        <v>219</v>
      </c>
      <c r="C481">
        <v>3</v>
      </c>
    </row>
    <row r="482" spans="1:4" ht="15" thickBot="1" x14ac:dyDescent="0.35">
      <c r="A482" s="41" t="s">
        <v>575</v>
      </c>
      <c r="B482" s="41" t="s">
        <v>351</v>
      </c>
      <c r="C482" s="41">
        <v>3</v>
      </c>
      <c r="D482" s="41"/>
    </row>
    <row r="483" spans="1:4" x14ac:dyDescent="0.3">
      <c r="A483" s="42" t="s">
        <v>576</v>
      </c>
      <c r="B483" s="42" t="s">
        <v>283</v>
      </c>
      <c r="C483" s="42">
        <v>3</v>
      </c>
      <c r="D483" s="42"/>
    </row>
    <row r="484" spans="1:4" x14ac:dyDescent="0.3">
      <c r="A484" t="s">
        <v>576</v>
      </c>
      <c r="B484" t="s">
        <v>303</v>
      </c>
      <c r="C484">
        <v>10</v>
      </c>
    </row>
    <row r="485" spans="1:4" ht="15" thickBot="1" x14ac:dyDescent="0.35">
      <c r="A485" s="41" t="s">
        <v>576</v>
      </c>
      <c r="B485" s="41" t="s">
        <v>359</v>
      </c>
      <c r="C485" s="41">
        <v>9</v>
      </c>
      <c r="D485" s="41"/>
    </row>
    <row r="486" spans="1:4" x14ac:dyDescent="0.3">
      <c r="A486" s="42" t="s">
        <v>577</v>
      </c>
      <c r="B486" s="42" t="s">
        <v>359</v>
      </c>
      <c r="C486" s="42">
        <v>9</v>
      </c>
      <c r="D486" s="42"/>
    </row>
    <row r="487" spans="1:4" x14ac:dyDescent="0.3">
      <c r="A487" t="s">
        <v>577</v>
      </c>
      <c r="B487" t="s">
        <v>303</v>
      </c>
      <c r="C487">
        <v>10</v>
      </c>
    </row>
    <row r="488" spans="1:4" ht="15" thickBot="1" x14ac:dyDescent="0.35">
      <c r="A488" s="41" t="s">
        <v>577</v>
      </c>
      <c r="B488" s="41" t="s">
        <v>314</v>
      </c>
      <c r="C488" s="41">
        <v>3</v>
      </c>
      <c r="D488" s="41"/>
    </row>
    <row r="489" spans="1:4" x14ac:dyDescent="0.3">
      <c r="A489" s="42" t="s">
        <v>578</v>
      </c>
      <c r="B489" s="42" t="s">
        <v>303</v>
      </c>
      <c r="C489" s="42">
        <v>10</v>
      </c>
      <c r="D489" s="42"/>
    </row>
    <row r="490" spans="1:4" x14ac:dyDescent="0.3">
      <c r="A490" t="s">
        <v>578</v>
      </c>
      <c r="B490" t="s">
        <v>317</v>
      </c>
      <c r="C490">
        <v>3</v>
      </c>
    </row>
    <row r="491" spans="1:4" ht="15" thickBot="1" x14ac:dyDescent="0.35">
      <c r="A491" s="41" t="s">
        <v>578</v>
      </c>
      <c r="B491" s="41" t="s">
        <v>359</v>
      </c>
      <c r="C491" s="41">
        <v>9</v>
      </c>
      <c r="D491" s="41"/>
    </row>
    <row r="492" spans="1:4" x14ac:dyDescent="0.3">
      <c r="A492" s="42" t="s">
        <v>579</v>
      </c>
      <c r="B492" s="42" t="s">
        <v>359</v>
      </c>
      <c r="C492" s="42">
        <v>9</v>
      </c>
      <c r="D492" s="42"/>
    </row>
    <row r="493" spans="1:4" x14ac:dyDescent="0.3">
      <c r="A493" t="s">
        <v>579</v>
      </c>
      <c r="B493" t="s">
        <v>303</v>
      </c>
      <c r="C493">
        <v>7</v>
      </c>
    </row>
    <row r="494" spans="1:4" x14ac:dyDescent="0.3">
      <c r="A494" t="s">
        <v>579</v>
      </c>
      <c r="B494" t="s">
        <v>283</v>
      </c>
      <c r="C494">
        <v>3</v>
      </c>
    </row>
    <row r="495" spans="1:4" ht="15" thickBot="1" x14ac:dyDescent="0.35">
      <c r="A495" s="41" t="s">
        <v>579</v>
      </c>
      <c r="B495" s="41" t="s">
        <v>580</v>
      </c>
      <c r="C495" s="41">
        <v>3</v>
      </c>
      <c r="D495" s="41"/>
    </row>
    <row r="496" spans="1:4" x14ac:dyDescent="0.3">
      <c r="A496" s="42" t="s">
        <v>581</v>
      </c>
      <c r="B496" s="42" t="s">
        <v>313</v>
      </c>
      <c r="C496" s="42">
        <v>3</v>
      </c>
      <c r="D496" s="42"/>
    </row>
    <row r="497" spans="1:4" x14ac:dyDescent="0.3">
      <c r="A497" t="s">
        <v>581</v>
      </c>
      <c r="B497" t="s">
        <v>359</v>
      </c>
      <c r="C497">
        <v>9</v>
      </c>
    </row>
    <row r="498" spans="1:4" ht="15" thickBot="1" x14ac:dyDescent="0.35">
      <c r="A498" s="41" t="s">
        <v>581</v>
      </c>
      <c r="B498" s="41" t="s">
        <v>310</v>
      </c>
      <c r="C498" s="41">
        <v>10</v>
      </c>
      <c r="D498" s="41"/>
    </row>
    <row r="499" spans="1:4" x14ac:dyDescent="0.3">
      <c r="A499" s="42" t="s">
        <v>582</v>
      </c>
      <c r="B499" s="42" t="s">
        <v>247</v>
      </c>
      <c r="C499" s="42">
        <v>8</v>
      </c>
      <c r="D499" s="42"/>
    </row>
    <row r="500" spans="1:4" x14ac:dyDescent="0.3">
      <c r="A500" t="s">
        <v>582</v>
      </c>
      <c r="B500" t="s">
        <v>350</v>
      </c>
      <c r="C500">
        <v>9</v>
      </c>
    </row>
    <row r="501" spans="1:4" ht="15" thickBot="1" x14ac:dyDescent="0.35">
      <c r="A501" s="41" t="s">
        <v>582</v>
      </c>
      <c r="B501" s="41" t="s">
        <v>514</v>
      </c>
      <c r="C501" s="41">
        <v>3</v>
      </c>
      <c r="D501" s="41"/>
    </row>
    <row r="502" spans="1:4" x14ac:dyDescent="0.3">
      <c r="A502" s="42" t="s">
        <v>583</v>
      </c>
      <c r="B502" s="42" t="s">
        <v>514</v>
      </c>
      <c r="C502" s="42">
        <v>11</v>
      </c>
      <c r="D502" s="42"/>
    </row>
    <row r="503" spans="1:4" ht="15" thickBot="1" x14ac:dyDescent="0.35">
      <c r="A503" s="41" t="s">
        <v>583</v>
      </c>
      <c r="B503" s="41" t="s">
        <v>350</v>
      </c>
      <c r="C503" s="41">
        <v>9</v>
      </c>
      <c r="D503" s="41"/>
    </row>
    <row r="504" spans="1:4" x14ac:dyDescent="0.3">
      <c r="A504" s="42" t="s">
        <v>584</v>
      </c>
      <c r="B504" s="42" t="s">
        <v>351</v>
      </c>
      <c r="C504" s="42">
        <v>3</v>
      </c>
      <c r="D504" s="42"/>
    </row>
    <row r="505" spans="1:4" x14ac:dyDescent="0.3">
      <c r="A505" t="s">
        <v>584</v>
      </c>
      <c r="B505" t="s">
        <v>310</v>
      </c>
      <c r="C505">
        <v>8</v>
      </c>
    </row>
    <row r="506" spans="1:4" x14ac:dyDescent="0.3">
      <c r="A506" t="s">
        <v>584</v>
      </c>
      <c r="B506" t="s">
        <v>282</v>
      </c>
      <c r="C506">
        <v>2</v>
      </c>
    </row>
    <row r="507" spans="1:4" x14ac:dyDescent="0.3">
      <c r="A507" t="s">
        <v>584</v>
      </c>
      <c r="B507" t="s">
        <v>279</v>
      </c>
      <c r="C507">
        <v>1</v>
      </c>
    </row>
    <row r="508" spans="1:4" x14ac:dyDescent="0.3">
      <c r="A508" t="s">
        <v>584</v>
      </c>
      <c r="B508" t="s">
        <v>353</v>
      </c>
      <c r="C508">
        <v>6</v>
      </c>
    </row>
    <row r="509" spans="1:4" x14ac:dyDescent="0.3">
      <c r="A509" t="s">
        <v>584</v>
      </c>
      <c r="B509" t="s">
        <v>288</v>
      </c>
      <c r="C509">
        <v>3</v>
      </c>
    </row>
    <row r="510" spans="1:4" ht="15" thickBot="1" x14ac:dyDescent="0.35">
      <c r="A510" s="41" t="s">
        <v>584</v>
      </c>
      <c r="B510" s="41" t="s">
        <v>281</v>
      </c>
      <c r="C510" s="41">
        <v>2</v>
      </c>
      <c r="D510" s="41"/>
    </row>
    <row r="511" spans="1:4" x14ac:dyDescent="0.3">
      <c r="A511" s="42" t="s">
        <v>585</v>
      </c>
      <c r="B511" s="42" t="s">
        <v>586</v>
      </c>
      <c r="C511" s="42">
        <v>4</v>
      </c>
      <c r="D511" s="42"/>
    </row>
    <row r="512" spans="1:4" x14ac:dyDescent="0.3">
      <c r="A512" t="s">
        <v>585</v>
      </c>
      <c r="B512" t="s">
        <v>347</v>
      </c>
      <c r="C512">
        <v>6</v>
      </c>
    </row>
    <row r="513" spans="1:4" x14ac:dyDescent="0.3">
      <c r="A513" t="s">
        <v>585</v>
      </c>
      <c r="B513" t="s">
        <v>587</v>
      </c>
      <c r="C513">
        <v>3</v>
      </c>
    </row>
    <row r="514" spans="1:4" x14ac:dyDescent="0.3">
      <c r="A514" t="s">
        <v>585</v>
      </c>
      <c r="B514" t="s">
        <v>244</v>
      </c>
      <c r="C514">
        <v>4</v>
      </c>
    </row>
    <row r="515" spans="1:4" ht="15" thickBot="1" x14ac:dyDescent="0.35">
      <c r="A515" s="41" t="s">
        <v>585</v>
      </c>
      <c r="B515" s="41" t="s">
        <v>349</v>
      </c>
      <c r="C515" s="41">
        <v>3</v>
      </c>
      <c r="D515" s="41"/>
    </row>
    <row r="516" spans="1:4" ht="15" thickBot="1" x14ac:dyDescent="0.35">
      <c r="A516" s="43" t="s">
        <v>588</v>
      </c>
      <c r="B516" s="43" t="s">
        <v>589</v>
      </c>
      <c r="C516" s="43">
        <v>1</v>
      </c>
      <c r="D516" s="43"/>
    </row>
    <row r="517" spans="1:4" ht="15" thickBot="1" x14ac:dyDescent="0.35">
      <c r="A517" s="43" t="s">
        <v>590</v>
      </c>
      <c r="B517" s="43" t="s">
        <v>591</v>
      </c>
      <c r="C517" s="43">
        <v>1</v>
      </c>
      <c r="D517" s="43"/>
    </row>
    <row r="518" spans="1:4" x14ac:dyDescent="0.3">
      <c r="A518" s="42" t="s">
        <v>592</v>
      </c>
      <c r="B518" s="42" t="s">
        <v>354</v>
      </c>
      <c r="C518" s="42">
        <v>9</v>
      </c>
      <c r="D518" s="42"/>
    </row>
    <row r="519" spans="1:4" x14ac:dyDescent="0.3">
      <c r="A519" t="s">
        <v>592</v>
      </c>
      <c r="B519" t="s">
        <v>241</v>
      </c>
      <c r="C519">
        <v>8</v>
      </c>
    </row>
    <row r="520" spans="1:4" x14ac:dyDescent="0.3">
      <c r="A520" t="s">
        <v>592</v>
      </c>
      <c r="B520" t="s">
        <v>221</v>
      </c>
      <c r="C520">
        <v>3</v>
      </c>
    </row>
    <row r="521" spans="1:4" ht="15" thickBot="1" x14ac:dyDescent="0.35">
      <c r="A521" s="41" t="s">
        <v>592</v>
      </c>
      <c r="B521" s="41" t="s">
        <v>249</v>
      </c>
      <c r="C521" s="41">
        <v>5</v>
      </c>
      <c r="D521" s="41"/>
    </row>
    <row r="522" spans="1:4" x14ac:dyDescent="0.3">
      <c r="A522" s="42" t="s">
        <v>593</v>
      </c>
      <c r="B522" s="42" t="s">
        <v>260</v>
      </c>
      <c r="C522" s="42">
        <v>3</v>
      </c>
      <c r="D522" s="42"/>
    </row>
    <row r="523" spans="1:4" x14ac:dyDescent="0.3">
      <c r="A523" t="s">
        <v>593</v>
      </c>
      <c r="B523" t="s">
        <v>250</v>
      </c>
      <c r="C523">
        <v>9</v>
      </c>
    </row>
    <row r="524" spans="1:4" ht="15" thickBot="1" x14ac:dyDescent="0.35">
      <c r="A524" s="41" t="s">
        <v>593</v>
      </c>
      <c r="B524" s="41" t="s">
        <v>357</v>
      </c>
      <c r="C524" s="41">
        <v>9</v>
      </c>
      <c r="D524" s="41"/>
    </row>
    <row r="525" spans="1:4" x14ac:dyDescent="0.3">
      <c r="A525" s="42" t="s">
        <v>594</v>
      </c>
      <c r="B525" s="42" t="s">
        <v>267</v>
      </c>
      <c r="C525" s="42">
        <v>3</v>
      </c>
      <c r="D525" s="42"/>
    </row>
    <row r="526" spans="1:4" x14ac:dyDescent="0.3">
      <c r="A526" t="s">
        <v>594</v>
      </c>
      <c r="B526" t="s">
        <v>344</v>
      </c>
      <c r="C526">
        <v>9</v>
      </c>
    </row>
    <row r="527" spans="1:4" x14ac:dyDescent="0.3">
      <c r="A527" t="s">
        <v>594</v>
      </c>
      <c r="B527" t="s">
        <v>235</v>
      </c>
      <c r="C527">
        <v>2</v>
      </c>
    </row>
    <row r="528" spans="1:4" ht="15" thickBot="1" x14ac:dyDescent="0.35">
      <c r="A528" s="41" t="s">
        <v>594</v>
      </c>
      <c r="B528" s="41" t="s">
        <v>239</v>
      </c>
      <c r="C528" s="41">
        <v>10</v>
      </c>
      <c r="D528" s="41"/>
    </row>
    <row r="529" spans="1:4" x14ac:dyDescent="0.3">
      <c r="A529" s="42" t="s">
        <v>595</v>
      </c>
      <c r="B529" s="42" t="s">
        <v>297</v>
      </c>
      <c r="C529" s="42">
        <v>14</v>
      </c>
      <c r="D529" s="42"/>
    </row>
    <row r="530" spans="1:4" x14ac:dyDescent="0.3">
      <c r="A530" t="s">
        <v>595</v>
      </c>
      <c r="B530" t="s">
        <v>334</v>
      </c>
      <c r="C530">
        <v>6</v>
      </c>
    </row>
    <row r="531" spans="1:4" x14ac:dyDescent="0.3">
      <c r="A531" t="s">
        <v>595</v>
      </c>
      <c r="B531" t="s">
        <v>320</v>
      </c>
      <c r="C531">
        <v>3</v>
      </c>
    </row>
    <row r="532" spans="1:4" ht="15" thickBot="1" x14ac:dyDescent="0.35">
      <c r="A532" s="41" t="s">
        <v>595</v>
      </c>
      <c r="B532" s="41" t="s">
        <v>336</v>
      </c>
      <c r="C532" s="41">
        <v>3</v>
      </c>
      <c r="D532" s="41"/>
    </row>
    <row r="533" spans="1:4" x14ac:dyDescent="0.3">
      <c r="A533" s="42" t="s">
        <v>596</v>
      </c>
      <c r="B533" s="42" t="s">
        <v>336</v>
      </c>
      <c r="C533" s="42">
        <v>3</v>
      </c>
      <c r="D533" s="42"/>
    </row>
    <row r="534" spans="1:4" x14ac:dyDescent="0.3">
      <c r="A534" t="s">
        <v>596</v>
      </c>
      <c r="B534" t="s">
        <v>334</v>
      </c>
      <c r="C534">
        <v>6</v>
      </c>
    </row>
    <row r="535" spans="1:4" x14ac:dyDescent="0.3">
      <c r="A535" t="s">
        <v>596</v>
      </c>
      <c r="B535" t="s">
        <v>310</v>
      </c>
      <c r="C535">
        <v>7</v>
      </c>
    </row>
    <row r="536" spans="1:4" ht="15" thickBot="1" x14ac:dyDescent="0.35">
      <c r="A536" s="41" t="s">
        <v>596</v>
      </c>
      <c r="B536" s="41" t="s">
        <v>282</v>
      </c>
      <c r="C536" s="41">
        <v>8</v>
      </c>
      <c r="D536" s="41"/>
    </row>
    <row r="537" spans="1:4" x14ac:dyDescent="0.3">
      <c r="A537" s="42" t="s">
        <v>597</v>
      </c>
      <c r="B537" s="42" t="s">
        <v>359</v>
      </c>
      <c r="C537" s="42">
        <v>9</v>
      </c>
      <c r="D537" s="42"/>
    </row>
    <row r="538" spans="1:4" ht="15" thickBot="1" x14ac:dyDescent="0.35">
      <c r="A538" s="41" t="s">
        <v>597</v>
      </c>
      <c r="B538" s="41" t="s">
        <v>289</v>
      </c>
      <c r="C538" s="41">
        <v>13</v>
      </c>
      <c r="D538" s="41"/>
    </row>
    <row r="539" spans="1:4" x14ac:dyDescent="0.3">
      <c r="A539" s="42" t="s">
        <v>598</v>
      </c>
      <c r="B539" s="42" t="s">
        <v>351</v>
      </c>
      <c r="C539" s="42">
        <v>9</v>
      </c>
      <c r="D539" s="42"/>
    </row>
    <row r="540" spans="1:4" x14ac:dyDescent="0.3">
      <c r="A540" t="s">
        <v>598</v>
      </c>
      <c r="B540" t="s">
        <v>308</v>
      </c>
      <c r="C540">
        <v>3</v>
      </c>
    </row>
    <row r="541" spans="1:4" x14ac:dyDescent="0.3">
      <c r="A541" t="s">
        <v>598</v>
      </c>
      <c r="B541" t="s">
        <v>279</v>
      </c>
      <c r="C541">
        <v>3</v>
      </c>
    </row>
    <row r="542" spans="1:4" ht="15" thickBot="1" x14ac:dyDescent="0.35">
      <c r="A542" s="41" t="s">
        <v>598</v>
      </c>
      <c r="B542" s="41" t="s">
        <v>599</v>
      </c>
      <c r="C542" s="41">
        <v>7</v>
      </c>
      <c r="D542" s="41"/>
    </row>
    <row r="543" spans="1:4" x14ac:dyDescent="0.3">
      <c r="A543" s="42" t="s">
        <v>600</v>
      </c>
      <c r="B543" s="42" t="s">
        <v>250</v>
      </c>
      <c r="C543" s="42">
        <v>3</v>
      </c>
      <c r="D543" s="42"/>
    </row>
    <row r="544" spans="1:4" x14ac:dyDescent="0.3">
      <c r="A544" t="s">
        <v>600</v>
      </c>
      <c r="B544" t="s">
        <v>342</v>
      </c>
      <c r="C544">
        <v>9</v>
      </c>
    </row>
    <row r="545" spans="1:4" x14ac:dyDescent="0.3">
      <c r="A545" t="s">
        <v>600</v>
      </c>
      <c r="B545" t="s">
        <v>221</v>
      </c>
      <c r="C545">
        <v>3</v>
      </c>
    </row>
    <row r="546" spans="1:4" ht="15" thickBot="1" x14ac:dyDescent="0.35">
      <c r="A546" s="41" t="s">
        <v>600</v>
      </c>
      <c r="B546" s="41" t="s">
        <v>247</v>
      </c>
      <c r="C546" s="41">
        <v>9</v>
      </c>
      <c r="D546" s="41"/>
    </row>
    <row r="547" spans="1:4" x14ac:dyDescent="0.3">
      <c r="A547" s="42" t="s">
        <v>601</v>
      </c>
      <c r="B547" s="42" t="s">
        <v>297</v>
      </c>
      <c r="C547" s="42">
        <v>3</v>
      </c>
      <c r="D547" s="42"/>
    </row>
    <row r="548" spans="1:4" x14ac:dyDescent="0.3">
      <c r="A548" t="s">
        <v>601</v>
      </c>
      <c r="B548" t="s">
        <v>359</v>
      </c>
      <c r="C548">
        <v>9</v>
      </c>
    </row>
    <row r="549" spans="1:4" x14ac:dyDescent="0.3">
      <c r="A549" t="s">
        <v>601</v>
      </c>
      <c r="B549" t="s">
        <v>315</v>
      </c>
      <c r="C549">
        <v>3</v>
      </c>
    </row>
    <row r="550" spans="1:4" x14ac:dyDescent="0.3">
      <c r="A550" t="s">
        <v>601</v>
      </c>
      <c r="B550" t="s">
        <v>296</v>
      </c>
      <c r="C550">
        <v>3</v>
      </c>
    </row>
    <row r="551" spans="1:4" ht="15" thickBot="1" x14ac:dyDescent="0.35">
      <c r="A551" s="41" t="s">
        <v>601</v>
      </c>
      <c r="B551" s="41" t="s">
        <v>292</v>
      </c>
      <c r="C551" s="41">
        <v>4</v>
      </c>
      <c r="D551" s="41"/>
    </row>
    <row r="552" spans="1:4" x14ac:dyDescent="0.3">
      <c r="A552" s="42" t="s">
        <v>602</v>
      </c>
      <c r="B552" s="42" t="s">
        <v>228</v>
      </c>
      <c r="C552" s="42">
        <v>3</v>
      </c>
      <c r="D552" s="42"/>
    </row>
    <row r="553" spans="1:4" x14ac:dyDescent="0.3">
      <c r="A553" t="s">
        <v>602</v>
      </c>
      <c r="B553" t="s">
        <v>224</v>
      </c>
      <c r="C553">
        <v>3</v>
      </c>
    </row>
    <row r="554" spans="1:4" x14ac:dyDescent="0.3">
      <c r="A554" t="s">
        <v>602</v>
      </c>
      <c r="B554" t="s">
        <v>225</v>
      </c>
      <c r="C554">
        <v>6</v>
      </c>
    </row>
    <row r="555" spans="1:4" x14ac:dyDescent="0.3">
      <c r="A555" t="s">
        <v>602</v>
      </c>
      <c r="B555" t="s">
        <v>344</v>
      </c>
      <c r="C555">
        <v>9</v>
      </c>
    </row>
    <row r="556" spans="1:4" ht="15" thickBot="1" x14ac:dyDescent="0.35">
      <c r="A556" s="41" t="s">
        <v>602</v>
      </c>
      <c r="B556" s="41" t="s">
        <v>227</v>
      </c>
      <c r="C556" s="41">
        <v>3</v>
      </c>
      <c r="D556" s="41"/>
    </row>
    <row r="557" spans="1:4" x14ac:dyDescent="0.3">
      <c r="A557" s="42" t="s">
        <v>603</v>
      </c>
      <c r="B557" s="42" t="s">
        <v>264</v>
      </c>
      <c r="C557" s="42">
        <v>3</v>
      </c>
      <c r="D557" s="42"/>
    </row>
    <row r="558" spans="1:4" x14ac:dyDescent="0.3">
      <c r="A558" t="s">
        <v>603</v>
      </c>
      <c r="B558" t="s">
        <v>248</v>
      </c>
      <c r="C558">
        <v>10</v>
      </c>
    </row>
    <row r="559" spans="1:4" ht="15" thickBot="1" x14ac:dyDescent="0.35">
      <c r="A559" s="41" t="s">
        <v>603</v>
      </c>
      <c r="B559" s="41" t="s">
        <v>359</v>
      </c>
      <c r="C559" s="41">
        <v>9</v>
      </c>
      <c r="D559" s="41"/>
    </row>
    <row r="560" spans="1:4" x14ac:dyDescent="0.3">
      <c r="A560" s="42" t="s">
        <v>604</v>
      </c>
      <c r="B560" s="42" t="s">
        <v>248</v>
      </c>
      <c r="C560" s="42">
        <v>5</v>
      </c>
      <c r="D560" s="42"/>
    </row>
    <row r="561" spans="1:4" x14ac:dyDescent="0.3">
      <c r="A561" t="s">
        <v>604</v>
      </c>
      <c r="B561" t="s">
        <v>221</v>
      </c>
      <c r="C561">
        <v>3</v>
      </c>
    </row>
    <row r="562" spans="1:4" x14ac:dyDescent="0.3">
      <c r="A562" t="s">
        <v>604</v>
      </c>
      <c r="B562" t="s">
        <v>243</v>
      </c>
      <c r="C562">
        <v>5</v>
      </c>
    </row>
    <row r="563" spans="1:4" x14ac:dyDescent="0.3">
      <c r="A563" t="s">
        <v>604</v>
      </c>
      <c r="B563" t="s">
        <v>220</v>
      </c>
      <c r="C563">
        <v>3</v>
      </c>
    </row>
    <row r="564" spans="1:4" ht="15" thickBot="1" x14ac:dyDescent="0.35">
      <c r="A564" s="41" t="s">
        <v>604</v>
      </c>
      <c r="B564" s="41" t="s">
        <v>341</v>
      </c>
      <c r="C564" s="41">
        <v>9</v>
      </c>
      <c r="D564" s="41"/>
    </row>
    <row r="565" spans="1:4" x14ac:dyDescent="0.3">
      <c r="A565" s="42" t="s">
        <v>605</v>
      </c>
      <c r="B565" s="42" t="s">
        <v>325</v>
      </c>
      <c r="C565" s="42">
        <v>3</v>
      </c>
      <c r="D565" s="42"/>
    </row>
    <row r="566" spans="1:4" x14ac:dyDescent="0.3">
      <c r="A566" t="s">
        <v>605</v>
      </c>
      <c r="B566" t="s">
        <v>339</v>
      </c>
      <c r="C566">
        <v>6</v>
      </c>
    </row>
    <row r="567" spans="1:4" x14ac:dyDescent="0.3">
      <c r="A567" t="s">
        <v>605</v>
      </c>
      <c r="B567" t="s">
        <v>264</v>
      </c>
      <c r="C567">
        <v>3</v>
      </c>
    </row>
    <row r="568" spans="1:4" x14ac:dyDescent="0.3">
      <c r="A568" t="s">
        <v>605</v>
      </c>
      <c r="B568" t="s">
        <v>227</v>
      </c>
      <c r="C568">
        <v>5</v>
      </c>
    </row>
    <row r="569" spans="1:4" ht="15" thickBot="1" x14ac:dyDescent="0.35">
      <c r="A569" s="41" t="s">
        <v>605</v>
      </c>
      <c r="B569" s="41" t="s">
        <v>225</v>
      </c>
      <c r="C569" s="41">
        <v>7</v>
      </c>
      <c r="D569" s="41"/>
    </row>
    <row r="570" spans="1:4" x14ac:dyDescent="0.3">
      <c r="A570" s="42" t="s">
        <v>606</v>
      </c>
      <c r="B570" s="42" t="s">
        <v>245</v>
      </c>
      <c r="C570" s="42">
        <v>7</v>
      </c>
      <c r="D570" s="42"/>
    </row>
    <row r="571" spans="1:4" x14ac:dyDescent="0.3">
      <c r="A571" t="s">
        <v>606</v>
      </c>
      <c r="B571" t="s">
        <v>259</v>
      </c>
      <c r="C571">
        <v>3</v>
      </c>
    </row>
    <row r="572" spans="1:4" x14ac:dyDescent="0.3">
      <c r="A572" t="s">
        <v>606</v>
      </c>
      <c r="B572" t="s">
        <v>359</v>
      </c>
      <c r="C572">
        <v>9</v>
      </c>
    </row>
    <row r="573" spans="1:4" ht="15" thickBot="1" x14ac:dyDescent="0.35">
      <c r="A573" s="41" t="s">
        <v>606</v>
      </c>
      <c r="B573" s="41" t="s">
        <v>250</v>
      </c>
      <c r="C573" s="41">
        <v>3</v>
      </c>
      <c r="D573" s="41"/>
    </row>
    <row r="574" spans="1:4" x14ac:dyDescent="0.3">
      <c r="A574" s="42" t="s">
        <v>607</v>
      </c>
      <c r="B574" s="42" t="s">
        <v>356</v>
      </c>
      <c r="C574" s="42">
        <v>9</v>
      </c>
      <c r="D574" s="42"/>
    </row>
    <row r="575" spans="1:4" ht="15" thickBot="1" x14ac:dyDescent="0.35">
      <c r="A575" s="41" t="s">
        <v>607</v>
      </c>
      <c r="B575" s="41" t="s">
        <v>289</v>
      </c>
      <c r="C575" s="41">
        <v>13</v>
      </c>
      <c r="D575" s="41"/>
    </row>
    <row r="576" spans="1:4" x14ac:dyDescent="0.3">
      <c r="A576" s="42" t="s">
        <v>608</v>
      </c>
      <c r="B576" s="42" t="s">
        <v>352</v>
      </c>
      <c r="C576" s="42">
        <v>9</v>
      </c>
      <c r="D576" s="42"/>
    </row>
    <row r="577" spans="1:4" x14ac:dyDescent="0.3">
      <c r="A577" t="s">
        <v>608</v>
      </c>
      <c r="B577" t="s">
        <v>283</v>
      </c>
      <c r="C577">
        <v>3</v>
      </c>
    </row>
    <row r="578" spans="1:4" x14ac:dyDescent="0.3">
      <c r="A578" t="s">
        <v>608</v>
      </c>
      <c r="B578" t="s">
        <v>303</v>
      </c>
      <c r="C578">
        <v>6</v>
      </c>
    </row>
    <row r="579" spans="1:4" ht="15" thickBot="1" x14ac:dyDescent="0.35">
      <c r="A579" s="41" t="s">
        <v>608</v>
      </c>
      <c r="B579" s="41" t="s">
        <v>309</v>
      </c>
      <c r="C579" s="41">
        <v>4</v>
      </c>
      <c r="D579" s="41"/>
    </row>
    <row r="580" spans="1:4" x14ac:dyDescent="0.3">
      <c r="A580" s="42" t="s">
        <v>609</v>
      </c>
      <c r="B580" s="42" t="s">
        <v>223</v>
      </c>
      <c r="C580" s="42">
        <v>3</v>
      </c>
      <c r="D580" s="42"/>
    </row>
    <row r="581" spans="1:4" x14ac:dyDescent="0.3">
      <c r="A581" t="s">
        <v>609</v>
      </c>
      <c r="B581" t="s">
        <v>218</v>
      </c>
      <c r="C581">
        <v>2</v>
      </c>
    </row>
    <row r="582" spans="1:4" x14ac:dyDescent="0.3">
      <c r="A582" t="s">
        <v>609</v>
      </c>
      <c r="B582" t="s">
        <v>353</v>
      </c>
      <c r="C582">
        <v>6</v>
      </c>
    </row>
    <row r="583" spans="1:4" x14ac:dyDescent="0.3">
      <c r="A583" t="s">
        <v>609</v>
      </c>
      <c r="B583" t="s">
        <v>351</v>
      </c>
      <c r="C583">
        <v>3</v>
      </c>
    </row>
    <row r="584" spans="1:4" x14ac:dyDescent="0.3">
      <c r="A584" t="s">
        <v>609</v>
      </c>
      <c r="B584" t="s">
        <v>219</v>
      </c>
      <c r="C584">
        <v>1</v>
      </c>
    </row>
    <row r="585" spans="1:4" x14ac:dyDescent="0.3">
      <c r="A585" t="s">
        <v>609</v>
      </c>
      <c r="B585" t="s">
        <v>220</v>
      </c>
      <c r="C585">
        <v>2</v>
      </c>
    </row>
    <row r="586" spans="1:4" ht="15" thickBot="1" x14ac:dyDescent="0.35">
      <c r="A586" s="41" t="s">
        <v>609</v>
      </c>
      <c r="B586" s="41" t="s">
        <v>247</v>
      </c>
      <c r="C586" s="41">
        <v>9</v>
      </c>
      <c r="D586" s="41"/>
    </row>
    <row r="587" spans="1:4" x14ac:dyDescent="0.3">
      <c r="A587" s="42" t="s">
        <v>610</v>
      </c>
      <c r="B587" s="42" t="s">
        <v>248</v>
      </c>
      <c r="C587" s="42">
        <v>10</v>
      </c>
      <c r="D587" s="42"/>
    </row>
    <row r="588" spans="1:4" x14ac:dyDescent="0.3">
      <c r="A588" t="s">
        <v>610</v>
      </c>
      <c r="B588" t="s">
        <v>220</v>
      </c>
      <c r="C588">
        <v>3</v>
      </c>
    </row>
    <row r="589" spans="1:4" ht="15" thickBot="1" x14ac:dyDescent="0.35">
      <c r="A589" s="41" t="s">
        <v>610</v>
      </c>
      <c r="B589" s="41" t="s">
        <v>359</v>
      </c>
      <c r="C589" s="41">
        <v>9</v>
      </c>
      <c r="D589" s="41"/>
    </row>
    <row r="590" spans="1:4" x14ac:dyDescent="0.3">
      <c r="A590" s="42" t="s">
        <v>611</v>
      </c>
      <c r="B590" s="42" t="s">
        <v>297</v>
      </c>
      <c r="C590" s="42">
        <v>7</v>
      </c>
      <c r="D590" s="42"/>
    </row>
    <row r="591" spans="1:4" x14ac:dyDescent="0.3">
      <c r="A591" t="s">
        <v>611</v>
      </c>
      <c r="B591" t="s">
        <v>356</v>
      </c>
      <c r="C591">
        <v>3</v>
      </c>
    </row>
    <row r="592" spans="1:4" x14ac:dyDescent="0.3">
      <c r="A592" t="s">
        <v>611</v>
      </c>
      <c r="B592" t="s">
        <v>354</v>
      </c>
      <c r="C592">
        <v>6</v>
      </c>
    </row>
    <row r="593" spans="1:4" x14ac:dyDescent="0.3">
      <c r="A593" t="s">
        <v>611</v>
      </c>
      <c r="B593" t="s">
        <v>612</v>
      </c>
      <c r="C593">
        <v>8</v>
      </c>
    </row>
    <row r="594" spans="1:4" x14ac:dyDescent="0.3">
      <c r="A594" t="s">
        <v>613</v>
      </c>
      <c r="B594" t="s">
        <v>320</v>
      </c>
      <c r="C594">
        <v>8</v>
      </c>
    </row>
    <row r="595" spans="1:4" x14ac:dyDescent="0.3">
      <c r="A595" t="s">
        <v>613</v>
      </c>
      <c r="B595" t="s">
        <v>297</v>
      </c>
      <c r="C595">
        <v>7</v>
      </c>
    </row>
    <row r="596" spans="1:4" x14ac:dyDescent="0.3">
      <c r="A596" t="s">
        <v>613</v>
      </c>
      <c r="B596" t="s">
        <v>355</v>
      </c>
      <c r="C596">
        <v>6</v>
      </c>
    </row>
    <row r="597" spans="1:4" ht="15" thickBot="1" x14ac:dyDescent="0.35">
      <c r="A597" s="41" t="s">
        <v>613</v>
      </c>
      <c r="B597" s="41" t="s">
        <v>358</v>
      </c>
      <c r="C597" s="41">
        <v>3</v>
      </c>
      <c r="D597" s="41"/>
    </row>
    <row r="598" spans="1:4" x14ac:dyDescent="0.3">
      <c r="A598" s="42" t="s">
        <v>614</v>
      </c>
      <c r="B598" s="42" t="s">
        <v>359</v>
      </c>
      <c r="C598" s="42">
        <v>9</v>
      </c>
      <c r="D598" s="42"/>
    </row>
    <row r="599" spans="1:4" x14ac:dyDescent="0.3">
      <c r="A599" t="s">
        <v>614</v>
      </c>
      <c r="B599" t="s">
        <v>220</v>
      </c>
      <c r="C599">
        <v>3</v>
      </c>
    </row>
    <row r="600" spans="1:4" x14ac:dyDescent="0.3">
      <c r="A600" t="s">
        <v>614</v>
      </c>
      <c r="B600" t="s">
        <v>219</v>
      </c>
      <c r="C600">
        <v>2</v>
      </c>
    </row>
    <row r="601" spans="1:4" x14ac:dyDescent="0.3">
      <c r="A601" t="s">
        <v>614</v>
      </c>
      <c r="B601" t="s">
        <v>221</v>
      </c>
      <c r="C601">
        <v>3</v>
      </c>
    </row>
    <row r="602" spans="1:4" ht="15" thickBot="1" x14ac:dyDescent="0.35">
      <c r="A602" s="41" t="s">
        <v>614</v>
      </c>
      <c r="B602" s="41" t="s">
        <v>258</v>
      </c>
      <c r="C602" s="41">
        <v>3</v>
      </c>
      <c r="D602" s="41"/>
    </row>
    <row r="603" spans="1:4" x14ac:dyDescent="0.3">
      <c r="A603" s="42" t="s">
        <v>615</v>
      </c>
      <c r="B603" s="42" t="s">
        <v>248</v>
      </c>
      <c r="C603" s="42">
        <v>7</v>
      </c>
      <c r="D603" s="42"/>
    </row>
    <row r="604" spans="1:4" x14ac:dyDescent="0.3">
      <c r="A604" t="s">
        <v>615</v>
      </c>
      <c r="B604" t="s">
        <v>244</v>
      </c>
      <c r="C604">
        <v>3</v>
      </c>
    </row>
    <row r="605" spans="1:4" x14ac:dyDescent="0.3">
      <c r="A605" t="s">
        <v>615</v>
      </c>
      <c r="B605" t="s">
        <v>349</v>
      </c>
      <c r="C605">
        <v>9</v>
      </c>
    </row>
    <row r="606" spans="1:4" ht="15" thickBot="1" x14ac:dyDescent="0.35">
      <c r="A606" s="41" t="s">
        <v>615</v>
      </c>
      <c r="B606" s="41" t="s">
        <v>215</v>
      </c>
      <c r="C606" s="41">
        <v>3</v>
      </c>
      <c r="D606" s="41"/>
    </row>
    <row r="607" spans="1:4" x14ac:dyDescent="0.3">
      <c r="A607" s="42" t="s">
        <v>616</v>
      </c>
      <c r="B607" s="42" t="s">
        <v>247</v>
      </c>
      <c r="C607" s="42">
        <v>10</v>
      </c>
      <c r="D607" s="42"/>
    </row>
    <row r="608" spans="1:4" x14ac:dyDescent="0.3">
      <c r="A608" t="s">
        <v>616</v>
      </c>
      <c r="B608" t="s">
        <v>219</v>
      </c>
      <c r="C608">
        <v>3</v>
      </c>
    </row>
    <row r="609" spans="1:4" x14ac:dyDescent="0.3">
      <c r="A609" t="s">
        <v>616</v>
      </c>
      <c r="B609" t="s">
        <v>335</v>
      </c>
      <c r="C609">
        <v>9</v>
      </c>
    </row>
    <row r="610" spans="1:4" x14ac:dyDescent="0.3">
      <c r="A610" t="s">
        <v>617</v>
      </c>
      <c r="B610" t="s">
        <v>335</v>
      </c>
      <c r="C610">
        <v>9</v>
      </c>
    </row>
    <row r="611" spans="1:4" x14ac:dyDescent="0.3">
      <c r="A611" t="s">
        <v>617</v>
      </c>
      <c r="B611" t="s">
        <v>247</v>
      </c>
      <c r="C611">
        <v>10</v>
      </c>
    </row>
    <row r="612" spans="1:4" ht="15" thickBot="1" x14ac:dyDescent="0.35">
      <c r="A612" s="41" t="s">
        <v>617</v>
      </c>
      <c r="B612" s="41" t="s">
        <v>219</v>
      </c>
      <c r="C612" s="41">
        <v>3</v>
      </c>
      <c r="D612" s="41"/>
    </row>
    <row r="613" spans="1:4" x14ac:dyDescent="0.3">
      <c r="A613" s="42" t="s">
        <v>618</v>
      </c>
      <c r="B613" s="42" t="s">
        <v>244</v>
      </c>
      <c r="C613" s="42">
        <v>3</v>
      </c>
      <c r="D613" s="42"/>
    </row>
    <row r="614" spans="1:4" x14ac:dyDescent="0.3">
      <c r="A614" t="s">
        <v>618</v>
      </c>
      <c r="B614" t="s">
        <v>228</v>
      </c>
      <c r="C614">
        <v>3</v>
      </c>
    </row>
    <row r="615" spans="1:4" x14ac:dyDescent="0.3">
      <c r="A615" t="s">
        <v>618</v>
      </c>
      <c r="B615" t="s">
        <v>347</v>
      </c>
      <c r="C615">
        <v>9</v>
      </c>
    </row>
    <row r="616" spans="1:4" ht="15" thickBot="1" x14ac:dyDescent="0.35">
      <c r="A616" s="41" t="s">
        <v>618</v>
      </c>
      <c r="B616" s="41" t="s">
        <v>250</v>
      </c>
      <c r="C616" s="41">
        <v>9</v>
      </c>
      <c r="D616" s="41"/>
    </row>
    <row r="617" spans="1:4" x14ac:dyDescent="0.3">
      <c r="A617" s="42" t="s">
        <v>619</v>
      </c>
      <c r="B617" s="42" t="s">
        <v>250</v>
      </c>
      <c r="C617" s="42">
        <v>9</v>
      </c>
      <c r="D617" s="42"/>
    </row>
    <row r="618" spans="1:4" x14ac:dyDescent="0.3">
      <c r="A618" t="s">
        <v>619</v>
      </c>
      <c r="B618" t="s">
        <v>347</v>
      </c>
      <c r="C618">
        <v>9</v>
      </c>
    </row>
    <row r="619" spans="1:4" x14ac:dyDescent="0.3">
      <c r="A619" t="s">
        <v>619</v>
      </c>
      <c r="B619" t="s">
        <v>228</v>
      </c>
      <c r="C619">
        <v>3</v>
      </c>
    </row>
    <row r="620" spans="1:4" ht="15" thickBot="1" x14ac:dyDescent="0.35">
      <c r="A620" s="41" t="s">
        <v>619</v>
      </c>
      <c r="B620" s="41" t="s">
        <v>244</v>
      </c>
      <c r="C620" s="41">
        <v>3</v>
      </c>
      <c r="D620" s="41"/>
    </row>
    <row r="621" spans="1:4" x14ac:dyDescent="0.3">
      <c r="A621" s="42" t="s">
        <v>620</v>
      </c>
      <c r="B621" s="42" t="s">
        <v>344</v>
      </c>
      <c r="C621" s="42">
        <v>9</v>
      </c>
      <c r="D621" s="42"/>
    </row>
    <row r="622" spans="1:4" x14ac:dyDescent="0.3">
      <c r="A622" t="s">
        <v>620</v>
      </c>
      <c r="B622" t="s">
        <v>229</v>
      </c>
      <c r="C622">
        <v>3</v>
      </c>
    </row>
    <row r="623" spans="1:4" x14ac:dyDescent="0.3">
      <c r="A623" t="s">
        <v>620</v>
      </c>
      <c r="B623" t="s">
        <v>231</v>
      </c>
      <c r="C623">
        <v>3</v>
      </c>
    </row>
    <row r="624" spans="1:4" x14ac:dyDescent="0.3">
      <c r="A624" t="s">
        <v>620</v>
      </c>
      <c r="B624" t="s">
        <v>232</v>
      </c>
      <c r="C624">
        <v>4</v>
      </c>
    </row>
    <row r="625" spans="1:4" ht="15" thickBot="1" x14ac:dyDescent="0.35">
      <c r="A625" s="41" t="s">
        <v>620</v>
      </c>
      <c r="B625" s="41" t="s">
        <v>239</v>
      </c>
      <c r="C625" s="41">
        <v>3</v>
      </c>
      <c r="D625" s="41"/>
    </row>
    <row r="626" spans="1:4" x14ac:dyDescent="0.3">
      <c r="A626" s="42" t="s">
        <v>621</v>
      </c>
      <c r="B626" s="42" t="s">
        <v>239</v>
      </c>
      <c r="C626" s="42">
        <v>3</v>
      </c>
      <c r="D626" s="42"/>
    </row>
    <row r="627" spans="1:4" x14ac:dyDescent="0.3">
      <c r="A627" t="s">
        <v>621</v>
      </c>
      <c r="B627" t="s">
        <v>231</v>
      </c>
      <c r="C627">
        <v>3</v>
      </c>
    </row>
    <row r="628" spans="1:4" x14ac:dyDescent="0.3">
      <c r="A628" t="s">
        <v>621</v>
      </c>
      <c r="B628" t="s">
        <v>232</v>
      </c>
      <c r="C628">
        <v>4</v>
      </c>
    </row>
    <row r="629" spans="1:4" x14ac:dyDescent="0.3">
      <c r="A629" t="s">
        <v>621</v>
      </c>
      <c r="B629" t="s">
        <v>229</v>
      </c>
      <c r="C629">
        <v>3</v>
      </c>
    </row>
    <row r="630" spans="1:4" ht="15" thickBot="1" x14ac:dyDescent="0.35">
      <c r="A630" s="41" t="s">
        <v>621</v>
      </c>
      <c r="B630" s="41" t="s">
        <v>344</v>
      </c>
      <c r="C630" s="41">
        <v>9</v>
      </c>
      <c r="D630" s="41"/>
    </row>
    <row r="631" spans="1:4" x14ac:dyDescent="0.3">
      <c r="A631" s="42" t="s">
        <v>622</v>
      </c>
      <c r="B631" s="42" t="s">
        <v>334</v>
      </c>
      <c r="C631" s="42">
        <v>9</v>
      </c>
      <c r="D631" s="42"/>
    </row>
    <row r="632" spans="1:4" x14ac:dyDescent="0.3">
      <c r="A632" t="s">
        <v>622</v>
      </c>
      <c r="B632" t="s">
        <v>249</v>
      </c>
      <c r="C632">
        <v>12</v>
      </c>
    </row>
    <row r="633" spans="1:4" ht="15" thickBot="1" x14ac:dyDescent="0.35">
      <c r="A633" s="41" t="s">
        <v>622</v>
      </c>
      <c r="B633" s="41" t="s">
        <v>242</v>
      </c>
      <c r="C633" s="41">
        <v>3</v>
      </c>
      <c r="D633" s="41"/>
    </row>
    <row r="634" spans="1:4" x14ac:dyDescent="0.3">
      <c r="A634" s="42" t="s">
        <v>623</v>
      </c>
      <c r="B634" s="42" t="s">
        <v>295</v>
      </c>
      <c r="C634" s="42">
        <v>6</v>
      </c>
      <c r="D634" s="42"/>
    </row>
    <row r="635" spans="1:4" x14ac:dyDescent="0.3">
      <c r="A635" t="s">
        <v>623</v>
      </c>
      <c r="B635" t="s">
        <v>327</v>
      </c>
      <c r="C635">
        <v>9</v>
      </c>
    </row>
    <row r="636" spans="1:4" x14ac:dyDescent="0.3">
      <c r="A636" t="s">
        <v>623</v>
      </c>
      <c r="B636" t="s">
        <v>298</v>
      </c>
      <c r="C636">
        <v>3</v>
      </c>
    </row>
    <row r="637" spans="1:4" ht="15" thickBot="1" x14ac:dyDescent="0.35">
      <c r="A637" s="41" t="s">
        <v>623</v>
      </c>
      <c r="B637" s="41" t="s">
        <v>297</v>
      </c>
      <c r="C637" s="41">
        <v>9</v>
      </c>
      <c r="D637" s="41"/>
    </row>
    <row r="638" spans="1:4" x14ac:dyDescent="0.3">
      <c r="A638" s="42" t="s">
        <v>624</v>
      </c>
      <c r="B638" s="42" t="s">
        <v>283</v>
      </c>
      <c r="C638" s="42">
        <v>3</v>
      </c>
      <c r="D638" s="42"/>
    </row>
    <row r="639" spans="1:4" x14ac:dyDescent="0.3">
      <c r="A639" t="s">
        <v>624</v>
      </c>
      <c r="B639" t="s">
        <v>297</v>
      </c>
      <c r="C639">
        <v>6</v>
      </c>
    </row>
    <row r="640" spans="1:4" x14ac:dyDescent="0.3">
      <c r="A640" t="s">
        <v>624</v>
      </c>
      <c r="B640" t="s">
        <v>352</v>
      </c>
      <c r="C640">
        <v>9</v>
      </c>
    </row>
    <row r="641" spans="1:4" ht="15" thickBot="1" x14ac:dyDescent="0.35">
      <c r="A641" s="41" t="s">
        <v>624</v>
      </c>
      <c r="B641" s="41" t="s">
        <v>295</v>
      </c>
      <c r="C641" s="41">
        <v>6</v>
      </c>
      <c r="D641" s="41"/>
    </row>
    <row r="642" spans="1:4" x14ac:dyDescent="0.3">
      <c r="A642" s="42" t="s">
        <v>625</v>
      </c>
      <c r="B642" s="42" t="s">
        <v>295</v>
      </c>
      <c r="C642" s="42">
        <v>4</v>
      </c>
      <c r="D642" s="42"/>
    </row>
    <row r="643" spans="1:4" x14ac:dyDescent="0.3">
      <c r="A643" t="s">
        <v>625</v>
      </c>
      <c r="B643" t="s">
        <v>352</v>
      </c>
      <c r="C643">
        <v>9</v>
      </c>
    </row>
    <row r="644" spans="1:4" x14ac:dyDescent="0.3">
      <c r="A644" t="s">
        <v>625</v>
      </c>
      <c r="B644" t="s">
        <v>313</v>
      </c>
      <c r="C644">
        <v>3</v>
      </c>
    </row>
    <row r="645" spans="1:4" x14ac:dyDescent="0.3">
      <c r="A645" t="s">
        <v>625</v>
      </c>
      <c r="B645" t="s">
        <v>297</v>
      </c>
      <c r="C645">
        <v>3</v>
      </c>
    </row>
    <row r="646" spans="1:4" ht="15" thickBot="1" x14ac:dyDescent="0.35">
      <c r="A646" s="41" t="s">
        <v>625</v>
      </c>
      <c r="B646" s="41" t="s">
        <v>298</v>
      </c>
      <c r="C646" s="41">
        <v>3</v>
      </c>
      <c r="D646" s="41"/>
    </row>
    <row r="647" spans="1:4" x14ac:dyDescent="0.3">
      <c r="A647" s="42" t="s">
        <v>626</v>
      </c>
      <c r="B647" s="42" t="s">
        <v>220</v>
      </c>
      <c r="C647" s="42">
        <v>12</v>
      </c>
      <c r="D647" s="42"/>
    </row>
    <row r="648" spans="1:4" x14ac:dyDescent="0.3">
      <c r="A648" t="s">
        <v>626</v>
      </c>
      <c r="B648" t="s">
        <v>248</v>
      </c>
      <c r="C648">
        <v>3</v>
      </c>
    </row>
    <row r="649" spans="1:4" x14ac:dyDescent="0.3">
      <c r="A649" t="s">
        <v>626</v>
      </c>
      <c r="B649" t="s">
        <v>627</v>
      </c>
      <c r="C649">
        <v>3</v>
      </c>
    </row>
    <row r="650" spans="1:4" ht="15" thickBot="1" x14ac:dyDescent="0.35">
      <c r="A650" s="41" t="s">
        <v>626</v>
      </c>
      <c r="B650" s="41" t="s">
        <v>357</v>
      </c>
      <c r="C650" s="41">
        <v>9</v>
      </c>
      <c r="D650" s="41"/>
    </row>
    <row r="651" spans="1:4" x14ac:dyDescent="0.3">
      <c r="A651" s="42" t="s">
        <v>628</v>
      </c>
      <c r="B651" s="42" t="s">
        <v>286</v>
      </c>
      <c r="C651" s="42">
        <v>3</v>
      </c>
      <c r="D651" s="42"/>
    </row>
    <row r="652" spans="1:4" x14ac:dyDescent="0.3">
      <c r="A652" t="s">
        <v>628</v>
      </c>
      <c r="B652" t="s">
        <v>282</v>
      </c>
      <c r="C652">
        <v>9</v>
      </c>
    </row>
    <row r="653" spans="1:4" x14ac:dyDescent="0.3">
      <c r="A653" t="s">
        <v>628</v>
      </c>
      <c r="B653" t="s">
        <v>358</v>
      </c>
      <c r="C653">
        <v>3</v>
      </c>
    </row>
    <row r="654" spans="1:4" x14ac:dyDescent="0.3">
      <c r="A654" t="s">
        <v>628</v>
      </c>
      <c r="B654" t="s">
        <v>355</v>
      </c>
      <c r="C654">
        <v>6</v>
      </c>
    </row>
    <row r="655" spans="1:4" x14ac:dyDescent="0.3">
      <c r="A655" t="s">
        <v>628</v>
      </c>
      <c r="B655" t="s">
        <v>303</v>
      </c>
      <c r="C655">
        <v>3</v>
      </c>
    </row>
    <row r="656" spans="1:4" ht="15" thickBot="1" x14ac:dyDescent="0.35">
      <c r="A656" s="41" t="s">
        <v>628</v>
      </c>
      <c r="B656" s="41" t="s">
        <v>280</v>
      </c>
      <c r="C656" s="41">
        <v>2</v>
      </c>
      <c r="D656" s="41"/>
    </row>
    <row r="657" spans="1:4" x14ac:dyDescent="0.3">
      <c r="A657" s="42" t="s">
        <v>629</v>
      </c>
      <c r="B657" s="42" t="s">
        <v>347</v>
      </c>
      <c r="C657" s="42">
        <v>9</v>
      </c>
      <c r="D657" s="42"/>
    </row>
    <row r="658" spans="1:4" x14ac:dyDescent="0.3">
      <c r="A658" t="s">
        <v>629</v>
      </c>
      <c r="B658" t="s">
        <v>303</v>
      </c>
      <c r="C658">
        <v>4</v>
      </c>
    </row>
    <row r="659" spans="1:4" x14ac:dyDescent="0.3">
      <c r="A659" t="s">
        <v>629</v>
      </c>
      <c r="B659" t="s">
        <v>580</v>
      </c>
      <c r="C659">
        <v>3</v>
      </c>
    </row>
    <row r="660" spans="1:4" x14ac:dyDescent="0.3">
      <c r="A660" t="s">
        <v>629</v>
      </c>
      <c r="B660" t="s">
        <v>278</v>
      </c>
      <c r="C660">
        <v>3</v>
      </c>
    </row>
    <row r="661" spans="1:4" ht="15" thickBot="1" x14ac:dyDescent="0.35">
      <c r="A661" s="41" t="s">
        <v>629</v>
      </c>
      <c r="B661" s="41" t="s">
        <v>305</v>
      </c>
      <c r="C661" s="41">
        <v>3</v>
      </c>
      <c r="D661" s="41"/>
    </row>
    <row r="662" spans="1:4" x14ac:dyDescent="0.3">
      <c r="A662" s="42" t="s">
        <v>630</v>
      </c>
      <c r="B662" s="42" t="s">
        <v>338</v>
      </c>
      <c r="C662" s="42">
        <v>9</v>
      </c>
      <c r="D662" s="42"/>
    </row>
    <row r="663" spans="1:4" x14ac:dyDescent="0.3">
      <c r="A663" t="s">
        <v>630</v>
      </c>
      <c r="B663" t="s">
        <v>221</v>
      </c>
      <c r="C663">
        <v>3</v>
      </c>
    </row>
    <row r="664" spans="1:4" ht="15" thickBot="1" x14ac:dyDescent="0.35">
      <c r="A664" s="41" t="s">
        <v>630</v>
      </c>
      <c r="B664" s="41" t="s">
        <v>220</v>
      </c>
      <c r="C664" s="41">
        <v>10</v>
      </c>
      <c r="D664" s="41"/>
    </row>
    <row r="665" spans="1:4" x14ac:dyDescent="0.3">
      <c r="A665" s="42" t="s">
        <v>631</v>
      </c>
      <c r="B665" s="42" t="s">
        <v>219</v>
      </c>
      <c r="C665" s="42">
        <v>3</v>
      </c>
      <c r="D665" s="42"/>
    </row>
    <row r="666" spans="1:4" x14ac:dyDescent="0.3">
      <c r="A666" t="s">
        <v>631</v>
      </c>
      <c r="B666" t="s">
        <v>247</v>
      </c>
      <c r="C666">
        <v>5</v>
      </c>
    </row>
    <row r="667" spans="1:4" x14ac:dyDescent="0.3">
      <c r="A667" t="s">
        <v>631</v>
      </c>
      <c r="B667" t="s">
        <v>351</v>
      </c>
      <c r="C667">
        <v>3</v>
      </c>
    </row>
    <row r="668" spans="1:4" x14ac:dyDescent="0.3">
      <c r="A668" t="s">
        <v>631</v>
      </c>
      <c r="B668" t="s">
        <v>353</v>
      </c>
      <c r="C668">
        <v>6</v>
      </c>
    </row>
    <row r="669" spans="1:4" x14ac:dyDescent="0.3">
      <c r="A669" t="s">
        <v>631</v>
      </c>
      <c r="B669" t="s">
        <v>218</v>
      </c>
      <c r="C669">
        <v>2</v>
      </c>
    </row>
    <row r="670" spans="1:4" ht="15" thickBot="1" x14ac:dyDescent="0.35">
      <c r="A670" s="41" t="s">
        <v>631</v>
      </c>
      <c r="B670" s="41" t="s">
        <v>223</v>
      </c>
      <c r="C670" s="41">
        <v>3</v>
      </c>
      <c r="D670" s="41"/>
    </row>
    <row r="671" spans="1:4" x14ac:dyDescent="0.3">
      <c r="A671" s="42" t="s">
        <v>632</v>
      </c>
      <c r="B671" s="42" t="s">
        <v>508</v>
      </c>
      <c r="C671" s="42">
        <v>3</v>
      </c>
      <c r="D671" s="42"/>
    </row>
    <row r="672" spans="1:4" x14ac:dyDescent="0.3">
      <c r="A672" t="s">
        <v>632</v>
      </c>
      <c r="B672" t="s">
        <v>506</v>
      </c>
      <c r="C672">
        <v>6</v>
      </c>
    </row>
    <row r="673" spans="1:4" x14ac:dyDescent="0.3">
      <c r="A673" t="s">
        <v>632</v>
      </c>
      <c r="B673" t="s">
        <v>633</v>
      </c>
      <c r="C673">
        <v>9</v>
      </c>
    </row>
    <row r="674" spans="1:4" x14ac:dyDescent="0.3">
      <c r="A674" t="s">
        <v>632</v>
      </c>
      <c r="B674" t="s">
        <v>534</v>
      </c>
      <c r="C674">
        <v>3</v>
      </c>
    </row>
    <row r="675" spans="1:4" ht="15" thickBot="1" x14ac:dyDescent="0.35">
      <c r="A675" s="41" t="s">
        <v>632</v>
      </c>
      <c r="B675" s="41" t="s">
        <v>390</v>
      </c>
      <c r="C675" s="41">
        <v>3</v>
      </c>
      <c r="D675" s="41"/>
    </row>
    <row r="676" spans="1:4" x14ac:dyDescent="0.3">
      <c r="A676" s="42" t="s">
        <v>634</v>
      </c>
      <c r="B676" s="42" t="s">
        <v>635</v>
      </c>
      <c r="C676" s="42">
        <v>5</v>
      </c>
      <c r="D676" s="42"/>
    </row>
    <row r="677" spans="1:4" x14ac:dyDescent="0.3">
      <c r="A677" t="s">
        <v>634</v>
      </c>
      <c r="B677" t="s">
        <v>636</v>
      </c>
      <c r="C677">
        <v>9</v>
      </c>
    </row>
    <row r="678" spans="1:4" x14ac:dyDescent="0.3">
      <c r="A678" t="s">
        <v>634</v>
      </c>
      <c r="B678" t="s">
        <v>637</v>
      </c>
      <c r="C678">
        <v>3</v>
      </c>
    </row>
    <row r="679" spans="1:4" x14ac:dyDescent="0.3">
      <c r="A679" t="s">
        <v>634</v>
      </c>
      <c r="B679" t="s">
        <v>549</v>
      </c>
      <c r="C679">
        <v>6</v>
      </c>
    </row>
    <row r="680" spans="1:4" x14ac:dyDescent="0.3">
      <c r="A680" t="s">
        <v>634</v>
      </c>
      <c r="B680" t="s">
        <v>550</v>
      </c>
      <c r="C680">
        <v>1</v>
      </c>
    </row>
    <row r="681" spans="1:4" x14ac:dyDescent="0.3">
      <c r="A681" t="s">
        <v>634</v>
      </c>
      <c r="B681" t="s">
        <v>468</v>
      </c>
      <c r="C681">
        <v>5</v>
      </c>
    </row>
    <row r="682" spans="1:4" ht="15" thickBot="1" x14ac:dyDescent="0.35">
      <c r="A682" s="41" t="s">
        <v>634</v>
      </c>
      <c r="B682" s="41" t="s">
        <v>551</v>
      </c>
      <c r="C682" s="41">
        <v>2</v>
      </c>
      <c r="D682" s="41"/>
    </row>
    <row r="683" spans="1:4" x14ac:dyDescent="0.3">
      <c r="A683" s="42" t="s">
        <v>638</v>
      </c>
      <c r="B683" s="42" t="s">
        <v>279</v>
      </c>
      <c r="C683" s="42">
        <v>9</v>
      </c>
      <c r="D683" s="42"/>
    </row>
    <row r="684" spans="1:4" x14ac:dyDescent="0.3">
      <c r="A684" t="s">
        <v>638</v>
      </c>
      <c r="B684" t="s">
        <v>308</v>
      </c>
      <c r="C684">
        <v>3</v>
      </c>
    </row>
    <row r="685" spans="1:4" x14ac:dyDescent="0.3">
      <c r="A685" t="s">
        <v>638</v>
      </c>
      <c r="B685" t="s">
        <v>639</v>
      </c>
      <c r="C685">
        <v>3</v>
      </c>
    </row>
    <row r="686" spans="1:4" x14ac:dyDescent="0.3">
      <c r="A686" t="s">
        <v>638</v>
      </c>
      <c r="B686" t="s">
        <v>351</v>
      </c>
      <c r="C686">
        <v>3</v>
      </c>
    </row>
    <row r="687" spans="1:4" ht="15" thickBot="1" x14ac:dyDescent="0.35">
      <c r="A687" s="41" t="s">
        <v>638</v>
      </c>
      <c r="B687" s="41" t="s">
        <v>353</v>
      </c>
      <c r="C687" s="41">
        <v>6</v>
      </c>
      <c r="D687" s="41"/>
    </row>
    <row r="688" spans="1:4" x14ac:dyDescent="0.3">
      <c r="A688" s="42" t="s">
        <v>640</v>
      </c>
      <c r="B688" s="42" t="s">
        <v>359</v>
      </c>
      <c r="C688" s="42">
        <v>9</v>
      </c>
      <c r="D688" s="42"/>
    </row>
    <row r="689" spans="1:4" x14ac:dyDescent="0.3">
      <c r="A689" t="s">
        <v>640</v>
      </c>
      <c r="B689" t="s">
        <v>282</v>
      </c>
      <c r="C689">
        <v>3</v>
      </c>
    </row>
    <row r="690" spans="1:4" ht="15" thickBot="1" x14ac:dyDescent="0.35">
      <c r="A690" s="41" t="s">
        <v>640</v>
      </c>
      <c r="B690" s="41" t="s">
        <v>310</v>
      </c>
      <c r="C690" s="41">
        <v>10</v>
      </c>
      <c r="D690" s="41"/>
    </row>
    <row r="691" spans="1:4" x14ac:dyDescent="0.3">
      <c r="A691" s="42" t="s">
        <v>641</v>
      </c>
      <c r="B691" s="42" t="s">
        <v>351</v>
      </c>
      <c r="C691" s="42">
        <v>3</v>
      </c>
      <c r="D691" s="42"/>
    </row>
    <row r="692" spans="1:4" x14ac:dyDescent="0.3">
      <c r="A692" t="s">
        <v>641</v>
      </c>
      <c r="B692" t="s">
        <v>225</v>
      </c>
      <c r="C692">
        <v>9</v>
      </c>
    </row>
    <row r="693" spans="1:4" x14ac:dyDescent="0.3">
      <c r="A693" t="s">
        <v>641</v>
      </c>
      <c r="B693" t="s">
        <v>353</v>
      </c>
      <c r="C693">
        <v>6</v>
      </c>
    </row>
    <row r="694" spans="1:4" x14ac:dyDescent="0.3">
      <c r="A694" t="s">
        <v>641</v>
      </c>
      <c r="B694" t="s">
        <v>642</v>
      </c>
      <c r="C694">
        <v>5</v>
      </c>
    </row>
    <row r="695" spans="1:4" ht="15" thickBot="1" x14ac:dyDescent="0.35">
      <c r="A695" s="41" t="s">
        <v>641</v>
      </c>
      <c r="B695" s="41" t="s">
        <v>643</v>
      </c>
      <c r="C695" s="41">
        <v>3</v>
      </c>
      <c r="D695" s="41"/>
    </row>
    <row r="696" spans="1:4" x14ac:dyDescent="0.3">
      <c r="A696" s="42" t="s">
        <v>644</v>
      </c>
      <c r="B696" s="42" t="s">
        <v>353</v>
      </c>
      <c r="C696" s="42">
        <v>6</v>
      </c>
      <c r="D696" s="42"/>
    </row>
    <row r="697" spans="1:4" x14ac:dyDescent="0.3">
      <c r="A697" t="s">
        <v>644</v>
      </c>
      <c r="B697" t="s">
        <v>506</v>
      </c>
      <c r="C697">
        <v>11</v>
      </c>
    </row>
    <row r="698" spans="1:4" x14ac:dyDescent="0.3">
      <c r="A698" t="s">
        <v>644</v>
      </c>
      <c r="B698" t="s">
        <v>549</v>
      </c>
      <c r="C698">
        <v>3</v>
      </c>
    </row>
    <row r="699" spans="1:4" x14ac:dyDescent="0.3">
      <c r="A699" t="s">
        <v>644</v>
      </c>
      <c r="B699" t="s">
        <v>351</v>
      </c>
      <c r="C699">
        <v>3</v>
      </c>
    </row>
    <row r="700" spans="1:4" x14ac:dyDescent="0.3">
      <c r="A700" t="s">
        <v>644</v>
      </c>
      <c r="B700" t="s">
        <v>232</v>
      </c>
      <c r="C700">
        <v>2</v>
      </c>
    </row>
    <row r="701" spans="1:4" ht="15" thickBot="1" x14ac:dyDescent="0.35">
      <c r="A701" s="41" t="s">
        <v>644</v>
      </c>
      <c r="B701" s="41" t="s">
        <v>264</v>
      </c>
      <c r="C701" s="41">
        <v>3</v>
      </c>
      <c r="D701" s="41"/>
    </row>
    <row r="702" spans="1:4" x14ac:dyDescent="0.3">
      <c r="A702" s="42" t="s">
        <v>645</v>
      </c>
      <c r="B702" s="42" t="s">
        <v>248</v>
      </c>
      <c r="C702" s="42">
        <v>6</v>
      </c>
      <c r="D702" s="42"/>
    </row>
    <row r="703" spans="1:4" x14ac:dyDescent="0.3">
      <c r="A703" t="s">
        <v>645</v>
      </c>
      <c r="B703" t="s">
        <v>247</v>
      </c>
      <c r="C703">
        <v>2</v>
      </c>
    </row>
    <row r="704" spans="1:4" x14ac:dyDescent="0.3">
      <c r="A704" t="s">
        <v>645</v>
      </c>
      <c r="B704" t="s">
        <v>359</v>
      </c>
      <c r="C704">
        <v>9</v>
      </c>
    </row>
    <row r="705" spans="1:4" ht="15" thickBot="1" x14ac:dyDescent="0.35">
      <c r="A705" s="41" t="s">
        <v>645</v>
      </c>
      <c r="B705" s="41" t="s">
        <v>259</v>
      </c>
      <c r="C705" s="41">
        <v>3</v>
      </c>
      <c r="D705" s="41"/>
    </row>
    <row r="706" spans="1:4" x14ac:dyDescent="0.3">
      <c r="A706" s="42" t="s">
        <v>646</v>
      </c>
      <c r="B706" s="42" t="s">
        <v>259</v>
      </c>
      <c r="C706" s="42">
        <v>3</v>
      </c>
      <c r="D706" s="42"/>
    </row>
    <row r="707" spans="1:4" x14ac:dyDescent="0.3">
      <c r="A707" t="s">
        <v>646</v>
      </c>
      <c r="B707" t="s">
        <v>359</v>
      </c>
      <c r="C707">
        <v>9</v>
      </c>
    </row>
    <row r="708" spans="1:4" x14ac:dyDescent="0.3">
      <c r="A708" t="s">
        <v>646</v>
      </c>
      <c r="B708" t="s">
        <v>247</v>
      </c>
      <c r="C708">
        <v>2</v>
      </c>
    </row>
    <row r="709" spans="1:4" ht="15" thickBot="1" x14ac:dyDescent="0.35">
      <c r="A709" s="41" t="s">
        <v>646</v>
      </c>
      <c r="B709" s="41" t="s">
        <v>248</v>
      </c>
      <c r="C709" s="41">
        <v>6</v>
      </c>
      <c r="D709" s="41"/>
    </row>
    <row r="710" spans="1:4" x14ac:dyDescent="0.3">
      <c r="A710" s="42" t="s">
        <v>647</v>
      </c>
      <c r="B710" s="42" t="s">
        <v>248</v>
      </c>
      <c r="C710" s="42">
        <v>6</v>
      </c>
      <c r="D710" s="42"/>
    </row>
    <row r="711" spans="1:4" x14ac:dyDescent="0.3">
      <c r="A711" t="s">
        <v>647</v>
      </c>
      <c r="B711" t="s">
        <v>247</v>
      </c>
      <c r="C711">
        <v>2</v>
      </c>
    </row>
    <row r="712" spans="1:4" x14ac:dyDescent="0.3">
      <c r="A712" t="s">
        <v>647</v>
      </c>
      <c r="B712" t="s">
        <v>359</v>
      </c>
      <c r="C712">
        <v>9</v>
      </c>
    </row>
    <row r="713" spans="1:4" ht="15" thickBot="1" x14ac:dyDescent="0.35">
      <c r="A713" s="41" t="s">
        <v>647</v>
      </c>
      <c r="B713" s="41" t="s">
        <v>261</v>
      </c>
      <c r="C713" s="41">
        <v>3</v>
      </c>
      <c r="D713" s="41"/>
    </row>
    <row r="714" spans="1:4" x14ac:dyDescent="0.3">
      <c r="A714" s="42" t="s">
        <v>648</v>
      </c>
      <c r="B714" s="42" t="s">
        <v>261</v>
      </c>
      <c r="C714" s="42">
        <v>3</v>
      </c>
      <c r="D714" s="42"/>
    </row>
    <row r="715" spans="1:4" x14ac:dyDescent="0.3">
      <c r="A715" t="s">
        <v>648</v>
      </c>
      <c r="B715" t="s">
        <v>359</v>
      </c>
      <c r="C715">
        <v>9</v>
      </c>
    </row>
    <row r="716" spans="1:4" x14ac:dyDescent="0.3">
      <c r="A716" t="s">
        <v>648</v>
      </c>
      <c r="B716" t="s">
        <v>247</v>
      </c>
      <c r="C716">
        <v>2</v>
      </c>
    </row>
    <row r="717" spans="1:4" ht="15" thickBot="1" x14ac:dyDescent="0.35">
      <c r="A717" s="41" t="s">
        <v>648</v>
      </c>
      <c r="B717" s="41" t="s">
        <v>248</v>
      </c>
      <c r="C717" s="41">
        <v>6</v>
      </c>
      <c r="D717" s="41"/>
    </row>
    <row r="718" spans="1:4" x14ac:dyDescent="0.3">
      <c r="A718" s="42" t="s">
        <v>649</v>
      </c>
      <c r="B718" s="42" t="s">
        <v>262</v>
      </c>
      <c r="C718" s="42">
        <v>3</v>
      </c>
      <c r="D718" s="42"/>
    </row>
    <row r="719" spans="1:4" x14ac:dyDescent="0.3">
      <c r="A719" t="s">
        <v>649</v>
      </c>
      <c r="B719" t="s">
        <v>350</v>
      </c>
      <c r="C719">
        <v>9</v>
      </c>
    </row>
    <row r="720" spans="1:4" ht="15" thickBot="1" x14ac:dyDescent="0.35">
      <c r="A720" s="41" t="s">
        <v>649</v>
      </c>
      <c r="B720" s="41" t="s">
        <v>254</v>
      </c>
      <c r="C720" s="41">
        <v>8</v>
      </c>
      <c r="D720" s="41"/>
    </row>
    <row r="721" spans="1:4" x14ac:dyDescent="0.3">
      <c r="A721" s="42" t="s">
        <v>650</v>
      </c>
      <c r="B721" s="42" t="s">
        <v>257</v>
      </c>
      <c r="C721" s="42">
        <v>8</v>
      </c>
      <c r="D721" s="42"/>
    </row>
    <row r="722" spans="1:4" x14ac:dyDescent="0.3">
      <c r="A722" t="s">
        <v>650</v>
      </c>
      <c r="B722" t="s">
        <v>350</v>
      </c>
      <c r="C722">
        <v>9</v>
      </c>
    </row>
    <row r="723" spans="1:4" ht="15" thickBot="1" x14ac:dyDescent="0.35">
      <c r="A723" s="41" t="s">
        <v>650</v>
      </c>
      <c r="B723" s="41" t="s">
        <v>262</v>
      </c>
      <c r="C723" s="41">
        <v>3</v>
      </c>
      <c r="D723" s="41"/>
    </row>
    <row r="724" spans="1:4" x14ac:dyDescent="0.3">
      <c r="A724" s="42" t="s">
        <v>651</v>
      </c>
      <c r="B724" s="42" t="s">
        <v>262</v>
      </c>
      <c r="C724" s="42">
        <v>3</v>
      </c>
      <c r="D724" s="42"/>
    </row>
    <row r="725" spans="1:4" x14ac:dyDescent="0.3">
      <c r="A725" t="s">
        <v>651</v>
      </c>
      <c r="B725" t="s">
        <v>350</v>
      </c>
      <c r="C725">
        <v>9</v>
      </c>
    </row>
    <row r="726" spans="1:4" ht="15" thickBot="1" x14ac:dyDescent="0.35">
      <c r="A726" s="41" t="s">
        <v>651</v>
      </c>
      <c r="B726" s="41" t="s">
        <v>257</v>
      </c>
      <c r="C726" s="41">
        <v>8</v>
      </c>
      <c r="D726" s="41"/>
    </row>
    <row r="727" spans="1:4" x14ac:dyDescent="0.3">
      <c r="A727" s="42" t="s">
        <v>652</v>
      </c>
      <c r="B727" s="42" t="s">
        <v>312</v>
      </c>
      <c r="C727" s="42">
        <v>3</v>
      </c>
      <c r="D727" s="42"/>
    </row>
    <row r="728" spans="1:4" x14ac:dyDescent="0.3">
      <c r="A728" t="s">
        <v>652</v>
      </c>
      <c r="B728" t="s">
        <v>353</v>
      </c>
      <c r="C728">
        <v>6</v>
      </c>
    </row>
    <row r="729" spans="1:4" x14ac:dyDescent="0.3">
      <c r="A729" t="s">
        <v>652</v>
      </c>
      <c r="B729" t="s">
        <v>351</v>
      </c>
      <c r="C729">
        <v>3</v>
      </c>
    </row>
    <row r="730" spans="1:4" x14ac:dyDescent="0.3">
      <c r="A730" t="s">
        <v>652</v>
      </c>
      <c r="B730" t="s">
        <v>279</v>
      </c>
      <c r="C730">
        <v>9</v>
      </c>
    </row>
    <row r="731" spans="1:4" x14ac:dyDescent="0.3">
      <c r="A731" t="s">
        <v>652</v>
      </c>
      <c r="B731" t="s">
        <v>280</v>
      </c>
      <c r="C731">
        <v>3</v>
      </c>
    </row>
    <row r="732" spans="1:4" x14ac:dyDescent="0.3">
      <c r="A732" t="s">
        <v>653</v>
      </c>
      <c r="B732" t="s">
        <v>283</v>
      </c>
      <c r="C732">
        <v>3</v>
      </c>
    </row>
    <row r="733" spans="1:4" x14ac:dyDescent="0.3">
      <c r="A733" t="s">
        <v>653</v>
      </c>
      <c r="B733" t="s">
        <v>303</v>
      </c>
      <c r="C733">
        <v>2</v>
      </c>
    </row>
    <row r="734" spans="1:4" x14ac:dyDescent="0.3">
      <c r="A734" t="s">
        <v>653</v>
      </c>
      <c r="B734" t="s">
        <v>310</v>
      </c>
      <c r="C734">
        <v>2</v>
      </c>
    </row>
    <row r="735" spans="1:4" x14ac:dyDescent="0.3">
      <c r="A735" t="s">
        <v>653</v>
      </c>
      <c r="B735" t="s">
        <v>308</v>
      </c>
      <c r="C735">
        <v>5</v>
      </c>
    </row>
    <row r="736" spans="1:4" x14ac:dyDescent="0.3">
      <c r="A736" t="s">
        <v>653</v>
      </c>
      <c r="B736" t="s">
        <v>654</v>
      </c>
      <c r="C736">
        <v>3</v>
      </c>
    </row>
    <row r="737" spans="1:4" ht="15" thickBot="1" x14ac:dyDescent="0.35">
      <c r="A737" s="41" t="s">
        <v>653</v>
      </c>
      <c r="B737" s="41" t="s">
        <v>348</v>
      </c>
      <c r="C737" s="41">
        <v>9</v>
      </c>
      <c r="D737" s="41"/>
    </row>
    <row r="738" spans="1:4" x14ac:dyDescent="0.3">
      <c r="A738" s="42" t="s">
        <v>655</v>
      </c>
      <c r="B738" s="42" t="s">
        <v>314</v>
      </c>
      <c r="C738" s="42">
        <v>3</v>
      </c>
      <c r="D738" s="42"/>
    </row>
    <row r="739" spans="1:4" x14ac:dyDescent="0.3">
      <c r="A739" t="s">
        <v>655</v>
      </c>
      <c r="B739" t="s">
        <v>308</v>
      </c>
      <c r="C739">
        <v>7</v>
      </c>
    </row>
    <row r="740" spans="1:4" x14ac:dyDescent="0.3">
      <c r="A740" t="s">
        <v>655</v>
      </c>
      <c r="B740" t="s">
        <v>303</v>
      </c>
      <c r="C740">
        <v>3</v>
      </c>
    </row>
    <row r="741" spans="1:4" ht="15" thickBot="1" x14ac:dyDescent="0.35">
      <c r="A741" s="41" t="s">
        <v>655</v>
      </c>
      <c r="B741" s="41" t="s">
        <v>359</v>
      </c>
      <c r="C741" s="41">
        <v>9</v>
      </c>
      <c r="D741" s="41"/>
    </row>
    <row r="742" spans="1:4" x14ac:dyDescent="0.3">
      <c r="A742" s="42" t="s">
        <v>656</v>
      </c>
      <c r="B742" s="42" t="s">
        <v>246</v>
      </c>
      <c r="C742" s="42">
        <v>6</v>
      </c>
      <c r="D742" s="42"/>
    </row>
    <row r="743" spans="1:4" x14ac:dyDescent="0.3">
      <c r="A743" t="s">
        <v>656</v>
      </c>
      <c r="B743" t="s">
        <v>241</v>
      </c>
      <c r="C743">
        <v>3</v>
      </c>
    </row>
    <row r="744" spans="1:4" x14ac:dyDescent="0.3">
      <c r="A744" t="s">
        <v>656</v>
      </c>
      <c r="B744" t="s">
        <v>221</v>
      </c>
      <c r="C744">
        <v>3</v>
      </c>
    </row>
    <row r="745" spans="1:4" x14ac:dyDescent="0.3">
      <c r="A745" t="s">
        <v>656</v>
      </c>
      <c r="B745" t="s">
        <v>331</v>
      </c>
      <c r="C745">
        <v>9</v>
      </c>
    </row>
    <row r="746" spans="1:4" ht="15" thickBot="1" x14ac:dyDescent="0.35">
      <c r="A746" s="41" t="s">
        <v>656</v>
      </c>
      <c r="B746" s="41" t="s">
        <v>249</v>
      </c>
      <c r="C746" s="41">
        <v>3</v>
      </c>
      <c r="D746" s="41"/>
    </row>
    <row r="747" spans="1:4" x14ac:dyDescent="0.3">
      <c r="A747" s="42" t="s">
        <v>657</v>
      </c>
      <c r="B747" s="42" t="s">
        <v>279</v>
      </c>
      <c r="C747" s="42">
        <v>22</v>
      </c>
      <c r="D747" s="42"/>
    </row>
    <row r="748" spans="1:4" ht="15" thickBot="1" x14ac:dyDescent="0.35">
      <c r="A748" s="41" t="s">
        <v>657</v>
      </c>
      <c r="B748" s="41" t="s">
        <v>658</v>
      </c>
      <c r="C748" s="41">
        <v>9</v>
      </c>
      <c r="D748" s="41"/>
    </row>
    <row r="749" spans="1:4" x14ac:dyDescent="0.3">
      <c r="A749" s="42" t="s">
        <v>659</v>
      </c>
      <c r="B749" s="42" t="s">
        <v>235</v>
      </c>
      <c r="C749" s="42">
        <v>3</v>
      </c>
      <c r="D749" s="42"/>
    </row>
    <row r="750" spans="1:4" x14ac:dyDescent="0.3">
      <c r="A750" t="s">
        <v>659</v>
      </c>
      <c r="B750" t="s">
        <v>350</v>
      </c>
      <c r="C750">
        <v>9</v>
      </c>
    </row>
    <row r="751" spans="1:4" ht="15" thickBot="1" x14ac:dyDescent="0.35">
      <c r="A751" s="41" t="s">
        <v>659</v>
      </c>
      <c r="B751" s="41" t="s">
        <v>232</v>
      </c>
      <c r="C751" s="41">
        <v>8</v>
      </c>
      <c r="D751" s="41"/>
    </row>
    <row r="752" spans="1:4" x14ac:dyDescent="0.3">
      <c r="A752" s="42" t="s">
        <v>660</v>
      </c>
      <c r="B752" s="42" t="s">
        <v>247</v>
      </c>
      <c r="C752" s="42">
        <v>7</v>
      </c>
      <c r="D752" s="42"/>
    </row>
    <row r="753" spans="1:4" x14ac:dyDescent="0.3">
      <c r="A753" t="s">
        <v>660</v>
      </c>
      <c r="B753" t="s">
        <v>350</v>
      </c>
      <c r="C753">
        <v>9</v>
      </c>
    </row>
    <row r="754" spans="1:4" ht="15" thickBot="1" x14ac:dyDescent="0.35">
      <c r="A754" s="41" t="s">
        <v>660</v>
      </c>
      <c r="B754" s="41" t="s">
        <v>246</v>
      </c>
      <c r="C754" s="41">
        <v>6</v>
      </c>
      <c r="D754" s="41"/>
    </row>
    <row r="755" spans="1:4" x14ac:dyDescent="0.3">
      <c r="A755" s="42" t="s">
        <v>661</v>
      </c>
      <c r="B755" s="42" t="s">
        <v>248</v>
      </c>
      <c r="C755" s="42">
        <v>7</v>
      </c>
      <c r="D755" s="42"/>
    </row>
    <row r="756" spans="1:4" x14ac:dyDescent="0.3">
      <c r="A756" t="s">
        <v>661</v>
      </c>
      <c r="B756" t="s">
        <v>662</v>
      </c>
      <c r="C756">
        <v>3</v>
      </c>
    </row>
    <row r="757" spans="1:4" x14ac:dyDescent="0.3">
      <c r="A757" t="s">
        <v>661</v>
      </c>
      <c r="B757" t="s">
        <v>663</v>
      </c>
      <c r="C757">
        <v>9</v>
      </c>
    </row>
    <row r="758" spans="1:4" ht="15" thickBot="1" x14ac:dyDescent="0.35">
      <c r="A758" s="41" t="s">
        <v>661</v>
      </c>
      <c r="B758" s="41" t="s">
        <v>664</v>
      </c>
      <c r="C758" s="41">
        <v>3</v>
      </c>
      <c r="D758" s="41"/>
    </row>
    <row r="759" spans="1:4" x14ac:dyDescent="0.3">
      <c r="A759" s="42" t="s">
        <v>665</v>
      </c>
      <c r="B759" s="42" t="s">
        <v>354</v>
      </c>
      <c r="C759" s="42">
        <v>9</v>
      </c>
      <c r="D759" s="42"/>
    </row>
    <row r="760" spans="1:4" x14ac:dyDescent="0.3">
      <c r="A760" t="s">
        <v>665</v>
      </c>
      <c r="B760" t="s">
        <v>343</v>
      </c>
      <c r="C760">
        <v>12</v>
      </c>
    </row>
    <row r="761" spans="1:4" x14ac:dyDescent="0.3">
      <c r="A761" t="s">
        <v>665</v>
      </c>
      <c r="B761" t="s">
        <v>239</v>
      </c>
      <c r="C761">
        <v>3</v>
      </c>
    </row>
    <row r="762" spans="1:4" ht="15" thickBot="1" x14ac:dyDescent="0.35">
      <c r="A762" s="41" t="s">
        <v>665</v>
      </c>
      <c r="B762" s="41" t="s">
        <v>274</v>
      </c>
      <c r="C762" s="41">
        <v>3</v>
      </c>
      <c r="D762" s="41"/>
    </row>
    <row r="763" spans="1:4" x14ac:dyDescent="0.3">
      <c r="A763" s="42" t="s">
        <v>666</v>
      </c>
      <c r="B763" s="42" t="s">
        <v>303</v>
      </c>
      <c r="C763" s="42">
        <v>6</v>
      </c>
      <c r="D763" s="42"/>
    </row>
    <row r="764" spans="1:4" x14ac:dyDescent="0.3">
      <c r="A764" t="s">
        <v>666</v>
      </c>
      <c r="B764" t="s">
        <v>314</v>
      </c>
      <c r="C764">
        <v>3</v>
      </c>
    </row>
    <row r="765" spans="1:4" x14ac:dyDescent="0.3">
      <c r="A765" t="s">
        <v>666</v>
      </c>
      <c r="B765" t="s">
        <v>309</v>
      </c>
      <c r="C765">
        <v>4</v>
      </c>
    </row>
    <row r="766" spans="1:4" ht="15" thickBot="1" x14ac:dyDescent="0.35">
      <c r="A766" s="41" t="s">
        <v>666</v>
      </c>
      <c r="B766" s="41" t="s">
        <v>667</v>
      </c>
      <c r="C766" s="41">
        <v>9</v>
      </c>
      <c r="D766" s="41"/>
    </row>
    <row r="767" spans="1:4" x14ac:dyDescent="0.3">
      <c r="A767" s="42" t="s">
        <v>668</v>
      </c>
      <c r="B767" s="42" t="s">
        <v>357</v>
      </c>
      <c r="C767" s="42">
        <v>9</v>
      </c>
      <c r="D767" s="42"/>
    </row>
    <row r="768" spans="1:4" ht="15" thickBot="1" x14ac:dyDescent="0.35">
      <c r="A768" s="41" t="s">
        <v>668</v>
      </c>
      <c r="B768" s="41" t="s">
        <v>314</v>
      </c>
      <c r="C768" s="41">
        <v>13</v>
      </c>
      <c r="D768" s="41"/>
    </row>
    <row r="769" spans="1:4" x14ac:dyDescent="0.3">
      <c r="A769" s="42" t="s">
        <v>669</v>
      </c>
      <c r="B769" s="42" t="s">
        <v>348</v>
      </c>
      <c r="C769" s="42">
        <v>9</v>
      </c>
      <c r="D769" s="42"/>
    </row>
    <row r="770" spans="1:4" x14ac:dyDescent="0.3">
      <c r="A770" t="s">
        <v>669</v>
      </c>
      <c r="B770" t="s">
        <v>310</v>
      </c>
      <c r="C770">
        <v>7</v>
      </c>
    </row>
    <row r="771" spans="1:4" ht="15" thickBot="1" x14ac:dyDescent="0.35">
      <c r="A771" s="41" t="s">
        <v>669</v>
      </c>
      <c r="B771" s="41" t="s">
        <v>282</v>
      </c>
      <c r="C771" s="41">
        <v>8</v>
      </c>
      <c r="D771" s="41"/>
    </row>
    <row r="772" spans="1:4" x14ac:dyDescent="0.3">
      <c r="A772" s="42" t="s">
        <v>670</v>
      </c>
      <c r="B772" s="42" t="s">
        <v>219</v>
      </c>
      <c r="C772" s="42">
        <v>11</v>
      </c>
      <c r="D772" s="42"/>
    </row>
    <row r="773" spans="1:4" ht="15" thickBot="1" x14ac:dyDescent="0.35">
      <c r="A773" s="41" t="s">
        <v>670</v>
      </c>
      <c r="B773" s="41" t="s">
        <v>337</v>
      </c>
      <c r="C773" s="41">
        <v>9</v>
      </c>
      <c r="D773" s="41"/>
    </row>
    <row r="774" spans="1:4" x14ac:dyDescent="0.3">
      <c r="A774" s="42" t="s">
        <v>671</v>
      </c>
      <c r="B774" s="42" t="s">
        <v>337</v>
      </c>
      <c r="C774" s="42">
        <v>9</v>
      </c>
      <c r="D774" s="42"/>
    </row>
    <row r="775" spans="1:4" x14ac:dyDescent="0.3">
      <c r="A775" t="s">
        <v>671</v>
      </c>
      <c r="B775" t="s">
        <v>219</v>
      </c>
      <c r="C775">
        <v>7</v>
      </c>
    </row>
    <row r="776" spans="1:4" ht="15" thickBot="1" x14ac:dyDescent="0.35">
      <c r="A776" s="41" t="s">
        <v>671</v>
      </c>
      <c r="B776" s="41" t="s">
        <v>247</v>
      </c>
      <c r="C776" s="41">
        <v>6</v>
      </c>
      <c r="D776" s="41"/>
    </row>
    <row r="777" spans="1:4" x14ac:dyDescent="0.3">
      <c r="A777" s="42" t="s">
        <v>672</v>
      </c>
      <c r="B777" s="42" t="s">
        <v>247</v>
      </c>
      <c r="C777" s="42">
        <v>13</v>
      </c>
      <c r="D777" s="42"/>
    </row>
    <row r="778" spans="1:4" ht="15" thickBot="1" x14ac:dyDescent="0.35">
      <c r="A778" s="41" t="s">
        <v>672</v>
      </c>
      <c r="B778" s="41" t="s">
        <v>337</v>
      </c>
      <c r="C778" s="41">
        <v>9</v>
      </c>
      <c r="D778" s="41"/>
    </row>
    <row r="779" spans="1:4" x14ac:dyDescent="0.3">
      <c r="A779" s="42" t="s">
        <v>673</v>
      </c>
      <c r="B779" s="42" t="s">
        <v>514</v>
      </c>
      <c r="C779" s="42">
        <v>5</v>
      </c>
      <c r="D779" s="42"/>
    </row>
    <row r="780" spans="1:4" x14ac:dyDescent="0.3">
      <c r="A780" t="s">
        <v>673</v>
      </c>
      <c r="B780" t="s">
        <v>247</v>
      </c>
      <c r="C780">
        <v>6</v>
      </c>
    </row>
    <row r="781" spans="1:4" ht="15" thickBot="1" x14ac:dyDescent="0.35">
      <c r="A781" s="41" t="s">
        <v>673</v>
      </c>
      <c r="B781" s="41" t="s">
        <v>351</v>
      </c>
      <c r="C781" s="41">
        <v>9</v>
      </c>
      <c r="D781" s="41"/>
    </row>
    <row r="782" spans="1:4" x14ac:dyDescent="0.3">
      <c r="A782" s="42" t="s">
        <v>674</v>
      </c>
      <c r="B782" s="42" t="s">
        <v>247</v>
      </c>
      <c r="C782" s="42">
        <v>6</v>
      </c>
      <c r="D782" s="42"/>
    </row>
    <row r="783" spans="1:4" x14ac:dyDescent="0.3">
      <c r="A783" t="s">
        <v>674</v>
      </c>
      <c r="B783" t="s">
        <v>263</v>
      </c>
      <c r="C783">
        <v>7</v>
      </c>
    </row>
    <row r="784" spans="1:4" ht="15" thickBot="1" x14ac:dyDescent="0.35">
      <c r="A784" s="41" t="s">
        <v>674</v>
      </c>
      <c r="B784" s="41" t="s">
        <v>337</v>
      </c>
      <c r="C784" s="41">
        <v>9</v>
      </c>
      <c r="D784" s="41"/>
    </row>
    <row r="785" spans="1:4" x14ac:dyDescent="0.3">
      <c r="A785" s="42" t="s">
        <v>675</v>
      </c>
      <c r="B785" s="42" t="s">
        <v>337</v>
      </c>
      <c r="C785" s="42">
        <v>9</v>
      </c>
      <c r="D785" s="42"/>
    </row>
    <row r="786" spans="1:4" x14ac:dyDescent="0.3">
      <c r="A786" t="s">
        <v>675</v>
      </c>
      <c r="B786" t="s">
        <v>254</v>
      </c>
      <c r="C786">
        <v>6</v>
      </c>
    </row>
    <row r="787" spans="1:4" ht="15" thickBot="1" x14ac:dyDescent="0.35">
      <c r="A787" s="41" t="s">
        <v>675</v>
      </c>
      <c r="B787" s="41" t="s">
        <v>219</v>
      </c>
      <c r="C787" s="41">
        <v>7</v>
      </c>
      <c r="D787" s="41"/>
    </row>
    <row r="788" spans="1:4" x14ac:dyDescent="0.3">
      <c r="A788" s="42" t="s">
        <v>676</v>
      </c>
      <c r="B788" s="42" t="s">
        <v>278</v>
      </c>
      <c r="C788" s="42">
        <v>1</v>
      </c>
      <c r="D788" s="42"/>
    </row>
    <row r="789" spans="1:4" x14ac:dyDescent="0.3">
      <c r="A789" t="s">
        <v>676</v>
      </c>
      <c r="B789" t="s">
        <v>349</v>
      </c>
      <c r="C789">
        <v>9</v>
      </c>
    </row>
    <row r="790" spans="1:4" x14ac:dyDescent="0.3">
      <c r="A790" t="s">
        <v>676</v>
      </c>
      <c r="B790" t="s">
        <v>307</v>
      </c>
      <c r="C790">
        <v>6</v>
      </c>
    </row>
    <row r="791" spans="1:4" x14ac:dyDescent="0.3">
      <c r="A791" t="s">
        <v>676</v>
      </c>
      <c r="B791" t="s">
        <v>304</v>
      </c>
      <c r="C791">
        <v>4</v>
      </c>
    </row>
    <row r="792" spans="1:4" ht="15" thickBot="1" x14ac:dyDescent="0.35">
      <c r="A792" s="41" t="s">
        <v>676</v>
      </c>
      <c r="B792" s="41" t="s">
        <v>276</v>
      </c>
      <c r="C792" s="41">
        <v>2</v>
      </c>
      <c r="D792" s="41"/>
    </row>
    <row r="793" spans="1:4" x14ac:dyDescent="0.3">
      <c r="A793" s="42" t="s">
        <v>677</v>
      </c>
      <c r="B793" s="42" t="s">
        <v>359</v>
      </c>
      <c r="C793" s="42">
        <v>9</v>
      </c>
      <c r="D793" s="42"/>
    </row>
    <row r="794" spans="1:4" x14ac:dyDescent="0.3">
      <c r="A794" t="s">
        <v>677</v>
      </c>
      <c r="B794" t="s">
        <v>282</v>
      </c>
      <c r="C794">
        <v>3</v>
      </c>
    </row>
    <row r="795" spans="1:4" x14ac:dyDescent="0.3">
      <c r="A795" t="s">
        <v>677</v>
      </c>
      <c r="B795" t="s">
        <v>308</v>
      </c>
      <c r="C795">
        <v>4</v>
      </c>
    </row>
    <row r="796" spans="1:4" ht="15" thickBot="1" x14ac:dyDescent="0.35">
      <c r="A796" s="41" t="s">
        <v>677</v>
      </c>
      <c r="B796" s="41" t="s">
        <v>310</v>
      </c>
      <c r="C796" s="41">
        <v>6</v>
      </c>
      <c r="D796" s="41"/>
    </row>
    <row r="797" spans="1:4" x14ac:dyDescent="0.3">
      <c r="A797" s="42" t="s">
        <v>678</v>
      </c>
      <c r="B797" s="42" t="s">
        <v>308</v>
      </c>
      <c r="C797" s="42">
        <v>10</v>
      </c>
      <c r="D797" s="42"/>
    </row>
    <row r="798" spans="1:4" x14ac:dyDescent="0.3">
      <c r="A798" t="s">
        <v>678</v>
      </c>
      <c r="B798" t="s">
        <v>350</v>
      </c>
      <c r="C798">
        <v>9</v>
      </c>
    </row>
    <row r="799" spans="1:4" ht="15" thickBot="1" x14ac:dyDescent="0.35">
      <c r="A799" s="41" t="s">
        <v>678</v>
      </c>
      <c r="B799" s="41" t="s">
        <v>312</v>
      </c>
      <c r="C799" s="41">
        <v>3</v>
      </c>
      <c r="D799" s="41"/>
    </row>
    <row r="800" spans="1:4" x14ac:dyDescent="0.3">
      <c r="A800" s="42" t="s">
        <v>679</v>
      </c>
      <c r="B800" s="42" t="s">
        <v>353</v>
      </c>
      <c r="C800" s="42">
        <v>6</v>
      </c>
      <c r="D800" s="42"/>
    </row>
    <row r="801" spans="1:4" x14ac:dyDescent="0.3">
      <c r="A801" t="s">
        <v>679</v>
      </c>
      <c r="B801" t="s">
        <v>287</v>
      </c>
      <c r="C801">
        <v>3</v>
      </c>
    </row>
    <row r="802" spans="1:4" x14ac:dyDescent="0.3">
      <c r="A802" t="s">
        <v>679</v>
      </c>
      <c r="B802" t="s">
        <v>280</v>
      </c>
      <c r="C802">
        <v>2</v>
      </c>
    </row>
    <row r="803" spans="1:4" x14ac:dyDescent="0.3">
      <c r="A803" t="s">
        <v>679</v>
      </c>
      <c r="B803" t="s">
        <v>351</v>
      </c>
      <c r="C803">
        <v>3</v>
      </c>
    </row>
    <row r="804" spans="1:4" x14ac:dyDescent="0.3">
      <c r="A804" t="s">
        <v>679</v>
      </c>
      <c r="B804" t="s">
        <v>282</v>
      </c>
      <c r="C804">
        <v>2</v>
      </c>
    </row>
    <row r="805" spans="1:4" x14ac:dyDescent="0.3">
      <c r="A805" t="s">
        <v>679</v>
      </c>
      <c r="B805" t="s">
        <v>279</v>
      </c>
      <c r="C805">
        <v>1</v>
      </c>
    </row>
    <row r="806" spans="1:4" ht="15" thickBot="1" x14ac:dyDescent="0.35">
      <c r="A806" s="41" t="s">
        <v>679</v>
      </c>
      <c r="B806" s="41" t="s">
        <v>310</v>
      </c>
      <c r="C806" s="41">
        <v>8</v>
      </c>
      <c r="D806" s="41"/>
    </row>
    <row r="807" spans="1:4" x14ac:dyDescent="0.3">
      <c r="A807" s="42" t="s">
        <v>680</v>
      </c>
      <c r="B807" s="42" t="s">
        <v>221</v>
      </c>
      <c r="C807" s="42">
        <v>3</v>
      </c>
      <c r="D807" s="42"/>
    </row>
    <row r="808" spans="1:4" x14ac:dyDescent="0.3">
      <c r="A808" t="s">
        <v>680</v>
      </c>
      <c r="B808" t="s">
        <v>250</v>
      </c>
      <c r="C808">
        <v>8</v>
      </c>
    </row>
    <row r="809" spans="1:4" ht="15" thickBot="1" x14ac:dyDescent="0.35">
      <c r="A809" s="41" t="s">
        <v>680</v>
      </c>
      <c r="B809" s="41" t="s">
        <v>357</v>
      </c>
      <c r="C809" s="41">
        <v>9</v>
      </c>
      <c r="D809" s="41"/>
    </row>
    <row r="810" spans="1:4" x14ac:dyDescent="0.3">
      <c r="A810" s="42" t="s">
        <v>681</v>
      </c>
      <c r="B810" s="42" t="s">
        <v>357</v>
      </c>
      <c r="C810" s="42">
        <v>9</v>
      </c>
      <c r="D810" s="42"/>
    </row>
    <row r="811" spans="1:4" x14ac:dyDescent="0.3">
      <c r="A811" t="s">
        <v>681</v>
      </c>
      <c r="B811" t="s">
        <v>250</v>
      </c>
      <c r="C811">
        <v>8</v>
      </c>
    </row>
    <row r="812" spans="1:4" ht="15" thickBot="1" x14ac:dyDescent="0.35">
      <c r="A812" s="41" t="s">
        <v>681</v>
      </c>
      <c r="B812" s="41" t="s">
        <v>221</v>
      </c>
      <c r="C812" s="41">
        <v>3</v>
      </c>
      <c r="D812" s="41"/>
    </row>
    <row r="813" spans="1:4" ht="15" thickBot="1" x14ac:dyDescent="0.35">
      <c r="A813" s="43" t="s">
        <v>682</v>
      </c>
      <c r="B813" s="43" t="s">
        <v>683</v>
      </c>
      <c r="C813" s="43">
        <v>1</v>
      </c>
      <c r="D813" s="43"/>
    </row>
    <row r="814" spans="1:4" x14ac:dyDescent="0.3">
      <c r="A814" t="s">
        <v>684</v>
      </c>
      <c r="B814" t="s">
        <v>352</v>
      </c>
      <c r="C814">
        <v>9</v>
      </c>
    </row>
    <row r="815" spans="1:4" x14ac:dyDescent="0.3">
      <c r="A815" t="s">
        <v>684</v>
      </c>
      <c r="B815" t="s">
        <v>468</v>
      </c>
      <c r="C815">
        <v>12</v>
      </c>
    </row>
    <row r="816" spans="1:4" x14ac:dyDescent="0.3">
      <c r="A816" t="s">
        <v>684</v>
      </c>
      <c r="B816" t="s">
        <v>637</v>
      </c>
      <c r="C816">
        <v>3</v>
      </c>
    </row>
    <row r="817" spans="1:4" ht="15" thickBot="1" x14ac:dyDescent="0.35">
      <c r="A817" s="41" t="s">
        <v>684</v>
      </c>
      <c r="B817" s="41" t="s">
        <v>218</v>
      </c>
      <c r="C817" s="41">
        <v>3</v>
      </c>
      <c r="D817" s="41"/>
    </row>
    <row r="818" spans="1:4" x14ac:dyDescent="0.3">
      <c r="A818" s="42" t="s">
        <v>685</v>
      </c>
      <c r="B818" s="42" t="s">
        <v>686</v>
      </c>
      <c r="C818" s="42">
        <v>3</v>
      </c>
      <c r="D818" s="42"/>
    </row>
    <row r="819" spans="1:4" x14ac:dyDescent="0.3">
      <c r="A819" t="s">
        <v>685</v>
      </c>
      <c r="B819" t="s">
        <v>246</v>
      </c>
      <c r="C819">
        <v>8</v>
      </c>
    </row>
    <row r="820" spans="1:4" ht="15" thickBot="1" x14ac:dyDescent="0.35">
      <c r="A820" s="41" t="s">
        <v>685</v>
      </c>
      <c r="B820" s="41" t="s">
        <v>350</v>
      </c>
      <c r="C820" s="41">
        <v>9</v>
      </c>
      <c r="D820" s="41"/>
    </row>
    <row r="821" spans="1:4" x14ac:dyDescent="0.3">
      <c r="A821" s="42" t="s">
        <v>687</v>
      </c>
      <c r="B821" s="42" t="s">
        <v>468</v>
      </c>
      <c r="C821" s="42">
        <v>12</v>
      </c>
      <c r="D821" s="42"/>
    </row>
    <row r="822" spans="1:4" x14ac:dyDescent="0.3">
      <c r="A822" t="s">
        <v>687</v>
      </c>
      <c r="B822" t="s">
        <v>390</v>
      </c>
      <c r="C822">
        <v>3</v>
      </c>
    </row>
    <row r="823" spans="1:4" ht="15" thickBot="1" x14ac:dyDescent="0.35">
      <c r="A823" s="41" t="s">
        <v>687</v>
      </c>
      <c r="B823" s="41" t="s">
        <v>688</v>
      </c>
      <c r="C823" s="41">
        <v>9</v>
      </c>
      <c r="D823" s="41"/>
    </row>
    <row r="824" spans="1:4" x14ac:dyDescent="0.3">
      <c r="A824" s="42" t="s">
        <v>689</v>
      </c>
      <c r="B824" s="42" t="s">
        <v>302</v>
      </c>
      <c r="C824" s="42">
        <v>14</v>
      </c>
      <c r="D824" s="42"/>
    </row>
    <row r="825" spans="1:4" x14ac:dyDescent="0.3">
      <c r="A825" t="s">
        <v>689</v>
      </c>
      <c r="B825" t="s">
        <v>354</v>
      </c>
      <c r="C825">
        <v>6</v>
      </c>
    </row>
    <row r="826" spans="1:4" x14ac:dyDescent="0.3">
      <c r="A826" t="s">
        <v>689</v>
      </c>
      <c r="B826" t="s">
        <v>356</v>
      </c>
      <c r="C826">
        <v>3</v>
      </c>
    </row>
    <row r="827" spans="1:4" ht="15" thickBot="1" x14ac:dyDescent="0.35">
      <c r="A827" s="41" t="s">
        <v>689</v>
      </c>
      <c r="B827" s="41" t="s">
        <v>321</v>
      </c>
      <c r="C827" s="41">
        <v>3</v>
      </c>
      <c r="D827" s="41"/>
    </row>
    <row r="828" spans="1:4" x14ac:dyDescent="0.3">
      <c r="A828" s="42" t="s">
        <v>690</v>
      </c>
      <c r="B828" s="42" t="s">
        <v>351</v>
      </c>
      <c r="C828" s="42">
        <v>3</v>
      </c>
      <c r="D828" s="42"/>
    </row>
    <row r="829" spans="1:4" x14ac:dyDescent="0.3">
      <c r="A829" t="s">
        <v>690</v>
      </c>
      <c r="B829" t="s">
        <v>280</v>
      </c>
      <c r="C829">
        <v>2</v>
      </c>
    </row>
    <row r="830" spans="1:4" x14ac:dyDescent="0.3">
      <c r="A830" t="s">
        <v>690</v>
      </c>
      <c r="B830" t="s">
        <v>287</v>
      </c>
      <c r="C830">
        <v>3</v>
      </c>
    </row>
    <row r="831" spans="1:4" x14ac:dyDescent="0.3">
      <c r="A831" t="s">
        <v>690</v>
      </c>
      <c r="B831" t="s">
        <v>283</v>
      </c>
      <c r="C831">
        <v>3</v>
      </c>
    </row>
    <row r="832" spans="1:4" x14ac:dyDescent="0.3">
      <c r="A832" t="s">
        <v>690</v>
      </c>
      <c r="B832" t="s">
        <v>353</v>
      </c>
      <c r="C832">
        <v>6</v>
      </c>
    </row>
    <row r="833" spans="1:4" ht="15" thickBot="1" x14ac:dyDescent="0.35">
      <c r="A833" s="41" t="s">
        <v>690</v>
      </c>
      <c r="B833" s="41" t="s">
        <v>309</v>
      </c>
      <c r="C833" s="41">
        <v>7</v>
      </c>
      <c r="D833" s="41"/>
    </row>
    <row r="834" spans="1:4" x14ac:dyDescent="0.3">
      <c r="A834" s="42" t="s">
        <v>691</v>
      </c>
      <c r="B834" s="42" t="s">
        <v>313</v>
      </c>
      <c r="C834" s="42">
        <v>3</v>
      </c>
      <c r="D834" s="42"/>
    </row>
    <row r="835" spans="1:4" x14ac:dyDescent="0.3">
      <c r="A835" t="s">
        <v>691</v>
      </c>
      <c r="B835" t="s">
        <v>355</v>
      </c>
      <c r="C835">
        <v>9</v>
      </c>
    </row>
    <row r="836" spans="1:4" x14ac:dyDescent="0.3">
      <c r="A836" t="s">
        <v>691</v>
      </c>
      <c r="B836" t="s">
        <v>279</v>
      </c>
      <c r="C836">
        <v>9</v>
      </c>
    </row>
    <row r="837" spans="1:4" ht="15" thickBot="1" x14ac:dyDescent="0.35">
      <c r="A837" s="41" t="s">
        <v>691</v>
      </c>
      <c r="B837" s="41" t="s">
        <v>282</v>
      </c>
      <c r="C837" s="41">
        <v>3</v>
      </c>
      <c r="D837" s="41"/>
    </row>
    <row r="838" spans="1:4" x14ac:dyDescent="0.3">
      <c r="A838" s="42" t="s">
        <v>692</v>
      </c>
      <c r="B838" s="42" t="s">
        <v>220</v>
      </c>
      <c r="C838" s="42">
        <v>7</v>
      </c>
      <c r="D838" s="42"/>
    </row>
    <row r="839" spans="1:4" x14ac:dyDescent="0.3">
      <c r="A839" t="s">
        <v>692</v>
      </c>
      <c r="B839" t="s">
        <v>221</v>
      </c>
      <c r="C839">
        <v>5</v>
      </c>
    </row>
    <row r="840" spans="1:4" x14ac:dyDescent="0.3">
      <c r="A840" t="s">
        <v>692</v>
      </c>
      <c r="B840" t="s">
        <v>250</v>
      </c>
      <c r="C840">
        <v>3</v>
      </c>
    </row>
    <row r="841" spans="1:4" x14ac:dyDescent="0.3">
      <c r="A841" t="s">
        <v>692</v>
      </c>
      <c r="B841" t="s">
        <v>484</v>
      </c>
      <c r="C841">
        <v>6</v>
      </c>
    </row>
    <row r="842" spans="1:4" ht="15" thickBot="1" x14ac:dyDescent="0.35">
      <c r="A842" s="41" t="s">
        <v>692</v>
      </c>
      <c r="B842" s="41" t="s">
        <v>693</v>
      </c>
      <c r="C842" s="41">
        <v>3</v>
      </c>
      <c r="D842" s="41"/>
    </row>
    <row r="843" spans="1:4" x14ac:dyDescent="0.3">
      <c r="A843" s="42" t="s">
        <v>694</v>
      </c>
      <c r="B843" s="42" t="s">
        <v>222</v>
      </c>
      <c r="C843" s="42">
        <v>5</v>
      </c>
      <c r="D843" s="42"/>
    </row>
    <row r="844" spans="1:4" x14ac:dyDescent="0.3">
      <c r="A844" t="s">
        <v>694</v>
      </c>
      <c r="B844" t="s">
        <v>250</v>
      </c>
      <c r="C844">
        <v>3</v>
      </c>
    </row>
    <row r="845" spans="1:4" x14ac:dyDescent="0.3">
      <c r="A845" t="s">
        <v>694</v>
      </c>
      <c r="B845" t="s">
        <v>220</v>
      </c>
      <c r="C845">
        <v>7</v>
      </c>
    </row>
    <row r="846" spans="1:4" x14ac:dyDescent="0.3">
      <c r="A846" t="s">
        <v>694</v>
      </c>
      <c r="B846" t="s">
        <v>355</v>
      </c>
      <c r="C846">
        <v>6</v>
      </c>
    </row>
    <row r="847" spans="1:4" ht="15" thickBot="1" x14ac:dyDescent="0.35">
      <c r="A847" s="41" t="s">
        <v>694</v>
      </c>
      <c r="B847" s="41" t="s">
        <v>358</v>
      </c>
      <c r="C847" s="41">
        <v>3</v>
      </c>
      <c r="D847" s="41"/>
    </row>
    <row r="848" spans="1:4" x14ac:dyDescent="0.3">
      <c r="A848" s="42" t="s">
        <v>695</v>
      </c>
      <c r="B848" s="42" t="s">
        <v>220</v>
      </c>
      <c r="C848" s="42">
        <v>9</v>
      </c>
      <c r="D848" s="42"/>
    </row>
    <row r="849" spans="1:4" x14ac:dyDescent="0.3">
      <c r="A849" t="s">
        <v>695</v>
      </c>
      <c r="B849" t="s">
        <v>249</v>
      </c>
      <c r="C849">
        <v>3</v>
      </c>
    </row>
    <row r="850" spans="1:4" x14ac:dyDescent="0.3">
      <c r="A850" t="s">
        <v>695</v>
      </c>
      <c r="B850" t="s">
        <v>221</v>
      </c>
      <c r="C850">
        <v>5</v>
      </c>
    </row>
    <row r="851" spans="1:4" x14ac:dyDescent="0.3">
      <c r="A851" t="s">
        <v>695</v>
      </c>
      <c r="B851" t="s">
        <v>688</v>
      </c>
      <c r="C851">
        <v>3</v>
      </c>
    </row>
    <row r="852" spans="1:4" ht="15" thickBot="1" x14ac:dyDescent="0.35">
      <c r="A852" s="41" t="s">
        <v>695</v>
      </c>
      <c r="B852" s="41" t="s">
        <v>696</v>
      </c>
      <c r="C852" s="41">
        <v>6</v>
      </c>
      <c r="D852" s="41"/>
    </row>
    <row r="853" spans="1:4" x14ac:dyDescent="0.3">
      <c r="A853" s="42" t="s">
        <v>697</v>
      </c>
      <c r="B853" s="42" t="s">
        <v>354</v>
      </c>
      <c r="C853" s="42">
        <v>9</v>
      </c>
      <c r="D853" s="42"/>
    </row>
    <row r="854" spans="1:4" x14ac:dyDescent="0.3">
      <c r="A854" t="s">
        <v>697</v>
      </c>
      <c r="B854" t="s">
        <v>310</v>
      </c>
      <c r="C854">
        <v>7</v>
      </c>
    </row>
    <row r="855" spans="1:4" x14ac:dyDescent="0.3">
      <c r="A855" t="s">
        <v>697</v>
      </c>
      <c r="B855" t="s">
        <v>303</v>
      </c>
      <c r="C855">
        <v>3</v>
      </c>
    </row>
    <row r="856" spans="1:4" ht="15" thickBot="1" x14ac:dyDescent="0.35">
      <c r="A856" s="41" t="s">
        <v>697</v>
      </c>
      <c r="B856" s="41" t="s">
        <v>278</v>
      </c>
      <c r="C856" s="41">
        <v>3</v>
      </c>
      <c r="D856" s="41"/>
    </row>
    <row r="857" spans="1:4" x14ac:dyDescent="0.3">
      <c r="A857" s="42" t="s">
        <v>698</v>
      </c>
      <c r="B857" s="42" t="s">
        <v>350</v>
      </c>
      <c r="C857" s="42">
        <v>9</v>
      </c>
      <c r="D857" s="42"/>
    </row>
    <row r="858" spans="1:4" x14ac:dyDescent="0.3">
      <c r="A858" t="s">
        <v>698</v>
      </c>
      <c r="B858" t="s">
        <v>308</v>
      </c>
      <c r="C858">
        <v>10</v>
      </c>
    </row>
    <row r="859" spans="1:4" ht="15" thickBot="1" x14ac:dyDescent="0.35">
      <c r="A859" s="41" t="s">
        <v>698</v>
      </c>
      <c r="B859" s="41" t="s">
        <v>312</v>
      </c>
      <c r="C859" s="41">
        <v>3</v>
      </c>
      <c r="D859" s="41"/>
    </row>
    <row r="860" spans="1:4" ht="15" thickBot="1" x14ac:dyDescent="0.35">
      <c r="A860" s="43" t="s">
        <v>699</v>
      </c>
      <c r="B860" s="43" t="s">
        <v>237</v>
      </c>
      <c r="C860" s="43">
        <v>6</v>
      </c>
      <c r="D860" s="43"/>
    </row>
    <row r="861" spans="1:4" ht="15" thickBot="1" x14ac:dyDescent="0.35">
      <c r="A861" s="43" t="s">
        <v>700</v>
      </c>
      <c r="B861" s="43" t="s">
        <v>298</v>
      </c>
      <c r="C861" s="43">
        <v>9</v>
      </c>
      <c r="D861" s="43"/>
    </row>
    <row r="862" spans="1:4" ht="15" thickBot="1" x14ac:dyDescent="0.35">
      <c r="A862" s="43" t="s">
        <v>701</v>
      </c>
      <c r="B862" s="43" t="s">
        <v>282</v>
      </c>
      <c r="C862" s="43">
        <v>6</v>
      </c>
      <c r="D862" s="43"/>
    </row>
    <row r="863" spans="1:4" ht="15" thickBot="1" x14ac:dyDescent="0.35">
      <c r="A863" s="43" t="s">
        <v>702</v>
      </c>
      <c r="B863" s="43" t="s">
        <v>297</v>
      </c>
      <c r="C863" s="43">
        <v>9</v>
      </c>
      <c r="D863" s="43"/>
    </row>
    <row r="864" spans="1:4" x14ac:dyDescent="0.3">
      <c r="A864" s="42" t="s">
        <v>703</v>
      </c>
      <c r="B864" s="42" t="s">
        <v>308</v>
      </c>
      <c r="C864" s="42">
        <v>9</v>
      </c>
      <c r="D864" s="42"/>
    </row>
    <row r="865" spans="1:4" x14ac:dyDescent="0.3">
      <c r="A865" t="s">
        <v>703</v>
      </c>
      <c r="B865" t="s">
        <v>279</v>
      </c>
      <c r="C865">
        <v>1</v>
      </c>
    </row>
    <row r="866" spans="1:4" ht="15" thickBot="1" x14ac:dyDescent="0.35">
      <c r="A866" s="41" t="s">
        <v>703</v>
      </c>
      <c r="B866" s="41" t="s">
        <v>282</v>
      </c>
      <c r="C866" s="41">
        <v>2</v>
      </c>
      <c r="D866" s="41"/>
    </row>
    <row r="867" spans="1:4" x14ac:dyDescent="0.3">
      <c r="A867" s="42" t="s">
        <v>704</v>
      </c>
      <c r="B867" s="42" t="s">
        <v>312</v>
      </c>
      <c r="C867" s="42">
        <v>3</v>
      </c>
      <c r="D867" s="42"/>
    </row>
    <row r="868" spans="1:4" ht="15" thickBot="1" x14ac:dyDescent="0.35">
      <c r="A868" s="41" t="s">
        <v>704</v>
      </c>
      <c r="B868" s="41" t="s">
        <v>599</v>
      </c>
      <c r="C868" s="41">
        <v>5</v>
      </c>
      <c r="D868" s="41"/>
    </row>
    <row r="869" spans="1:4" x14ac:dyDescent="0.3">
      <c r="A869" s="42" t="s">
        <v>705</v>
      </c>
      <c r="B869" s="42" t="s">
        <v>250</v>
      </c>
      <c r="C869" s="42">
        <v>4</v>
      </c>
      <c r="D869" s="42"/>
    </row>
    <row r="870" spans="1:4" x14ac:dyDescent="0.3">
      <c r="A870" t="s">
        <v>705</v>
      </c>
      <c r="B870" t="s">
        <v>332</v>
      </c>
      <c r="C870">
        <v>9</v>
      </c>
    </row>
    <row r="871" spans="1:4" x14ac:dyDescent="0.3">
      <c r="A871" t="s">
        <v>705</v>
      </c>
      <c r="B871" t="s">
        <v>215</v>
      </c>
      <c r="C871">
        <v>3</v>
      </c>
    </row>
    <row r="872" spans="1:4" ht="15" thickBot="1" x14ac:dyDescent="0.35">
      <c r="A872" s="41" t="s">
        <v>705</v>
      </c>
      <c r="B872" s="41" t="s">
        <v>244</v>
      </c>
      <c r="C872" s="41">
        <v>8</v>
      </c>
      <c r="D872" s="41"/>
    </row>
    <row r="873" spans="1:4" x14ac:dyDescent="0.3">
      <c r="A873" s="42" t="s">
        <v>706</v>
      </c>
      <c r="B873" s="42" t="s">
        <v>359</v>
      </c>
      <c r="C873" s="42">
        <v>9</v>
      </c>
      <c r="D873" s="42"/>
    </row>
    <row r="874" spans="1:4" x14ac:dyDescent="0.3">
      <c r="A874" t="s">
        <v>706</v>
      </c>
      <c r="B874" t="s">
        <v>303</v>
      </c>
      <c r="C874">
        <v>3</v>
      </c>
    </row>
    <row r="875" spans="1:4" x14ac:dyDescent="0.3">
      <c r="A875" t="s">
        <v>706</v>
      </c>
      <c r="B875" t="s">
        <v>283</v>
      </c>
      <c r="C875">
        <v>3</v>
      </c>
    </row>
    <row r="876" spans="1:4" ht="15" thickBot="1" x14ac:dyDescent="0.35">
      <c r="A876" s="41" t="s">
        <v>706</v>
      </c>
      <c r="B876" s="41" t="s">
        <v>310</v>
      </c>
      <c r="C876" s="41">
        <v>8</v>
      </c>
      <c r="D876" s="41"/>
    </row>
  </sheetData>
  <mergeCells count="2">
    <mergeCell ref="A1:B1"/>
    <mergeCell ref="C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F743D5970CDD49BC922CD0800EEC62" ma:contentTypeVersion="12" ma:contentTypeDescription="Create a new document." ma:contentTypeScope="" ma:versionID="a6741c2185ee8e290540b628d54e3bda">
  <xsd:schema xmlns:xsd="http://www.w3.org/2001/XMLSchema" xmlns:xs="http://www.w3.org/2001/XMLSchema" xmlns:p="http://schemas.microsoft.com/office/2006/metadata/properties" xmlns:ns2="b9dd933c-8a50-4388-9501-24cd2e1f3728" xmlns:ns3="57d346fd-fb14-49f3-91bd-9b3d0c09f1b9" targetNamespace="http://schemas.microsoft.com/office/2006/metadata/properties" ma:root="true" ma:fieldsID="256a5531b9f304406da63307fe99947b" ns2:_="" ns3:_="">
    <xsd:import namespace="b9dd933c-8a50-4388-9501-24cd2e1f3728"/>
    <xsd:import namespace="57d346fd-fb14-49f3-91bd-9b3d0c09f1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d933c-8a50-4388-9501-24cd2e1f37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a708cad-5c33-4bc2-bb7f-2a05af8a24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d346fd-fb14-49f3-91bd-9b3d0c09f1b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8dfcd09-31d6-47b8-affb-e2e76d87f37b}" ma:internalName="TaxCatchAll" ma:showField="CatchAllData" ma:web="57d346fd-fb14-49f3-91bd-9b3d0c09f1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dd933c-8a50-4388-9501-24cd2e1f3728">
      <Terms xmlns="http://schemas.microsoft.com/office/infopath/2007/PartnerControls"/>
    </lcf76f155ced4ddcb4097134ff3c332f>
    <TaxCatchAll xmlns="57d346fd-fb14-49f3-91bd-9b3d0c09f1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221BA-4776-4513-878C-A500FAE503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dd933c-8a50-4388-9501-24cd2e1f3728"/>
    <ds:schemaRef ds:uri="57d346fd-fb14-49f3-91bd-9b3d0c09f1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FD9A1C-C070-42BC-9037-FE5E9E88680E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http://purl.org/dc/elements/1.1/"/>
    <ds:schemaRef ds:uri="57d346fd-fb14-49f3-91bd-9b3d0c09f1b9"/>
    <ds:schemaRef ds:uri="b9dd933c-8a50-4388-9501-24cd2e1f372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038971-9CAA-4979-9C7C-032D53EE8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Finished products</vt:lpstr>
      <vt:lpstr>Material list</vt:lpstr>
      <vt:lpstr>Bill of 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Ragnar Tveit</dc:creator>
  <cp:keywords/>
  <dc:description/>
  <cp:lastModifiedBy>shirel snopik</cp:lastModifiedBy>
  <cp:revision/>
  <dcterms:created xsi:type="dcterms:W3CDTF">2022-05-09T10:02:08Z</dcterms:created>
  <dcterms:modified xsi:type="dcterms:W3CDTF">2022-06-21T13:35:31Z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0x01010056F743D5970CDD49BC922CD0800EEC62</vt:lpwstr>
  </property>
  <property fmtid="{D5CDD505-2E9C-101B-9397-08002B2CF9AE}" pid="3" name="MediaServiceImageTags">
    <vt:lpwstr/>
  </property>
</Properties>
</file>