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GT\AI for Robotics\robotics\"/>
    </mc:Choice>
  </mc:AlternateContent>
  <xr:revisionPtr revIDLastSave="0" documentId="13_ncr:1_{D6281114-15B3-4FA4-8AD0-C38231491360}" xr6:coauthVersionLast="47" xr6:coauthVersionMax="47" xr10:uidLastSave="{00000000-0000-0000-0000-000000000000}"/>
  <bookViews>
    <workbookView xWindow="-120" yWindow="-120" windowWidth="29040" windowHeight="15840" activeTab="1" xr2:uid="{754BC5D8-E0FB-4BFE-A790-235AE8EB62C9}"/>
  </bookViews>
  <sheets>
    <sheet name="Localization" sheetId="1" r:id="rId1"/>
    <sheet name="Problem Se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1" l="1"/>
  <c r="T31" i="1"/>
  <c r="S31" i="1"/>
  <c r="N36" i="1"/>
  <c r="N35" i="1"/>
  <c r="H35" i="1"/>
  <c r="J32" i="1"/>
  <c r="I33" i="1"/>
  <c r="H33" i="1"/>
  <c r="I32" i="1"/>
  <c r="H32" i="1"/>
  <c r="J31" i="1"/>
  <c r="I31" i="1"/>
  <c r="H31" i="1"/>
  <c r="I26" i="1"/>
  <c r="B31" i="1"/>
  <c r="K8" i="1" l="1"/>
  <c r="K10" i="1" s="1"/>
  <c r="J8" i="1"/>
  <c r="J10" i="1" s="1"/>
  <c r="M8" i="1"/>
  <c r="L8" i="1"/>
  <c r="I8" i="1"/>
  <c r="D8" i="1"/>
  <c r="D10" i="1" s="1"/>
  <c r="D14" i="1" s="1"/>
  <c r="C8" i="1"/>
  <c r="F8" i="1"/>
  <c r="E8" i="1"/>
  <c r="B8" i="1"/>
  <c r="B10" i="1" s="1"/>
  <c r="B14" i="1" s="1"/>
  <c r="I10" i="1" l="1"/>
  <c r="F10" i="1"/>
  <c r="F14" i="1" s="1"/>
  <c r="L10" i="1"/>
  <c r="E10" i="1"/>
  <c r="E14" i="1" s="1"/>
  <c r="F16" i="1" s="1"/>
  <c r="M10" i="1"/>
  <c r="C10" i="1"/>
  <c r="C14" i="1" s="1"/>
  <c r="B16" i="1" l="1"/>
  <c r="E16" i="1"/>
  <c r="C16" i="1"/>
  <c r="D16" i="1"/>
</calcChain>
</file>

<file path=xl/sharedStrings.xml><?xml version="1.0" encoding="utf-8"?>
<sst xmlns="http://schemas.openxmlformats.org/spreadsheetml/2006/main" count="52" uniqueCount="41">
  <si>
    <t>Robot sees:</t>
  </si>
  <si>
    <t>Red</t>
  </si>
  <si>
    <t>Green</t>
  </si>
  <si>
    <t>Cancer Example</t>
  </si>
  <si>
    <t>P(C)</t>
  </si>
  <si>
    <t>P(+ | C)</t>
  </si>
  <si>
    <t>C</t>
  </si>
  <si>
    <t>C - Cancer</t>
  </si>
  <si>
    <t>N - No Cancer</t>
  </si>
  <si>
    <t>P(N)</t>
  </si>
  <si>
    <t>P(+ | N)</t>
  </si>
  <si>
    <t>Predict</t>
  </si>
  <si>
    <t>Actual</t>
  </si>
  <si>
    <t>N</t>
  </si>
  <si>
    <t>+</t>
  </si>
  <si>
    <t>-</t>
  </si>
  <si>
    <t>Flip Coin</t>
  </si>
  <si>
    <t>Example</t>
  </si>
  <si>
    <t>T - Tail</t>
  </si>
  <si>
    <t>Accept!</t>
  </si>
  <si>
    <t>H - Head</t>
  </si>
  <si>
    <t>Flip again &amp; Accept!</t>
  </si>
  <si>
    <t>P(T)</t>
  </si>
  <si>
    <t>P(H)</t>
  </si>
  <si>
    <t>T</t>
  </si>
  <si>
    <t>HT</t>
  </si>
  <si>
    <t>HH</t>
  </si>
  <si>
    <t>Example2</t>
  </si>
  <si>
    <t>Fair</t>
  </si>
  <si>
    <t>Loaded</t>
  </si>
  <si>
    <t>Randomly choose coin</t>
  </si>
  <si>
    <t>P(Fair | H)</t>
  </si>
  <si>
    <t>P(X)</t>
  </si>
  <si>
    <t>P(Y | X)</t>
  </si>
  <si>
    <t>P(Y | ~X)</t>
  </si>
  <si>
    <t>P(Y)</t>
  </si>
  <si>
    <t>P(X | Y) * P(Y) / P(X)</t>
  </si>
  <si>
    <t>P(~X | Y) * P(Y) / P(~X)</t>
  </si>
  <si>
    <t>======&gt;</t>
  </si>
  <si>
    <t>A*B/0.2</t>
  </si>
  <si>
    <t>(1 - A)*B/0.8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</si>
</sst>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F44F-4266-4371-8F4A-1B3C478D9147}">
  <dimension ref="A2:T36"/>
  <sheetViews>
    <sheetView topLeftCell="A8" workbookViewId="0">
      <selection activeCell="S36" sqref="S36"/>
    </sheetView>
  </sheetViews>
  <sheetFormatPr defaultRowHeight="15" x14ac:dyDescent="0.25"/>
  <cols>
    <col min="1" max="1" width="15.140625" bestFit="1" customWidth="1"/>
    <col min="8" max="8" width="11.28515625" bestFit="1" customWidth="1"/>
  </cols>
  <sheetData>
    <row r="2" spans="1:13" x14ac:dyDescent="0.25">
      <c r="B2" s="1">
        <v>0.2</v>
      </c>
      <c r="C2" s="2">
        <v>0.2</v>
      </c>
      <c r="D2" s="2">
        <v>0.2</v>
      </c>
      <c r="E2" s="1">
        <v>0.2</v>
      </c>
      <c r="F2" s="1">
        <v>0.2</v>
      </c>
    </row>
    <row r="4" spans="1:13" x14ac:dyDescent="0.25">
      <c r="A4" t="s">
        <v>0</v>
      </c>
      <c r="B4" s="3" t="s">
        <v>1</v>
      </c>
      <c r="H4" t="s">
        <v>0</v>
      </c>
      <c r="I4" s="4" t="s">
        <v>2</v>
      </c>
    </row>
    <row r="5" spans="1:13" x14ac:dyDescent="0.25">
      <c r="B5" t="s">
        <v>1</v>
      </c>
      <c r="C5">
        <v>0.6</v>
      </c>
      <c r="I5" t="s">
        <v>1</v>
      </c>
      <c r="J5">
        <v>0.2</v>
      </c>
    </row>
    <row r="6" spans="1:13" x14ac:dyDescent="0.25">
      <c r="B6" t="s">
        <v>2</v>
      </c>
      <c r="C6">
        <v>0.2</v>
      </c>
      <c r="I6" t="s">
        <v>2</v>
      </c>
      <c r="J6">
        <v>0.6</v>
      </c>
    </row>
    <row r="8" spans="1:13" x14ac:dyDescent="0.25">
      <c r="B8" s="1">
        <f>+B2*$C$6</f>
        <v>4.0000000000000008E-2</v>
      </c>
      <c r="C8" s="2">
        <f>+C2*$C$5</f>
        <v>0.12</v>
      </c>
      <c r="D8" s="2">
        <f>+D2*$C$5</f>
        <v>0.12</v>
      </c>
      <c r="E8" s="1">
        <f>+E2*$C$6</f>
        <v>4.0000000000000008E-2</v>
      </c>
      <c r="F8" s="1">
        <f>+F2*$C$6</f>
        <v>4.0000000000000008E-2</v>
      </c>
      <c r="I8" s="1">
        <f>+B2*$J$6</f>
        <v>0.12</v>
      </c>
      <c r="J8" s="2">
        <f>+C2*$J$5</f>
        <v>4.0000000000000008E-2</v>
      </c>
      <c r="K8" s="2">
        <f>+D2*$J$5</f>
        <v>4.0000000000000008E-2</v>
      </c>
      <c r="L8" s="1">
        <f t="shared" ref="L8:M8" si="0">+E2*$J$6</f>
        <v>0.12</v>
      </c>
      <c r="M8" s="1">
        <f t="shared" si="0"/>
        <v>0.12</v>
      </c>
    </row>
    <row r="10" spans="1:13" x14ac:dyDescent="0.25">
      <c r="B10" s="1">
        <f>B8/SUM($B$8:$F$8)</f>
        <v>0.1111111111111111</v>
      </c>
      <c r="C10" s="2">
        <f>C8/SUM($B$8:$F$8)</f>
        <v>0.3333333333333332</v>
      </c>
      <c r="D10" s="2">
        <f>D8/SUM($B$8:$F$8)</f>
        <v>0.3333333333333332</v>
      </c>
      <c r="E10" s="1">
        <f>E8/SUM($B$8:$F$8)</f>
        <v>0.1111111111111111</v>
      </c>
      <c r="F10" s="1">
        <f>F8/SUM($B$8:$F$8)</f>
        <v>0.1111111111111111</v>
      </c>
      <c r="I10" s="1">
        <f>I8/SUM($I$8:$M$8)</f>
        <v>0.27272727272727271</v>
      </c>
      <c r="J10" s="2">
        <f t="shared" ref="J10:M10" si="1">J8/SUM($I$8:$M$8)</f>
        <v>9.0909090909090925E-2</v>
      </c>
      <c r="K10" s="2">
        <f t="shared" si="1"/>
        <v>9.0909090909090925E-2</v>
      </c>
      <c r="L10" s="1">
        <f t="shared" si="1"/>
        <v>0.27272727272727271</v>
      </c>
      <c r="M10" s="1">
        <f t="shared" si="1"/>
        <v>0.27272727272727271</v>
      </c>
    </row>
    <row r="14" spans="1:13" x14ac:dyDescent="0.25">
      <c r="B14" s="1">
        <f>+B10*$C$6</f>
        <v>2.2222222222222223E-2</v>
      </c>
      <c r="C14" s="2">
        <f>+C10*$C$5</f>
        <v>0.19999999999999993</v>
      </c>
      <c r="D14" s="2">
        <f>+D10*$C$5</f>
        <v>0.19999999999999993</v>
      </c>
      <c r="E14" s="1">
        <f>+E10*$C$6</f>
        <v>2.2222222222222223E-2</v>
      </c>
      <c r="F14" s="1">
        <f>+F10*$C$6</f>
        <v>2.2222222222222223E-2</v>
      </c>
    </row>
    <row r="16" spans="1:13" x14ac:dyDescent="0.25">
      <c r="B16" s="1">
        <f>B14/SUM($B$14:$F$14)</f>
        <v>4.7619047619047644E-2</v>
      </c>
      <c r="C16" s="2">
        <f t="shared" ref="C16:F16" si="2">C14/SUM($B$14:$F$14)</f>
        <v>0.4285714285714286</v>
      </c>
      <c r="D16" s="2">
        <f t="shared" si="2"/>
        <v>0.4285714285714286</v>
      </c>
      <c r="E16" s="1">
        <f t="shared" si="2"/>
        <v>4.7619047619047644E-2</v>
      </c>
      <c r="F16" s="1">
        <f t="shared" si="2"/>
        <v>4.7619047619047644E-2</v>
      </c>
    </row>
    <row r="25" spans="1:20" x14ac:dyDescent="0.25">
      <c r="M25" s="5" t="s">
        <v>16</v>
      </c>
      <c r="R25" s="5" t="s">
        <v>16</v>
      </c>
    </row>
    <row r="26" spans="1:20" x14ac:dyDescent="0.25">
      <c r="A26" s="5" t="s">
        <v>3</v>
      </c>
      <c r="I26">
        <f>+B33*B30/(B30*B33+B31*B34)</f>
        <v>7.9443892750744784E-3</v>
      </c>
      <c r="M26" s="5" t="s">
        <v>17</v>
      </c>
      <c r="R26" s="5" t="s">
        <v>27</v>
      </c>
    </row>
    <row r="27" spans="1:20" x14ac:dyDescent="0.25">
      <c r="A27" t="s">
        <v>7</v>
      </c>
      <c r="M27" t="s">
        <v>18</v>
      </c>
      <c r="N27" t="s">
        <v>19</v>
      </c>
      <c r="R27" t="s">
        <v>18</v>
      </c>
    </row>
    <row r="28" spans="1:20" x14ac:dyDescent="0.25">
      <c r="A28" s="6" t="s">
        <v>8</v>
      </c>
      <c r="M28" t="s">
        <v>20</v>
      </c>
      <c r="N28" t="s">
        <v>21</v>
      </c>
      <c r="R28" t="s">
        <v>20</v>
      </c>
    </row>
    <row r="29" spans="1:20" x14ac:dyDescent="0.25">
      <c r="H29" t="s">
        <v>11</v>
      </c>
      <c r="S29" t="s">
        <v>28</v>
      </c>
      <c r="T29" t="s">
        <v>29</v>
      </c>
    </row>
    <row r="30" spans="1:20" x14ac:dyDescent="0.25">
      <c r="A30" t="s">
        <v>4</v>
      </c>
      <c r="B30">
        <v>1E-3</v>
      </c>
      <c r="H30" t="s">
        <v>14</v>
      </c>
      <c r="I30" t="s">
        <v>15</v>
      </c>
      <c r="M30" t="s">
        <v>22</v>
      </c>
      <c r="N30">
        <v>0.5</v>
      </c>
      <c r="R30" t="s">
        <v>22</v>
      </c>
      <c r="S30">
        <v>0.5</v>
      </c>
      <c r="T30">
        <v>0.9</v>
      </c>
    </row>
    <row r="31" spans="1:20" x14ac:dyDescent="0.25">
      <c r="A31" t="s">
        <v>9</v>
      </c>
      <c r="B31">
        <f>1-B30</f>
        <v>0.999</v>
      </c>
      <c r="F31" t="s">
        <v>12</v>
      </c>
      <c r="G31" t="s">
        <v>6</v>
      </c>
      <c r="H31">
        <f>+B30*B33</f>
        <v>8.0000000000000004E-4</v>
      </c>
      <c r="I31">
        <f>+B30*(1-B33)</f>
        <v>1.9999999999999996E-4</v>
      </c>
      <c r="J31">
        <f>SUM(H31:I31)</f>
        <v>1E-3</v>
      </c>
      <c r="M31" t="s">
        <v>23</v>
      </c>
      <c r="N31">
        <v>0.5</v>
      </c>
      <c r="R31" t="s">
        <v>23</v>
      </c>
      <c r="S31">
        <f>1-S30</f>
        <v>0.5</v>
      </c>
      <c r="T31">
        <f>1-T30</f>
        <v>9.9999999999999978E-2</v>
      </c>
    </row>
    <row r="32" spans="1:20" x14ac:dyDescent="0.25">
      <c r="G32" t="s">
        <v>13</v>
      </c>
      <c r="H32">
        <f>B31*B34</f>
        <v>9.9900000000000003E-2</v>
      </c>
      <c r="I32">
        <f>+B31*(1-B34)</f>
        <v>0.89910000000000001</v>
      </c>
      <c r="J32">
        <f>SUM(H32:I32)</f>
        <v>0.999</v>
      </c>
    </row>
    <row r="33" spans="1:19" x14ac:dyDescent="0.25">
      <c r="A33" t="s">
        <v>5</v>
      </c>
      <c r="B33">
        <v>0.8</v>
      </c>
      <c r="H33">
        <f>SUM(H31:H32)</f>
        <v>0.1007</v>
      </c>
      <c r="I33">
        <f>SUM(I31:I32)</f>
        <v>0.89929999999999999</v>
      </c>
    </row>
    <row r="34" spans="1:19" x14ac:dyDescent="0.25">
      <c r="A34" t="s">
        <v>10</v>
      </c>
      <c r="B34">
        <v>0.1</v>
      </c>
      <c r="M34" t="s">
        <v>24</v>
      </c>
      <c r="N34">
        <v>0.5</v>
      </c>
      <c r="R34" t="s">
        <v>30</v>
      </c>
    </row>
    <row r="35" spans="1:19" x14ac:dyDescent="0.25">
      <c r="H35">
        <f>+H31/H33</f>
        <v>7.9443892750744784E-3</v>
      </c>
      <c r="M35" t="s">
        <v>25</v>
      </c>
      <c r="N35">
        <f>0.5*0.5</f>
        <v>0.25</v>
      </c>
      <c r="R35" t="s">
        <v>31</v>
      </c>
      <c r="S35">
        <f>+S31*0.5/(T31*0.5+S31*0.5)</f>
        <v>0.83333333333333337</v>
      </c>
    </row>
    <row r="36" spans="1:19" x14ac:dyDescent="0.25">
      <c r="M36" t="s">
        <v>26</v>
      </c>
      <c r="N36">
        <f>0.5*0.5</f>
        <v>0.25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26A5-FD1B-49CD-9C4F-A1DB9AEE5B11}">
  <dimension ref="A2:H6"/>
  <sheetViews>
    <sheetView tabSelected="1" workbookViewId="0">
      <selection activeCell="D5" sqref="D5"/>
    </sheetView>
  </sheetViews>
  <sheetFormatPr defaultRowHeight="15" x14ac:dyDescent="0.25"/>
  <sheetData>
    <row r="2" spans="1:8" x14ac:dyDescent="0.25">
      <c r="A2" t="s">
        <v>32</v>
      </c>
      <c r="B2">
        <v>0.2</v>
      </c>
    </row>
    <row r="3" spans="1:8" x14ac:dyDescent="0.25">
      <c r="A3" t="s">
        <v>33</v>
      </c>
      <c r="B3">
        <v>0.6</v>
      </c>
      <c r="D3" t="s">
        <v>36</v>
      </c>
      <c r="G3" s="7" t="s">
        <v>38</v>
      </c>
      <c r="H3" t="s">
        <v>39</v>
      </c>
    </row>
    <row r="4" spans="1:8" x14ac:dyDescent="0.25">
      <c r="A4" t="s">
        <v>34</v>
      </c>
      <c r="B4">
        <v>0.6</v>
      </c>
      <c r="D4" t="s">
        <v>37</v>
      </c>
      <c r="G4" s="7" t="s">
        <v>38</v>
      </c>
      <c r="H4" t="s">
        <v>40</v>
      </c>
    </row>
    <row r="6" spans="1:8" x14ac:dyDescent="0.25">
      <c r="A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Problem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2022-08-04T22:58:44Z</dcterms:created>
  <dcterms:modified xsi:type="dcterms:W3CDTF">2022-08-07T21:52:17Z</dcterms:modified>
</cp:coreProperties>
</file>