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duxSimpleStarter\"/>
    </mc:Choice>
  </mc:AlternateContent>
  <xr:revisionPtr revIDLastSave="0" documentId="13_ncr:1_{C8C40517-F694-4D82-86FC-7A02D3C555F5}" xr6:coauthVersionLast="38" xr6:coauthVersionMax="38" xr10:uidLastSave="{00000000-0000-0000-0000-000000000000}"/>
  <bookViews>
    <workbookView xWindow="0" yWindow="0" windowWidth="23040" windowHeight="9072" xr2:uid="{00000000-000D-0000-FFFF-FFFF00000000}"/>
  </bookViews>
  <sheets>
    <sheet name="Sheet1" sheetId="4" r:id="rId1"/>
    <sheet name="Categories" sheetId="2" r:id="rId2"/>
    <sheet name="Transaction_Object v1" sheetId="1" r:id="rId3"/>
    <sheet name="Transaction Object" sheetId="3" r:id="rId4"/>
  </sheets>
  <definedNames>
    <definedName name="_xlnm._FilterDatabase" localSheetId="1" hidden="1">Categories!$A$1:$C$25</definedName>
    <definedName name="_xlnm._FilterDatabase" localSheetId="3" hidden="1">'Transaction Object'!$A$5:$F$478</definedName>
    <definedName name="_xlnm._FilterDatabase" localSheetId="2" hidden="1">'Transaction_Object v1'!$A$5:$F$478</definedName>
    <definedName name="categories">Categories!$B$2:$B$25</definedName>
    <definedName name="MAX_INT">'Transaction Object'!$C$2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0" i="4"/>
  <c r="H32" i="4"/>
  <c r="H33" i="4"/>
  <c r="H34" i="4"/>
  <c r="H35" i="4"/>
  <c r="H36" i="4"/>
  <c r="H37" i="4"/>
  <c r="H38" i="4"/>
  <c r="H39" i="4"/>
  <c r="H41" i="4"/>
  <c r="H42" i="4"/>
  <c r="H43" i="4"/>
  <c r="H44" i="4"/>
  <c r="H3" i="4"/>
  <c r="D4" i="4"/>
  <c r="D5" i="4"/>
  <c r="D6" i="4"/>
  <c r="D7" i="4"/>
  <c r="D8" i="4"/>
  <c r="D9" i="4"/>
  <c r="D10" i="4"/>
  <c r="D14" i="4"/>
  <c r="D15" i="4"/>
  <c r="D20" i="4"/>
  <c r="D21" i="4"/>
  <c r="D22" i="4"/>
  <c r="D23" i="4"/>
  <c r="D24" i="4"/>
  <c r="D25" i="4"/>
  <c r="D26" i="4"/>
  <c r="D31" i="4"/>
  <c r="D35" i="4"/>
  <c r="D36" i="4"/>
  <c r="D37" i="4"/>
  <c r="D38" i="4"/>
  <c r="D39" i="4"/>
  <c r="D40" i="4"/>
  <c r="D3" i="4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V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7" i="3"/>
  <c r="W7" i="3"/>
  <c r="Q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R269" i="3"/>
  <c r="S269" i="3"/>
  <c r="R270" i="3"/>
  <c r="S270" i="3"/>
  <c r="R271" i="3"/>
  <c r="S271" i="3"/>
  <c r="R272" i="3"/>
  <c r="S272" i="3"/>
  <c r="R273" i="3"/>
  <c r="S273" i="3"/>
  <c r="R274" i="3"/>
  <c r="S274" i="3"/>
  <c r="R275" i="3"/>
  <c r="S275" i="3"/>
  <c r="R276" i="3"/>
  <c r="S276" i="3"/>
  <c r="R277" i="3"/>
  <c r="S277" i="3"/>
  <c r="R278" i="3"/>
  <c r="S278" i="3"/>
  <c r="R279" i="3"/>
  <c r="S279" i="3"/>
  <c r="R280" i="3"/>
  <c r="S280" i="3"/>
  <c r="R281" i="3"/>
  <c r="S281" i="3"/>
  <c r="R282" i="3"/>
  <c r="S282" i="3"/>
  <c r="R283" i="3"/>
  <c r="S283" i="3"/>
  <c r="R284" i="3"/>
  <c r="S284" i="3"/>
  <c r="R285" i="3"/>
  <c r="S285" i="3"/>
  <c r="R286" i="3"/>
  <c r="S286" i="3"/>
  <c r="R287" i="3"/>
  <c r="S287" i="3"/>
  <c r="R288" i="3"/>
  <c r="S288" i="3"/>
  <c r="R289" i="3"/>
  <c r="S289" i="3"/>
  <c r="R290" i="3"/>
  <c r="S290" i="3"/>
  <c r="R291" i="3"/>
  <c r="S291" i="3"/>
  <c r="R292" i="3"/>
  <c r="S292" i="3"/>
  <c r="R293" i="3"/>
  <c r="S293" i="3"/>
  <c r="R294" i="3"/>
  <c r="S294" i="3"/>
  <c r="R295" i="3"/>
  <c r="S295" i="3"/>
  <c r="R296" i="3"/>
  <c r="S296" i="3"/>
  <c r="R297" i="3"/>
  <c r="S297" i="3"/>
  <c r="R298" i="3"/>
  <c r="S298" i="3"/>
  <c r="R299" i="3"/>
  <c r="S299" i="3"/>
  <c r="R300" i="3"/>
  <c r="S300" i="3"/>
  <c r="R301" i="3"/>
  <c r="S301" i="3"/>
  <c r="R302" i="3"/>
  <c r="S302" i="3"/>
  <c r="R303" i="3"/>
  <c r="S303" i="3"/>
  <c r="R304" i="3"/>
  <c r="S304" i="3"/>
  <c r="R305" i="3"/>
  <c r="S305" i="3"/>
  <c r="R306" i="3"/>
  <c r="S306" i="3"/>
  <c r="R307" i="3"/>
  <c r="S307" i="3"/>
  <c r="R308" i="3"/>
  <c r="S308" i="3"/>
  <c r="R309" i="3"/>
  <c r="S309" i="3"/>
  <c r="R310" i="3"/>
  <c r="S310" i="3"/>
  <c r="R311" i="3"/>
  <c r="S311" i="3"/>
  <c r="R312" i="3"/>
  <c r="S312" i="3"/>
  <c r="R313" i="3"/>
  <c r="S313" i="3"/>
  <c r="R314" i="3"/>
  <c r="S314" i="3"/>
  <c r="R315" i="3"/>
  <c r="S315" i="3"/>
  <c r="R316" i="3"/>
  <c r="S316" i="3"/>
  <c r="R317" i="3"/>
  <c r="S317" i="3"/>
  <c r="R318" i="3"/>
  <c r="S318" i="3"/>
  <c r="R319" i="3"/>
  <c r="S319" i="3"/>
  <c r="R320" i="3"/>
  <c r="S320" i="3"/>
  <c r="R321" i="3"/>
  <c r="S321" i="3"/>
  <c r="R322" i="3"/>
  <c r="S322" i="3"/>
  <c r="R323" i="3"/>
  <c r="S323" i="3"/>
  <c r="R324" i="3"/>
  <c r="S324" i="3"/>
  <c r="R325" i="3"/>
  <c r="S325" i="3"/>
  <c r="R326" i="3"/>
  <c r="S326" i="3"/>
  <c r="R327" i="3"/>
  <c r="S327" i="3"/>
  <c r="R328" i="3"/>
  <c r="S328" i="3"/>
  <c r="R329" i="3"/>
  <c r="S329" i="3"/>
  <c r="R330" i="3"/>
  <c r="S330" i="3"/>
  <c r="R331" i="3"/>
  <c r="S331" i="3"/>
  <c r="R332" i="3"/>
  <c r="S332" i="3"/>
  <c r="R333" i="3"/>
  <c r="S333" i="3"/>
  <c r="R334" i="3"/>
  <c r="S334" i="3"/>
  <c r="R335" i="3"/>
  <c r="S335" i="3"/>
  <c r="R336" i="3"/>
  <c r="S336" i="3"/>
  <c r="R337" i="3"/>
  <c r="S337" i="3"/>
  <c r="R338" i="3"/>
  <c r="S338" i="3"/>
  <c r="R339" i="3"/>
  <c r="S339" i="3"/>
  <c r="R340" i="3"/>
  <c r="S340" i="3"/>
  <c r="R341" i="3"/>
  <c r="S341" i="3"/>
  <c r="R342" i="3"/>
  <c r="S342" i="3"/>
  <c r="R343" i="3"/>
  <c r="S343" i="3"/>
  <c r="R344" i="3"/>
  <c r="S344" i="3"/>
  <c r="R345" i="3"/>
  <c r="S345" i="3"/>
  <c r="R346" i="3"/>
  <c r="S346" i="3"/>
  <c r="R347" i="3"/>
  <c r="S347" i="3"/>
  <c r="R348" i="3"/>
  <c r="S348" i="3"/>
  <c r="R349" i="3"/>
  <c r="S349" i="3"/>
  <c r="R350" i="3"/>
  <c r="S350" i="3"/>
  <c r="R351" i="3"/>
  <c r="S351" i="3"/>
  <c r="R352" i="3"/>
  <c r="S352" i="3"/>
  <c r="R353" i="3"/>
  <c r="S353" i="3"/>
  <c r="R354" i="3"/>
  <c r="S354" i="3"/>
  <c r="R355" i="3"/>
  <c r="S355" i="3"/>
  <c r="R356" i="3"/>
  <c r="S356" i="3"/>
  <c r="R357" i="3"/>
  <c r="S357" i="3"/>
  <c r="R358" i="3"/>
  <c r="S358" i="3"/>
  <c r="R359" i="3"/>
  <c r="S359" i="3"/>
  <c r="R360" i="3"/>
  <c r="S360" i="3"/>
  <c r="R361" i="3"/>
  <c r="S361" i="3"/>
  <c r="R362" i="3"/>
  <c r="S362" i="3"/>
  <c r="R363" i="3"/>
  <c r="S363" i="3"/>
  <c r="R364" i="3"/>
  <c r="S364" i="3"/>
  <c r="R365" i="3"/>
  <c r="S365" i="3"/>
  <c r="R366" i="3"/>
  <c r="S366" i="3"/>
  <c r="R367" i="3"/>
  <c r="S367" i="3"/>
  <c r="R368" i="3"/>
  <c r="S368" i="3"/>
  <c r="R369" i="3"/>
  <c r="S369" i="3"/>
  <c r="R370" i="3"/>
  <c r="S370" i="3"/>
  <c r="R371" i="3"/>
  <c r="S371" i="3"/>
  <c r="R372" i="3"/>
  <c r="S372" i="3"/>
  <c r="R373" i="3"/>
  <c r="S373" i="3"/>
  <c r="R374" i="3"/>
  <c r="S374" i="3"/>
  <c r="R375" i="3"/>
  <c r="S375" i="3"/>
  <c r="R376" i="3"/>
  <c r="S376" i="3"/>
  <c r="R377" i="3"/>
  <c r="S377" i="3"/>
  <c r="R378" i="3"/>
  <c r="S378" i="3"/>
  <c r="R379" i="3"/>
  <c r="S379" i="3"/>
  <c r="R380" i="3"/>
  <c r="S380" i="3"/>
  <c r="R381" i="3"/>
  <c r="S381" i="3"/>
  <c r="R382" i="3"/>
  <c r="S382" i="3"/>
  <c r="R383" i="3"/>
  <c r="S383" i="3"/>
  <c r="R384" i="3"/>
  <c r="S384" i="3"/>
  <c r="R385" i="3"/>
  <c r="S385" i="3"/>
  <c r="R386" i="3"/>
  <c r="S386" i="3"/>
  <c r="R387" i="3"/>
  <c r="S387" i="3"/>
  <c r="R388" i="3"/>
  <c r="S388" i="3"/>
  <c r="R389" i="3"/>
  <c r="S389" i="3"/>
  <c r="R390" i="3"/>
  <c r="S390" i="3"/>
  <c r="R391" i="3"/>
  <c r="S391" i="3"/>
  <c r="R392" i="3"/>
  <c r="S392" i="3"/>
  <c r="R393" i="3"/>
  <c r="S393" i="3"/>
  <c r="R394" i="3"/>
  <c r="S394" i="3"/>
  <c r="R395" i="3"/>
  <c r="S395" i="3"/>
  <c r="R396" i="3"/>
  <c r="S396" i="3"/>
  <c r="R397" i="3"/>
  <c r="S397" i="3"/>
  <c r="R398" i="3"/>
  <c r="S398" i="3"/>
  <c r="R399" i="3"/>
  <c r="S399" i="3"/>
  <c r="R400" i="3"/>
  <c r="S400" i="3"/>
  <c r="R401" i="3"/>
  <c r="S401" i="3"/>
  <c r="R402" i="3"/>
  <c r="S402" i="3"/>
  <c r="R403" i="3"/>
  <c r="S403" i="3"/>
  <c r="R404" i="3"/>
  <c r="S404" i="3"/>
  <c r="R405" i="3"/>
  <c r="S405" i="3"/>
  <c r="R406" i="3"/>
  <c r="S406" i="3"/>
  <c r="R407" i="3"/>
  <c r="S407" i="3"/>
  <c r="R408" i="3"/>
  <c r="S408" i="3"/>
  <c r="R409" i="3"/>
  <c r="S409" i="3"/>
  <c r="R410" i="3"/>
  <c r="S410" i="3"/>
  <c r="R411" i="3"/>
  <c r="S411" i="3"/>
  <c r="R412" i="3"/>
  <c r="S412" i="3"/>
  <c r="R413" i="3"/>
  <c r="S413" i="3"/>
  <c r="R414" i="3"/>
  <c r="S414" i="3"/>
  <c r="R415" i="3"/>
  <c r="S415" i="3"/>
  <c r="R416" i="3"/>
  <c r="S416" i="3"/>
  <c r="R417" i="3"/>
  <c r="S417" i="3"/>
  <c r="R418" i="3"/>
  <c r="S418" i="3"/>
  <c r="R419" i="3"/>
  <c r="S419" i="3"/>
  <c r="R420" i="3"/>
  <c r="S420" i="3"/>
  <c r="R421" i="3"/>
  <c r="S421" i="3"/>
  <c r="R422" i="3"/>
  <c r="S422" i="3"/>
  <c r="R423" i="3"/>
  <c r="S423" i="3"/>
  <c r="R424" i="3"/>
  <c r="S424" i="3"/>
  <c r="R425" i="3"/>
  <c r="S425" i="3"/>
  <c r="R426" i="3"/>
  <c r="S426" i="3"/>
  <c r="R427" i="3"/>
  <c r="S427" i="3"/>
  <c r="R428" i="3"/>
  <c r="S428" i="3"/>
  <c r="R429" i="3"/>
  <c r="S429" i="3"/>
  <c r="R430" i="3"/>
  <c r="S430" i="3"/>
  <c r="R431" i="3"/>
  <c r="S431" i="3"/>
  <c r="R432" i="3"/>
  <c r="S432" i="3"/>
  <c r="R433" i="3"/>
  <c r="S433" i="3"/>
  <c r="R434" i="3"/>
  <c r="S434" i="3"/>
  <c r="R435" i="3"/>
  <c r="S435" i="3"/>
  <c r="R436" i="3"/>
  <c r="S436" i="3"/>
  <c r="R437" i="3"/>
  <c r="S437" i="3"/>
  <c r="R438" i="3"/>
  <c r="S438" i="3"/>
  <c r="R439" i="3"/>
  <c r="S439" i="3"/>
  <c r="R440" i="3"/>
  <c r="S440" i="3"/>
  <c r="R441" i="3"/>
  <c r="S441" i="3"/>
  <c r="R442" i="3"/>
  <c r="S442" i="3"/>
  <c r="R443" i="3"/>
  <c r="S443" i="3"/>
  <c r="R444" i="3"/>
  <c r="S444" i="3"/>
  <c r="R445" i="3"/>
  <c r="S445" i="3"/>
  <c r="R446" i="3"/>
  <c r="S446" i="3"/>
  <c r="R447" i="3"/>
  <c r="S447" i="3"/>
  <c r="R448" i="3"/>
  <c r="S448" i="3"/>
  <c r="R449" i="3"/>
  <c r="S449" i="3"/>
  <c r="R450" i="3"/>
  <c r="S450" i="3"/>
  <c r="R451" i="3"/>
  <c r="S451" i="3"/>
  <c r="R452" i="3"/>
  <c r="S452" i="3"/>
  <c r="R453" i="3"/>
  <c r="S453" i="3"/>
  <c r="R454" i="3"/>
  <c r="S454" i="3"/>
  <c r="R455" i="3"/>
  <c r="S455" i="3"/>
  <c r="R456" i="3"/>
  <c r="S456" i="3"/>
  <c r="R457" i="3"/>
  <c r="S457" i="3"/>
  <c r="R458" i="3"/>
  <c r="S458" i="3"/>
  <c r="R459" i="3"/>
  <c r="S459" i="3"/>
  <c r="R460" i="3"/>
  <c r="S460" i="3"/>
  <c r="R461" i="3"/>
  <c r="S461" i="3"/>
  <c r="R462" i="3"/>
  <c r="S462" i="3"/>
  <c r="R463" i="3"/>
  <c r="S463" i="3"/>
  <c r="R464" i="3"/>
  <c r="S464" i="3"/>
  <c r="R465" i="3"/>
  <c r="S465" i="3"/>
  <c r="R466" i="3"/>
  <c r="S466" i="3"/>
  <c r="R467" i="3"/>
  <c r="S467" i="3"/>
  <c r="R468" i="3"/>
  <c r="S468" i="3"/>
  <c r="R469" i="3"/>
  <c r="S469" i="3"/>
  <c r="R470" i="3"/>
  <c r="S470" i="3"/>
  <c r="R471" i="3"/>
  <c r="S471" i="3"/>
  <c r="R472" i="3"/>
  <c r="S472" i="3"/>
  <c r="R473" i="3"/>
  <c r="S473" i="3"/>
  <c r="R474" i="3"/>
  <c r="S474" i="3"/>
  <c r="R475" i="3"/>
  <c r="S475" i="3"/>
  <c r="R476" i="3"/>
  <c r="S476" i="3"/>
  <c r="R477" i="3"/>
  <c r="S477" i="3"/>
  <c r="S7" i="3"/>
  <c r="R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A477" i="3" l="1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J145" i="3"/>
  <c r="K145" i="3"/>
  <c r="L145" i="3"/>
  <c r="M145" i="3"/>
  <c r="N145" i="3"/>
  <c r="J146" i="3"/>
  <c r="K146" i="3"/>
  <c r="L146" i="3"/>
  <c r="M146" i="3"/>
  <c r="N146" i="3"/>
  <c r="J147" i="3"/>
  <c r="K147" i="3"/>
  <c r="L147" i="3"/>
  <c r="M147" i="3"/>
  <c r="N147" i="3"/>
  <c r="J148" i="3"/>
  <c r="K148" i="3"/>
  <c r="L148" i="3"/>
  <c r="M148" i="3"/>
  <c r="N148" i="3"/>
  <c r="J149" i="3"/>
  <c r="K149" i="3"/>
  <c r="L149" i="3"/>
  <c r="M149" i="3"/>
  <c r="N149" i="3"/>
  <c r="J150" i="3"/>
  <c r="K150" i="3"/>
  <c r="L150" i="3"/>
  <c r="M150" i="3"/>
  <c r="N150" i="3"/>
  <c r="J151" i="3"/>
  <c r="K151" i="3"/>
  <c r="L151" i="3"/>
  <c r="M151" i="3"/>
  <c r="N151" i="3"/>
  <c r="J152" i="3"/>
  <c r="K152" i="3"/>
  <c r="L152" i="3"/>
  <c r="M152" i="3"/>
  <c r="N152" i="3"/>
  <c r="J153" i="3"/>
  <c r="K153" i="3"/>
  <c r="L153" i="3"/>
  <c r="M153" i="3"/>
  <c r="N153" i="3"/>
  <c r="J154" i="3"/>
  <c r="K154" i="3"/>
  <c r="L154" i="3"/>
  <c r="M154" i="3"/>
  <c r="N154" i="3"/>
  <c r="J155" i="3"/>
  <c r="K155" i="3"/>
  <c r="L155" i="3"/>
  <c r="M155" i="3"/>
  <c r="N155" i="3"/>
  <c r="J156" i="3"/>
  <c r="K156" i="3"/>
  <c r="L156" i="3"/>
  <c r="M156" i="3"/>
  <c r="N156" i="3"/>
  <c r="J157" i="3"/>
  <c r="K157" i="3"/>
  <c r="L157" i="3"/>
  <c r="M157" i="3"/>
  <c r="N157" i="3"/>
  <c r="J158" i="3"/>
  <c r="K158" i="3"/>
  <c r="L158" i="3"/>
  <c r="M158" i="3"/>
  <c r="N158" i="3"/>
  <c r="J159" i="3"/>
  <c r="K159" i="3"/>
  <c r="L159" i="3"/>
  <c r="M159" i="3"/>
  <c r="N159" i="3"/>
  <c r="J160" i="3"/>
  <c r="K160" i="3"/>
  <c r="L160" i="3"/>
  <c r="M160" i="3"/>
  <c r="N160" i="3"/>
  <c r="J161" i="3"/>
  <c r="K161" i="3"/>
  <c r="L161" i="3"/>
  <c r="M161" i="3"/>
  <c r="N161" i="3"/>
  <c r="J162" i="3"/>
  <c r="K162" i="3"/>
  <c r="L162" i="3"/>
  <c r="M162" i="3"/>
  <c r="N162" i="3"/>
  <c r="J163" i="3"/>
  <c r="K163" i="3"/>
  <c r="L163" i="3"/>
  <c r="M163" i="3"/>
  <c r="N163" i="3"/>
  <c r="J164" i="3"/>
  <c r="K164" i="3"/>
  <c r="L164" i="3"/>
  <c r="M164" i="3"/>
  <c r="N164" i="3"/>
  <c r="J165" i="3"/>
  <c r="K165" i="3"/>
  <c r="L165" i="3"/>
  <c r="M165" i="3"/>
  <c r="N165" i="3"/>
  <c r="J166" i="3"/>
  <c r="K166" i="3"/>
  <c r="L166" i="3"/>
  <c r="M166" i="3"/>
  <c r="N166" i="3"/>
  <c r="J167" i="3"/>
  <c r="K167" i="3"/>
  <c r="L167" i="3"/>
  <c r="M167" i="3"/>
  <c r="N167" i="3"/>
  <c r="J168" i="3"/>
  <c r="K168" i="3"/>
  <c r="L168" i="3"/>
  <c r="M168" i="3"/>
  <c r="N168" i="3"/>
  <c r="J169" i="3"/>
  <c r="K169" i="3"/>
  <c r="L169" i="3"/>
  <c r="M169" i="3"/>
  <c r="N169" i="3"/>
  <c r="J170" i="3"/>
  <c r="K170" i="3"/>
  <c r="L170" i="3"/>
  <c r="M170" i="3"/>
  <c r="N170" i="3"/>
  <c r="J171" i="3"/>
  <c r="K171" i="3"/>
  <c r="L171" i="3"/>
  <c r="M171" i="3"/>
  <c r="N171" i="3"/>
  <c r="J172" i="3"/>
  <c r="K172" i="3"/>
  <c r="L172" i="3"/>
  <c r="M172" i="3"/>
  <c r="N172" i="3"/>
  <c r="J173" i="3"/>
  <c r="K173" i="3"/>
  <c r="L173" i="3"/>
  <c r="M173" i="3"/>
  <c r="N173" i="3"/>
  <c r="J174" i="3"/>
  <c r="K174" i="3"/>
  <c r="L174" i="3"/>
  <c r="M174" i="3"/>
  <c r="N174" i="3"/>
  <c r="J175" i="3"/>
  <c r="K175" i="3"/>
  <c r="L175" i="3"/>
  <c r="M175" i="3"/>
  <c r="N175" i="3"/>
  <c r="J176" i="3"/>
  <c r="K176" i="3"/>
  <c r="L176" i="3"/>
  <c r="M176" i="3"/>
  <c r="N176" i="3"/>
  <c r="J177" i="3"/>
  <c r="K177" i="3"/>
  <c r="L177" i="3"/>
  <c r="M177" i="3"/>
  <c r="N177" i="3"/>
  <c r="J178" i="3"/>
  <c r="K178" i="3"/>
  <c r="L178" i="3"/>
  <c r="M178" i="3"/>
  <c r="N178" i="3"/>
  <c r="J179" i="3"/>
  <c r="K179" i="3"/>
  <c r="L179" i="3"/>
  <c r="M179" i="3"/>
  <c r="N179" i="3"/>
  <c r="J180" i="3"/>
  <c r="K180" i="3"/>
  <c r="L180" i="3"/>
  <c r="M180" i="3"/>
  <c r="N180" i="3"/>
  <c r="J181" i="3"/>
  <c r="K181" i="3"/>
  <c r="L181" i="3"/>
  <c r="M181" i="3"/>
  <c r="N181" i="3"/>
  <c r="J182" i="3"/>
  <c r="K182" i="3"/>
  <c r="L182" i="3"/>
  <c r="M182" i="3"/>
  <c r="N182" i="3"/>
  <c r="J183" i="3"/>
  <c r="K183" i="3"/>
  <c r="L183" i="3"/>
  <c r="M183" i="3"/>
  <c r="N183" i="3"/>
  <c r="J184" i="3"/>
  <c r="K184" i="3"/>
  <c r="L184" i="3"/>
  <c r="M184" i="3"/>
  <c r="N184" i="3"/>
  <c r="J185" i="3"/>
  <c r="K185" i="3"/>
  <c r="L185" i="3"/>
  <c r="M185" i="3"/>
  <c r="N185" i="3"/>
  <c r="J186" i="3"/>
  <c r="K186" i="3"/>
  <c r="L186" i="3"/>
  <c r="M186" i="3"/>
  <c r="N186" i="3"/>
  <c r="J187" i="3"/>
  <c r="K187" i="3"/>
  <c r="L187" i="3"/>
  <c r="M187" i="3"/>
  <c r="N187" i="3"/>
  <c r="J188" i="3"/>
  <c r="K188" i="3"/>
  <c r="L188" i="3"/>
  <c r="M188" i="3"/>
  <c r="N188" i="3"/>
  <c r="J189" i="3"/>
  <c r="K189" i="3"/>
  <c r="L189" i="3"/>
  <c r="M189" i="3"/>
  <c r="N189" i="3"/>
  <c r="J190" i="3"/>
  <c r="K190" i="3"/>
  <c r="L190" i="3"/>
  <c r="M190" i="3"/>
  <c r="N190" i="3"/>
  <c r="J191" i="3"/>
  <c r="K191" i="3"/>
  <c r="L191" i="3"/>
  <c r="M191" i="3"/>
  <c r="N191" i="3"/>
  <c r="J192" i="3"/>
  <c r="K192" i="3"/>
  <c r="L192" i="3"/>
  <c r="M192" i="3"/>
  <c r="N192" i="3"/>
  <c r="J193" i="3"/>
  <c r="K193" i="3"/>
  <c r="L193" i="3"/>
  <c r="M193" i="3"/>
  <c r="N193" i="3"/>
  <c r="J194" i="3"/>
  <c r="K194" i="3"/>
  <c r="L194" i="3"/>
  <c r="M194" i="3"/>
  <c r="N194" i="3"/>
  <c r="J195" i="3"/>
  <c r="K195" i="3"/>
  <c r="L195" i="3"/>
  <c r="M195" i="3"/>
  <c r="N195" i="3"/>
  <c r="J196" i="3"/>
  <c r="K196" i="3"/>
  <c r="L196" i="3"/>
  <c r="M196" i="3"/>
  <c r="N196" i="3"/>
  <c r="J197" i="3"/>
  <c r="K197" i="3"/>
  <c r="L197" i="3"/>
  <c r="M197" i="3"/>
  <c r="N197" i="3"/>
  <c r="J198" i="3"/>
  <c r="K198" i="3"/>
  <c r="L198" i="3"/>
  <c r="M198" i="3"/>
  <c r="N198" i="3"/>
  <c r="J199" i="3"/>
  <c r="K199" i="3"/>
  <c r="L199" i="3"/>
  <c r="M199" i="3"/>
  <c r="N199" i="3"/>
  <c r="J200" i="3"/>
  <c r="K200" i="3"/>
  <c r="L200" i="3"/>
  <c r="M200" i="3"/>
  <c r="N200" i="3"/>
  <c r="J201" i="3"/>
  <c r="K201" i="3"/>
  <c r="L201" i="3"/>
  <c r="M201" i="3"/>
  <c r="N201" i="3"/>
  <c r="J202" i="3"/>
  <c r="K202" i="3"/>
  <c r="L202" i="3"/>
  <c r="M202" i="3"/>
  <c r="N202" i="3"/>
  <c r="J203" i="3"/>
  <c r="K203" i="3"/>
  <c r="L203" i="3"/>
  <c r="M203" i="3"/>
  <c r="N203" i="3"/>
  <c r="J204" i="3"/>
  <c r="K204" i="3"/>
  <c r="L204" i="3"/>
  <c r="M204" i="3"/>
  <c r="N204" i="3"/>
  <c r="J205" i="3"/>
  <c r="K205" i="3"/>
  <c r="L205" i="3"/>
  <c r="M205" i="3"/>
  <c r="N205" i="3"/>
  <c r="J206" i="3"/>
  <c r="K206" i="3"/>
  <c r="L206" i="3"/>
  <c r="M206" i="3"/>
  <c r="N206" i="3"/>
  <c r="J207" i="3"/>
  <c r="K207" i="3"/>
  <c r="L207" i="3"/>
  <c r="M207" i="3"/>
  <c r="N207" i="3"/>
  <c r="J208" i="3"/>
  <c r="K208" i="3"/>
  <c r="L208" i="3"/>
  <c r="M208" i="3"/>
  <c r="N208" i="3"/>
  <c r="J209" i="3"/>
  <c r="K209" i="3"/>
  <c r="L209" i="3"/>
  <c r="M209" i="3"/>
  <c r="N209" i="3"/>
  <c r="J210" i="3"/>
  <c r="K210" i="3"/>
  <c r="L210" i="3"/>
  <c r="M210" i="3"/>
  <c r="N210" i="3"/>
  <c r="J211" i="3"/>
  <c r="K211" i="3"/>
  <c r="L211" i="3"/>
  <c r="M211" i="3"/>
  <c r="N211" i="3"/>
  <c r="J212" i="3"/>
  <c r="K212" i="3"/>
  <c r="L212" i="3"/>
  <c r="M212" i="3"/>
  <c r="N212" i="3"/>
  <c r="J213" i="3"/>
  <c r="K213" i="3"/>
  <c r="L213" i="3"/>
  <c r="M213" i="3"/>
  <c r="N213" i="3"/>
  <c r="J214" i="3"/>
  <c r="K214" i="3"/>
  <c r="L214" i="3"/>
  <c r="M214" i="3"/>
  <c r="N214" i="3"/>
  <c r="J215" i="3"/>
  <c r="K215" i="3"/>
  <c r="L215" i="3"/>
  <c r="M215" i="3"/>
  <c r="N215" i="3"/>
  <c r="J216" i="3"/>
  <c r="K216" i="3"/>
  <c r="L216" i="3"/>
  <c r="M216" i="3"/>
  <c r="N216" i="3"/>
  <c r="J217" i="3"/>
  <c r="K217" i="3"/>
  <c r="L217" i="3"/>
  <c r="M217" i="3"/>
  <c r="N217" i="3"/>
  <c r="J218" i="3"/>
  <c r="K218" i="3"/>
  <c r="L218" i="3"/>
  <c r="M218" i="3"/>
  <c r="N218" i="3"/>
  <c r="J219" i="3"/>
  <c r="K219" i="3"/>
  <c r="L219" i="3"/>
  <c r="M219" i="3"/>
  <c r="N219" i="3"/>
  <c r="J220" i="3"/>
  <c r="K220" i="3"/>
  <c r="L220" i="3"/>
  <c r="M220" i="3"/>
  <c r="N220" i="3"/>
  <c r="J221" i="3"/>
  <c r="K221" i="3"/>
  <c r="L221" i="3"/>
  <c r="M221" i="3"/>
  <c r="N221" i="3"/>
  <c r="J222" i="3"/>
  <c r="K222" i="3"/>
  <c r="L222" i="3"/>
  <c r="M222" i="3"/>
  <c r="N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L225" i="3"/>
  <c r="M225" i="3"/>
  <c r="N225" i="3"/>
  <c r="J226" i="3"/>
  <c r="K226" i="3"/>
  <c r="L226" i="3"/>
  <c r="M226" i="3"/>
  <c r="N226" i="3"/>
  <c r="J227" i="3"/>
  <c r="K227" i="3"/>
  <c r="L227" i="3"/>
  <c r="M227" i="3"/>
  <c r="N227" i="3"/>
  <c r="J228" i="3"/>
  <c r="K228" i="3"/>
  <c r="L228" i="3"/>
  <c r="M228" i="3"/>
  <c r="N228" i="3"/>
  <c r="J229" i="3"/>
  <c r="K229" i="3"/>
  <c r="L229" i="3"/>
  <c r="M229" i="3"/>
  <c r="N229" i="3"/>
  <c r="J230" i="3"/>
  <c r="K230" i="3"/>
  <c r="L230" i="3"/>
  <c r="M230" i="3"/>
  <c r="N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L233" i="3"/>
  <c r="M233" i="3"/>
  <c r="N233" i="3"/>
  <c r="J234" i="3"/>
  <c r="K234" i="3"/>
  <c r="L234" i="3"/>
  <c r="M234" i="3"/>
  <c r="N234" i="3"/>
  <c r="J235" i="3"/>
  <c r="K235" i="3"/>
  <c r="L235" i="3"/>
  <c r="M235" i="3"/>
  <c r="N235" i="3"/>
  <c r="J236" i="3"/>
  <c r="K236" i="3"/>
  <c r="L236" i="3"/>
  <c r="M236" i="3"/>
  <c r="N236" i="3"/>
  <c r="J237" i="3"/>
  <c r="K237" i="3"/>
  <c r="L237" i="3"/>
  <c r="M237" i="3"/>
  <c r="N237" i="3"/>
  <c r="J238" i="3"/>
  <c r="K238" i="3"/>
  <c r="L238" i="3"/>
  <c r="M238" i="3"/>
  <c r="N238" i="3"/>
  <c r="J239" i="3"/>
  <c r="K239" i="3"/>
  <c r="L239" i="3"/>
  <c r="M239" i="3"/>
  <c r="N239" i="3"/>
  <c r="J240" i="3"/>
  <c r="K240" i="3"/>
  <c r="L240" i="3"/>
  <c r="M240" i="3"/>
  <c r="N240" i="3"/>
  <c r="J241" i="3"/>
  <c r="K241" i="3"/>
  <c r="L241" i="3"/>
  <c r="M241" i="3"/>
  <c r="N241" i="3"/>
  <c r="J242" i="3"/>
  <c r="K242" i="3"/>
  <c r="L242" i="3"/>
  <c r="M242" i="3"/>
  <c r="N242" i="3"/>
  <c r="J243" i="3"/>
  <c r="K243" i="3"/>
  <c r="L243" i="3"/>
  <c r="M243" i="3"/>
  <c r="N243" i="3"/>
  <c r="J244" i="3"/>
  <c r="K244" i="3"/>
  <c r="L244" i="3"/>
  <c r="M244" i="3"/>
  <c r="N244" i="3"/>
  <c r="J245" i="3"/>
  <c r="K245" i="3"/>
  <c r="L245" i="3"/>
  <c r="M245" i="3"/>
  <c r="N245" i="3"/>
  <c r="J246" i="3"/>
  <c r="K246" i="3"/>
  <c r="L246" i="3"/>
  <c r="M246" i="3"/>
  <c r="N246" i="3"/>
  <c r="J247" i="3"/>
  <c r="K247" i="3"/>
  <c r="L247" i="3"/>
  <c r="M247" i="3"/>
  <c r="N247" i="3"/>
  <c r="J248" i="3"/>
  <c r="K248" i="3"/>
  <c r="L248" i="3"/>
  <c r="M248" i="3"/>
  <c r="N248" i="3"/>
  <c r="J249" i="3"/>
  <c r="K249" i="3"/>
  <c r="L249" i="3"/>
  <c r="M249" i="3"/>
  <c r="N249" i="3"/>
  <c r="J250" i="3"/>
  <c r="K250" i="3"/>
  <c r="L250" i="3"/>
  <c r="M250" i="3"/>
  <c r="N250" i="3"/>
  <c r="J251" i="3"/>
  <c r="K251" i="3"/>
  <c r="L251" i="3"/>
  <c r="M251" i="3"/>
  <c r="N251" i="3"/>
  <c r="J252" i="3"/>
  <c r="K252" i="3"/>
  <c r="L252" i="3"/>
  <c r="M252" i="3"/>
  <c r="N252" i="3"/>
  <c r="J253" i="3"/>
  <c r="K253" i="3"/>
  <c r="L253" i="3"/>
  <c r="M253" i="3"/>
  <c r="N253" i="3"/>
  <c r="J254" i="3"/>
  <c r="K254" i="3"/>
  <c r="L254" i="3"/>
  <c r="M254" i="3"/>
  <c r="N254" i="3"/>
  <c r="J255" i="3"/>
  <c r="K255" i="3"/>
  <c r="L255" i="3"/>
  <c r="M255" i="3"/>
  <c r="N255" i="3"/>
  <c r="J256" i="3"/>
  <c r="K256" i="3"/>
  <c r="L256" i="3"/>
  <c r="M256" i="3"/>
  <c r="N256" i="3"/>
  <c r="J257" i="3"/>
  <c r="K257" i="3"/>
  <c r="L257" i="3"/>
  <c r="M257" i="3"/>
  <c r="N257" i="3"/>
  <c r="J258" i="3"/>
  <c r="K258" i="3"/>
  <c r="L258" i="3"/>
  <c r="M258" i="3"/>
  <c r="N258" i="3"/>
  <c r="J259" i="3"/>
  <c r="K259" i="3"/>
  <c r="L259" i="3"/>
  <c r="M259" i="3"/>
  <c r="N259" i="3"/>
  <c r="J260" i="3"/>
  <c r="K260" i="3"/>
  <c r="L260" i="3"/>
  <c r="M260" i="3"/>
  <c r="N260" i="3"/>
  <c r="J261" i="3"/>
  <c r="K261" i="3"/>
  <c r="L261" i="3"/>
  <c r="M261" i="3"/>
  <c r="N261" i="3"/>
  <c r="J262" i="3"/>
  <c r="K262" i="3"/>
  <c r="L262" i="3"/>
  <c r="M262" i="3"/>
  <c r="N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L265" i="3"/>
  <c r="M265" i="3"/>
  <c r="N265" i="3"/>
  <c r="J266" i="3"/>
  <c r="K266" i="3"/>
  <c r="L266" i="3"/>
  <c r="M266" i="3"/>
  <c r="N266" i="3"/>
  <c r="J267" i="3"/>
  <c r="K267" i="3"/>
  <c r="L267" i="3"/>
  <c r="M267" i="3"/>
  <c r="N267" i="3"/>
  <c r="J268" i="3"/>
  <c r="K268" i="3"/>
  <c r="L268" i="3"/>
  <c r="M268" i="3"/>
  <c r="N268" i="3"/>
  <c r="J269" i="3"/>
  <c r="K269" i="3"/>
  <c r="L269" i="3"/>
  <c r="M269" i="3"/>
  <c r="N269" i="3"/>
  <c r="J270" i="3"/>
  <c r="K270" i="3"/>
  <c r="L270" i="3"/>
  <c r="M270" i="3"/>
  <c r="N270" i="3"/>
  <c r="J271" i="3"/>
  <c r="K271" i="3"/>
  <c r="L271" i="3"/>
  <c r="M271" i="3"/>
  <c r="N271" i="3"/>
  <c r="J272" i="3"/>
  <c r="K272" i="3"/>
  <c r="L272" i="3"/>
  <c r="M272" i="3"/>
  <c r="N272" i="3"/>
  <c r="J273" i="3"/>
  <c r="K273" i="3"/>
  <c r="L273" i="3"/>
  <c r="M273" i="3"/>
  <c r="N273" i="3"/>
  <c r="J274" i="3"/>
  <c r="K274" i="3"/>
  <c r="L274" i="3"/>
  <c r="M274" i="3"/>
  <c r="N274" i="3"/>
  <c r="J275" i="3"/>
  <c r="K275" i="3"/>
  <c r="L275" i="3"/>
  <c r="M275" i="3"/>
  <c r="N275" i="3"/>
  <c r="J276" i="3"/>
  <c r="K276" i="3"/>
  <c r="L276" i="3"/>
  <c r="M276" i="3"/>
  <c r="N276" i="3"/>
  <c r="J277" i="3"/>
  <c r="K277" i="3"/>
  <c r="L277" i="3"/>
  <c r="M277" i="3"/>
  <c r="N277" i="3"/>
  <c r="J278" i="3"/>
  <c r="K278" i="3"/>
  <c r="L278" i="3"/>
  <c r="M278" i="3"/>
  <c r="N278" i="3"/>
  <c r="J279" i="3"/>
  <c r="K279" i="3"/>
  <c r="L279" i="3"/>
  <c r="M279" i="3"/>
  <c r="N279" i="3"/>
  <c r="J280" i="3"/>
  <c r="K280" i="3"/>
  <c r="L280" i="3"/>
  <c r="M280" i="3"/>
  <c r="N280" i="3"/>
  <c r="J281" i="3"/>
  <c r="K281" i="3"/>
  <c r="L281" i="3"/>
  <c r="M281" i="3"/>
  <c r="N281" i="3"/>
  <c r="J282" i="3"/>
  <c r="K282" i="3"/>
  <c r="L282" i="3"/>
  <c r="M282" i="3"/>
  <c r="N282" i="3"/>
  <c r="J283" i="3"/>
  <c r="K283" i="3"/>
  <c r="L283" i="3"/>
  <c r="M283" i="3"/>
  <c r="N283" i="3"/>
  <c r="J284" i="3"/>
  <c r="K284" i="3"/>
  <c r="L284" i="3"/>
  <c r="M284" i="3"/>
  <c r="N284" i="3"/>
  <c r="J285" i="3"/>
  <c r="K285" i="3"/>
  <c r="L285" i="3"/>
  <c r="M285" i="3"/>
  <c r="N285" i="3"/>
  <c r="J286" i="3"/>
  <c r="K286" i="3"/>
  <c r="L286" i="3"/>
  <c r="M286" i="3"/>
  <c r="N286" i="3"/>
  <c r="J287" i="3"/>
  <c r="K287" i="3"/>
  <c r="L287" i="3"/>
  <c r="M287" i="3"/>
  <c r="N287" i="3"/>
  <c r="J288" i="3"/>
  <c r="K288" i="3"/>
  <c r="L288" i="3"/>
  <c r="M288" i="3"/>
  <c r="N288" i="3"/>
  <c r="J289" i="3"/>
  <c r="K289" i="3"/>
  <c r="L289" i="3"/>
  <c r="M289" i="3"/>
  <c r="N289" i="3"/>
  <c r="J290" i="3"/>
  <c r="K290" i="3"/>
  <c r="L290" i="3"/>
  <c r="M290" i="3"/>
  <c r="N290" i="3"/>
  <c r="J291" i="3"/>
  <c r="K291" i="3"/>
  <c r="L291" i="3"/>
  <c r="M291" i="3"/>
  <c r="N291" i="3"/>
  <c r="J292" i="3"/>
  <c r="K292" i="3"/>
  <c r="L292" i="3"/>
  <c r="M292" i="3"/>
  <c r="N292" i="3"/>
  <c r="J293" i="3"/>
  <c r="K293" i="3"/>
  <c r="L293" i="3"/>
  <c r="M293" i="3"/>
  <c r="N293" i="3"/>
  <c r="J294" i="3"/>
  <c r="K294" i="3"/>
  <c r="L294" i="3"/>
  <c r="M294" i="3"/>
  <c r="N294" i="3"/>
  <c r="J295" i="3"/>
  <c r="K295" i="3"/>
  <c r="L295" i="3"/>
  <c r="M295" i="3"/>
  <c r="N295" i="3"/>
  <c r="J296" i="3"/>
  <c r="K296" i="3"/>
  <c r="L296" i="3"/>
  <c r="M296" i="3"/>
  <c r="N296" i="3"/>
  <c r="J297" i="3"/>
  <c r="K297" i="3"/>
  <c r="L297" i="3"/>
  <c r="M297" i="3"/>
  <c r="N297" i="3"/>
  <c r="J298" i="3"/>
  <c r="K298" i="3"/>
  <c r="L298" i="3"/>
  <c r="M298" i="3"/>
  <c r="N298" i="3"/>
  <c r="J299" i="3"/>
  <c r="K299" i="3"/>
  <c r="L299" i="3"/>
  <c r="M299" i="3"/>
  <c r="N299" i="3"/>
  <c r="J300" i="3"/>
  <c r="K300" i="3"/>
  <c r="L300" i="3"/>
  <c r="M300" i="3"/>
  <c r="N300" i="3"/>
  <c r="J301" i="3"/>
  <c r="K301" i="3"/>
  <c r="L301" i="3"/>
  <c r="M301" i="3"/>
  <c r="N301" i="3"/>
  <c r="J302" i="3"/>
  <c r="K302" i="3"/>
  <c r="L302" i="3"/>
  <c r="M302" i="3"/>
  <c r="N302" i="3"/>
  <c r="J303" i="3"/>
  <c r="K303" i="3"/>
  <c r="L303" i="3"/>
  <c r="M303" i="3"/>
  <c r="N303" i="3"/>
  <c r="J304" i="3"/>
  <c r="K304" i="3"/>
  <c r="L304" i="3"/>
  <c r="M304" i="3"/>
  <c r="N304" i="3"/>
  <c r="J305" i="3"/>
  <c r="K305" i="3"/>
  <c r="L305" i="3"/>
  <c r="M305" i="3"/>
  <c r="N305" i="3"/>
  <c r="J306" i="3"/>
  <c r="K306" i="3"/>
  <c r="L306" i="3"/>
  <c r="M306" i="3"/>
  <c r="N306" i="3"/>
  <c r="J307" i="3"/>
  <c r="K307" i="3"/>
  <c r="L307" i="3"/>
  <c r="M307" i="3"/>
  <c r="N307" i="3"/>
  <c r="J308" i="3"/>
  <c r="K308" i="3"/>
  <c r="L308" i="3"/>
  <c r="M308" i="3"/>
  <c r="N308" i="3"/>
  <c r="J309" i="3"/>
  <c r="K309" i="3"/>
  <c r="L309" i="3"/>
  <c r="M309" i="3"/>
  <c r="N309" i="3"/>
  <c r="J310" i="3"/>
  <c r="K310" i="3"/>
  <c r="L310" i="3"/>
  <c r="M310" i="3"/>
  <c r="N310" i="3"/>
  <c r="J311" i="3"/>
  <c r="K311" i="3"/>
  <c r="L311" i="3"/>
  <c r="M311" i="3"/>
  <c r="N311" i="3"/>
  <c r="J312" i="3"/>
  <c r="K312" i="3"/>
  <c r="L312" i="3"/>
  <c r="M312" i="3"/>
  <c r="N312" i="3"/>
  <c r="J313" i="3"/>
  <c r="K313" i="3"/>
  <c r="L313" i="3"/>
  <c r="M313" i="3"/>
  <c r="N313" i="3"/>
  <c r="J314" i="3"/>
  <c r="K314" i="3"/>
  <c r="L314" i="3"/>
  <c r="M314" i="3"/>
  <c r="N314" i="3"/>
  <c r="J315" i="3"/>
  <c r="K315" i="3"/>
  <c r="L315" i="3"/>
  <c r="M315" i="3"/>
  <c r="N315" i="3"/>
  <c r="J316" i="3"/>
  <c r="K316" i="3"/>
  <c r="L316" i="3"/>
  <c r="M316" i="3"/>
  <c r="N316" i="3"/>
  <c r="J317" i="3"/>
  <c r="K317" i="3"/>
  <c r="L317" i="3"/>
  <c r="M317" i="3"/>
  <c r="N317" i="3"/>
  <c r="J318" i="3"/>
  <c r="K318" i="3"/>
  <c r="L318" i="3"/>
  <c r="M318" i="3"/>
  <c r="N318" i="3"/>
  <c r="J319" i="3"/>
  <c r="K319" i="3"/>
  <c r="L319" i="3"/>
  <c r="M319" i="3"/>
  <c r="N319" i="3"/>
  <c r="J320" i="3"/>
  <c r="K320" i="3"/>
  <c r="L320" i="3"/>
  <c r="M320" i="3"/>
  <c r="N320" i="3"/>
  <c r="J321" i="3"/>
  <c r="K321" i="3"/>
  <c r="L321" i="3"/>
  <c r="M321" i="3"/>
  <c r="N321" i="3"/>
  <c r="J322" i="3"/>
  <c r="K322" i="3"/>
  <c r="L322" i="3"/>
  <c r="M322" i="3"/>
  <c r="N322" i="3"/>
  <c r="J323" i="3"/>
  <c r="K323" i="3"/>
  <c r="L323" i="3"/>
  <c r="M323" i="3"/>
  <c r="N323" i="3"/>
  <c r="J324" i="3"/>
  <c r="K324" i="3"/>
  <c r="L324" i="3"/>
  <c r="M324" i="3"/>
  <c r="N324" i="3"/>
  <c r="J325" i="3"/>
  <c r="K325" i="3"/>
  <c r="L325" i="3"/>
  <c r="M325" i="3"/>
  <c r="N325" i="3"/>
  <c r="J326" i="3"/>
  <c r="K326" i="3"/>
  <c r="L326" i="3"/>
  <c r="M326" i="3"/>
  <c r="N326" i="3"/>
  <c r="J327" i="3"/>
  <c r="K327" i="3"/>
  <c r="L327" i="3"/>
  <c r="M327" i="3"/>
  <c r="N327" i="3"/>
  <c r="J328" i="3"/>
  <c r="K328" i="3"/>
  <c r="L328" i="3"/>
  <c r="M328" i="3"/>
  <c r="N328" i="3"/>
  <c r="J329" i="3"/>
  <c r="K329" i="3"/>
  <c r="L329" i="3"/>
  <c r="M329" i="3"/>
  <c r="N329" i="3"/>
  <c r="J330" i="3"/>
  <c r="K330" i="3"/>
  <c r="L330" i="3"/>
  <c r="M330" i="3"/>
  <c r="N330" i="3"/>
  <c r="J331" i="3"/>
  <c r="K331" i="3"/>
  <c r="L331" i="3"/>
  <c r="M331" i="3"/>
  <c r="N331" i="3"/>
  <c r="J332" i="3"/>
  <c r="K332" i="3"/>
  <c r="L332" i="3"/>
  <c r="M332" i="3"/>
  <c r="N332" i="3"/>
  <c r="J333" i="3"/>
  <c r="K333" i="3"/>
  <c r="L333" i="3"/>
  <c r="M333" i="3"/>
  <c r="N333" i="3"/>
  <c r="J334" i="3"/>
  <c r="K334" i="3"/>
  <c r="L334" i="3"/>
  <c r="M334" i="3"/>
  <c r="N334" i="3"/>
  <c r="J335" i="3"/>
  <c r="K335" i="3"/>
  <c r="L335" i="3"/>
  <c r="M335" i="3"/>
  <c r="N335" i="3"/>
  <c r="J336" i="3"/>
  <c r="K336" i="3"/>
  <c r="L336" i="3"/>
  <c r="M336" i="3"/>
  <c r="N336" i="3"/>
  <c r="J337" i="3"/>
  <c r="K337" i="3"/>
  <c r="L337" i="3"/>
  <c r="M337" i="3"/>
  <c r="N337" i="3"/>
  <c r="J338" i="3"/>
  <c r="K338" i="3"/>
  <c r="L338" i="3"/>
  <c r="M338" i="3"/>
  <c r="N338" i="3"/>
  <c r="J339" i="3"/>
  <c r="K339" i="3"/>
  <c r="L339" i="3"/>
  <c r="M339" i="3"/>
  <c r="N339" i="3"/>
  <c r="J340" i="3"/>
  <c r="K340" i="3"/>
  <c r="L340" i="3"/>
  <c r="M340" i="3"/>
  <c r="N340" i="3"/>
  <c r="J341" i="3"/>
  <c r="K341" i="3"/>
  <c r="L341" i="3"/>
  <c r="M341" i="3"/>
  <c r="N341" i="3"/>
  <c r="J342" i="3"/>
  <c r="K342" i="3"/>
  <c r="L342" i="3"/>
  <c r="M342" i="3"/>
  <c r="N342" i="3"/>
  <c r="J343" i="3"/>
  <c r="K343" i="3"/>
  <c r="L343" i="3"/>
  <c r="M343" i="3"/>
  <c r="N343" i="3"/>
  <c r="J344" i="3"/>
  <c r="K344" i="3"/>
  <c r="L344" i="3"/>
  <c r="M344" i="3"/>
  <c r="N344" i="3"/>
  <c r="J345" i="3"/>
  <c r="K345" i="3"/>
  <c r="L345" i="3"/>
  <c r="M345" i="3"/>
  <c r="N345" i="3"/>
  <c r="J346" i="3"/>
  <c r="K346" i="3"/>
  <c r="L346" i="3"/>
  <c r="M346" i="3"/>
  <c r="N346" i="3"/>
  <c r="J347" i="3"/>
  <c r="K347" i="3"/>
  <c r="L347" i="3"/>
  <c r="M347" i="3"/>
  <c r="N347" i="3"/>
  <c r="J348" i="3"/>
  <c r="K348" i="3"/>
  <c r="L348" i="3"/>
  <c r="M348" i="3"/>
  <c r="N348" i="3"/>
  <c r="J349" i="3"/>
  <c r="K349" i="3"/>
  <c r="L349" i="3"/>
  <c r="M349" i="3"/>
  <c r="N349" i="3"/>
  <c r="J350" i="3"/>
  <c r="K350" i="3"/>
  <c r="L350" i="3"/>
  <c r="M350" i="3"/>
  <c r="N350" i="3"/>
  <c r="J351" i="3"/>
  <c r="K351" i="3"/>
  <c r="L351" i="3"/>
  <c r="M351" i="3"/>
  <c r="N351" i="3"/>
  <c r="J352" i="3"/>
  <c r="K352" i="3"/>
  <c r="L352" i="3"/>
  <c r="M352" i="3"/>
  <c r="N352" i="3"/>
  <c r="J353" i="3"/>
  <c r="K353" i="3"/>
  <c r="L353" i="3"/>
  <c r="M353" i="3"/>
  <c r="N353" i="3"/>
  <c r="J354" i="3"/>
  <c r="K354" i="3"/>
  <c r="L354" i="3"/>
  <c r="M354" i="3"/>
  <c r="N354" i="3"/>
  <c r="J355" i="3"/>
  <c r="K355" i="3"/>
  <c r="L355" i="3"/>
  <c r="M355" i="3"/>
  <c r="N355" i="3"/>
  <c r="J356" i="3"/>
  <c r="K356" i="3"/>
  <c r="L356" i="3"/>
  <c r="M356" i="3"/>
  <c r="N356" i="3"/>
  <c r="J357" i="3"/>
  <c r="K357" i="3"/>
  <c r="L357" i="3"/>
  <c r="M357" i="3"/>
  <c r="N357" i="3"/>
  <c r="J358" i="3"/>
  <c r="K358" i="3"/>
  <c r="L358" i="3"/>
  <c r="M358" i="3"/>
  <c r="N358" i="3"/>
  <c r="J359" i="3"/>
  <c r="K359" i="3"/>
  <c r="L359" i="3"/>
  <c r="M359" i="3"/>
  <c r="N359" i="3"/>
  <c r="J360" i="3"/>
  <c r="K360" i="3"/>
  <c r="L360" i="3"/>
  <c r="M360" i="3"/>
  <c r="N360" i="3"/>
  <c r="J361" i="3"/>
  <c r="K361" i="3"/>
  <c r="L361" i="3"/>
  <c r="M361" i="3"/>
  <c r="N361" i="3"/>
  <c r="J362" i="3"/>
  <c r="K362" i="3"/>
  <c r="L362" i="3"/>
  <c r="M362" i="3"/>
  <c r="N362" i="3"/>
  <c r="J363" i="3"/>
  <c r="K363" i="3"/>
  <c r="L363" i="3"/>
  <c r="M363" i="3"/>
  <c r="N363" i="3"/>
  <c r="J364" i="3"/>
  <c r="K364" i="3"/>
  <c r="L364" i="3"/>
  <c r="M364" i="3"/>
  <c r="N364" i="3"/>
  <c r="J365" i="3"/>
  <c r="K365" i="3"/>
  <c r="L365" i="3"/>
  <c r="M365" i="3"/>
  <c r="N365" i="3"/>
  <c r="J366" i="3"/>
  <c r="K366" i="3"/>
  <c r="L366" i="3"/>
  <c r="M366" i="3"/>
  <c r="N366" i="3"/>
  <c r="J367" i="3"/>
  <c r="K367" i="3"/>
  <c r="L367" i="3"/>
  <c r="M367" i="3"/>
  <c r="N367" i="3"/>
  <c r="J368" i="3"/>
  <c r="K368" i="3"/>
  <c r="L368" i="3"/>
  <c r="M368" i="3"/>
  <c r="N368" i="3"/>
  <c r="J369" i="3"/>
  <c r="K369" i="3"/>
  <c r="L369" i="3"/>
  <c r="M369" i="3"/>
  <c r="N369" i="3"/>
  <c r="J370" i="3"/>
  <c r="K370" i="3"/>
  <c r="L370" i="3"/>
  <c r="M370" i="3"/>
  <c r="N370" i="3"/>
  <c r="J371" i="3"/>
  <c r="K371" i="3"/>
  <c r="L371" i="3"/>
  <c r="M371" i="3"/>
  <c r="N371" i="3"/>
  <c r="J372" i="3"/>
  <c r="K372" i="3"/>
  <c r="L372" i="3"/>
  <c r="M372" i="3"/>
  <c r="N372" i="3"/>
  <c r="J373" i="3"/>
  <c r="K373" i="3"/>
  <c r="L373" i="3"/>
  <c r="M373" i="3"/>
  <c r="N373" i="3"/>
  <c r="J374" i="3"/>
  <c r="K374" i="3"/>
  <c r="L374" i="3"/>
  <c r="M374" i="3"/>
  <c r="N374" i="3"/>
  <c r="J375" i="3"/>
  <c r="K375" i="3"/>
  <c r="L375" i="3"/>
  <c r="M375" i="3"/>
  <c r="N375" i="3"/>
  <c r="J376" i="3"/>
  <c r="K376" i="3"/>
  <c r="L376" i="3"/>
  <c r="M376" i="3"/>
  <c r="N376" i="3"/>
  <c r="J377" i="3"/>
  <c r="K377" i="3"/>
  <c r="L377" i="3"/>
  <c r="M377" i="3"/>
  <c r="N377" i="3"/>
  <c r="J378" i="3"/>
  <c r="K378" i="3"/>
  <c r="L378" i="3"/>
  <c r="M378" i="3"/>
  <c r="N378" i="3"/>
  <c r="J379" i="3"/>
  <c r="K379" i="3"/>
  <c r="L379" i="3"/>
  <c r="M379" i="3"/>
  <c r="N379" i="3"/>
  <c r="J380" i="3"/>
  <c r="K380" i="3"/>
  <c r="L380" i="3"/>
  <c r="M380" i="3"/>
  <c r="N380" i="3"/>
  <c r="J381" i="3"/>
  <c r="K381" i="3"/>
  <c r="L381" i="3"/>
  <c r="M381" i="3"/>
  <c r="N381" i="3"/>
  <c r="J382" i="3"/>
  <c r="K382" i="3"/>
  <c r="L382" i="3"/>
  <c r="M382" i="3"/>
  <c r="N382" i="3"/>
  <c r="J383" i="3"/>
  <c r="K383" i="3"/>
  <c r="L383" i="3"/>
  <c r="M383" i="3"/>
  <c r="N383" i="3"/>
  <c r="J384" i="3"/>
  <c r="K384" i="3"/>
  <c r="L384" i="3"/>
  <c r="M384" i="3"/>
  <c r="N384" i="3"/>
  <c r="J385" i="3"/>
  <c r="K385" i="3"/>
  <c r="L385" i="3"/>
  <c r="M385" i="3"/>
  <c r="N385" i="3"/>
  <c r="J386" i="3"/>
  <c r="K386" i="3"/>
  <c r="L386" i="3"/>
  <c r="M386" i="3"/>
  <c r="N386" i="3"/>
  <c r="J387" i="3"/>
  <c r="K387" i="3"/>
  <c r="L387" i="3"/>
  <c r="M387" i="3"/>
  <c r="N387" i="3"/>
  <c r="J388" i="3"/>
  <c r="K388" i="3"/>
  <c r="L388" i="3"/>
  <c r="M388" i="3"/>
  <c r="N388" i="3"/>
  <c r="J389" i="3"/>
  <c r="K389" i="3"/>
  <c r="L389" i="3"/>
  <c r="M389" i="3"/>
  <c r="N389" i="3"/>
  <c r="J390" i="3"/>
  <c r="K390" i="3"/>
  <c r="L390" i="3"/>
  <c r="M390" i="3"/>
  <c r="N390" i="3"/>
  <c r="J391" i="3"/>
  <c r="K391" i="3"/>
  <c r="L391" i="3"/>
  <c r="M391" i="3"/>
  <c r="N391" i="3"/>
  <c r="J392" i="3"/>
  <c r="K392" i="3"/>
  <c r="L392" i="3"/>
  <c r="M392" i="3"/>
  <c r="N392" i="3"/>
  <c r="J393" i="3"/>
  <c r="K393" i="3"/>
  <c r="L393" i="3"/>
  <c r="M393" i="3"/>
  <c r="N393" i="3"/>
  <c r="J394" i="3"/>
  <c r="K394" i="3"/>
  <c r="L394" i="3"/>
  <c r="M394" i="3"/>
  <c r="N394" i="3"/>
  <c r="J395" i="3"/>
  <c r="K395" i="3"/>
  <c r="L395" i="3"/>
  <c r="M395" i="3"/>
  <c r="N395" i="3"/>
  <c r="J396" i="3"/>
  <c r="K396" i="3"/>
  <c r="L396" i="3"/>
  <c r="M396" i="3"/>
  <c r="N396" i="3"/>
  <c r="J397" i="3"/>
  <c r="K397" i="3"/>
  <c r="L397" i="3"/>
  <c r="M397" i="3"/>
  <c r="N397" i="3"/>
  <c r="J398" i="3"/>
  <c r="K398" i="3"/>
  <c r="L398" i="3"/>
  <c r="M398" i="3"/>
  <c r="N398" i="3"/>
  <c r="J399" i="3"/>
  <c r="K399" i="3"/>
  <c r="L399" i="3"/>
  <c r="M399" i="3"/>
  <c r="N399" i="3"/>
  <c r="J400" i="3"/>
  <c r="K400" i="3"/>
  <c r="L400" i="3"/>
  <c r="M400" i="3"/>
  <c r="N400" i="3"/>
  <c r="J401" i="3"/>
  <c r="K401" i="3"/>
  <c r="L401" i="3"/>
  <c r="M401" i="3"/>
  <c r="N401" i="3"/>
  <c r="J402" i="3"/>
  <c r="K402" i="3"/>
  <c r="L402" i="3"/>
  <c r="M402" i="3"/>
  <c r="N402" i="3"/>
  <c r="J403" i="3"/>
  <c r="K403" i="3"/>
  <c r="L403" i="3"/>
  <c r="M403" i="3"/>
  <c r="N403" i="3"/>
  <c r="J404" i="3"/>
  <c r="K404" i="3"/>
  <c r="L404" i="3"/>
  <c r="M404" i="3"/>
  <c r="N404" i="3"/>
  <c r="J405" i="3"/>
  <c r="K405" i="3"/>
  <c r="L405" i="3"/>
  <c r="M405" i="3"/>
  <c r="N405" i="3"/>
  <c r="J406" i="3"/>
  <c r="K406" i="3"/>
  <c r="L406" i="3"/>
  <c r="M406" i="3"/>
  <c r="N406" i="3"/>
  <c r="J407" i="3"/>
  <c r="K407" i="3"/>
  <c r="L407" i="3"/>
  <c r="M407" i="3"/>
  <c r="N407" i="3"/>
  <c r="J408" i="3"/>
  <c r="K408" i="3"/>
  <c r="L408" i="3"/>
  <c r="M408" i="3"/>
  <c r="N408" i="3"/>
  <c r="J409" i="3"/>
  <c r="K409" i="3"/>
  <c r="L409" i="3"/>
  <c r="M409" i="3"/>
  <c r="N409" i="3"/>
  <c r="J410" i="3"/>
  <c r="K410" i="3"/>
  <c r="L410" i="3"/>
  <c r="M410" i="3"/>
  <c r="N410" i="3"/>
  <c r="J411" i="3"/>
  <c r="K411" i="3"/>
  <c r="L411" i="3"/>
  <c r="M411" i="3"/>
  <c r="N411" i="3"/>
  <c r="J412" i="3"/>
  <c r="K412" i="3"/>
  <c r="L412" i="3"/>
  <c r="M412" i="3"/>
  <c r="N412" i="3"/>
  <c r="J413" i="3"/>
  <c r="K413" i="3"/>
  <c r="L413" i="3"/>
  <c r="M413" i="3"/>
  <c r="N413" i="3"/>
  <c r="J414" i="3"/>
  <c r="K414" i="3"/>
  <c r="L414" i="3"/>
  <c r="M414" i="3"/>
  <c r="N414" i="3"/>
  <c r="J415" i="3"/>
  <c r="K415" i="3"/>
  <c r="L415" i="3"/>
  <c r="M415" i="3"/>
  <c r="N415" i="3"/>
  <c r="J416" i="3"/>
  <c r="K416" i="3"/>
  <c r="L416" i="3"/>
  <c r="M416" i="3"/>
  <c r="N416" i="3"/>
  <c r="J417" i="3"/>
  <c r="K417" i="3"/>
  <c r="L417" i="3"/>
  <c r="M417" i="3"/>
  <c r="N417" i="3"/>
  <c r="J418" i="3"/>
  <c r="K418" i="3"/>
  <c r="L418" i="3"/>
  <c r="M418" i="3"/>
  <c r="N418" i="3"/>
  <c r="J419" i="3"/>
  <c r="K419" i="3"/>
  <c r="L419" i="3"/>
  <c r="M419" i="3"/>
  <c r="N419" i="3"/>
  <c r="J420" i="3"/>
  <c r="K420" i="3"/>
  <c r="L420" i="3"/>
  <c r="M420" i="3"/>
  <c r="N420" i="3"/>
  <c r="J421" i="3"/>
  <c r="K421" i="3"/>
  <c r="L421" i="3"/>
  <c r="M421" i="3"/>
  <c r="N421" i="3"/>
  <c r="J422" i="3"/>
  <c r="K422" i="3"/>
  <c r="L422" i="3"/>
  <c r="M422" i="3"/>
  <c r="N422" i="3"/>
  <c r="J423" i="3"/>
  <c r="K423" i="3"/>
  <c r="L423" i="3"/>
  <c r="M423" i="3"/>
  <c r="N423" i="3"/>
  <c r="J424" i="3"/>
  <c r="K424" i="3"/>
  <c r="L424" i="3"/>
  <c r="M424" i="3"/>
  <c r="N424" i="3"/>
  <c r="J425" i="3"/>
  <c r="K425" i="3"/>
  <c r="L425" i="3"/>
  <c r="M425" i="3"/>
  <c r="N425" i="3"/>
  <c r="J426" i="3"/>
  <c r="K426" i="3"/>
  <c r="L426" i="3"/>
  <c r="M426" i="3"/>
  <c r="N426" i="3"/>
  <c r="J427" i="3"/>
  <c r="K427" i="3"/>
  <c r="L427" i="3"/>
  <c r="M427" i="3"/>
  <c r="N427" i="3"/>
  <c r="J428" i="3"/>
  <c r="K428" i="3"/>
  <c r="L428" i="3"/>
  <c r="M428" i="3"/>
  <c r="N428" i="3"/>
  <c r="J429" i="3"/>
  <c r="K429" i="3"/>
  <c r="L429" i="3"/>
  <c r="M429" i="3"/>
  <c r="N429" i="3"/>
  <c r="J430" i="3"/>
  <c r="K430" i="3"/>
  <c r="L430" i="3"/>
  <c r="M430" i="3"/>
  <c r="N430" i="3"/>
  <c r="J431" i="3"/>
  <c r="K431" i="3"/>
  <c r="L431" i="3"/>
  <c r="M431" i="3"/>
  <c r="N431" i="3"/>
  <c r="J432" i="3"/>
  <c r="K432" i="3"/>
  <c r="L432" i="3"/>
  <c r="M432" i="3"/>
  <c r="N432" i="3"/>
  <c r="J433" i="3"/>
  <c r="K433" i="3"/>
  <c r="L433" i="3"/>
  <c r="M433" i="3"/>
  <c r="N433" i="3"/>
  <c r="J434" i="3"/>
  <c r="K434" i="3"/>
  <c r="L434" i="3"/>
  <c r="M434" i="3"/>
  <c r="N434" i="3"/>
  <c r="J435" i="3"/>
  <c r="K435" i="3"/>
  <c r="L435" i="3"/>
  <c r="M435" i="3"/>
  <c r="N435" i="3"/>
  <c r="J436" i="3"/>
  <c r="K436" i="3"/>
  <c r="L436" i="3"/>
  <c r="M436" i="3"/>
  <c r="N436" i="3"/>
  <c r="J437" i="3"/>
  <c r="K437" i="3"/>
  <c r="L437" i="3"/>
  <c r="M437" i="3"/>
  <c r="N437" i="3"/>
  <c r="J438" i="3"/>
  <c r="K438" i="3"/>
  <c r="L438" i="3"/>
  <c r="M438" i="3"/>
  <c r="N438" i="3"/>
  <c r="J439" i="3"/>
  <c r="K439" i="3"/>
  <c r="L439" i="3"/>
  <c r="M439" i="3"/>
  <c r="N439" i="3"/>
  <c r="J440" i="3"/>
  <c r="K440" i="3"/>
  <c r="L440" i="3"/>
  <c r="M440" i="3"/>
  <c r="N440" i="3"/>
  <c r="J441" i="3"/>
  <c r="K441" i="3"/>
  <c r="L441" i="3"/>
  <c r="M441" i="3"/>
  <c r="N441" i="3"/>
  <c r="J442" i="3"/>
  <c r="K442" i="3"/>
  <c r="L442" i="3"/>
  <c r="M442" i="3"/>
  <c r="N442" i="3"/>
  <c r="J443" i="3"/>
  <c r="K443" i="3"/>
  <c r="L443" i="3"/>
  <c r="M443" i="3"/>
  <c r="N443" i="3"/>
  <c r="J444" i="3"/>
  <c r="K444" i="3"/>
  <c r="L444" i="3"/>
  <c r="M444" i="3"/>
  <c r="N444" i="3"/>
  <c r="J445" i="3"/>
  <c r="K445" i="3"/>
  <c r="L445" i="3"/>
  <c r="M445" i="3"/>
  <c r="N445" i="3"/>
  <c r="J446" i="3"/>
  <c r="K446" i="3"/>
  <c r="L446" i="3"/>
  <c r="M446" i="3"/>
  <c r="N446" i="3"/>
  <c r="J447" i="3"/>
  <c r="K447" i="3"/>
  <c r="L447" i="3"/>
  <c r="M447" i="3"/>
  <c r="N447" i="3"/>
  <c r="J448" i="3"/>
  <c r="K448" i="3"/>
  <c r="L448" i="3"/>
  <c r="M448" i="3"/>
  <c r="N448" i="3"/>
  <c r="J449" i="3"/>
  <c r="K449" i="3"/>
  <c r="L449" i="3"/>
  <c r="M449" i="3"/>
  <c r="N449" i="3"/>
  <c r="J450" i="3"/>
  <c r="K450" i="3"/>
  <c r="L450" i="3"/>
  <c r="M450" i="3"/>
  <c r="N450" i="3"/>
  <c r="J451" i="3"/>
  <c r="K451" i="3"/>
  <c r="L451" i="3"/>
  <c r="M451" i="3"/>
  <c r="N451" i="3"/>
  <c r="J452" i="3"/>
  <c r="K452" i="3"/>
  <c r="L452" i="3"/>
  <c r="M452" i="3"/>
  <c r="N452" i="3"/>
  <c r="J453" i="3"/>
  <c r="K453" i="3"/>
  <c r="L453" i="3"/>
  <c r="M453" i="3"/>
  <c r="N453" i="3"/>
  <c r="J454" i="3"/>
  <c r="K454" i="3"/>
  <c r="L454" i="3"/>
  <c r="M454" i="3"/>
  <c r="N454" i="3"/>
  <c r="J455" i="3"/>
  <c r="K455" i="3"/>
  <c r="L455" i="3"/>
  <c r="M455" i="3"/>
  <c r="N455" i="3"/>
  <c r="J456" i="3"/>
  <c r="K456" i="3"/>
  <c r="L456" i="3"/>
  <c r="M456" i="3"/>
  <c r="N456" i="3"/>
  <c r="J457" i="3"/>
  <c r="K457" i="3"/>
  <c r="L457" i="3"/>
  <c r="M457" i="3"/>
  <c r="N457" i="3"/>
  <c r="J458" i="3"/>
  <c r="K458" i="3"/>
  <c r="L458" i="3"/>
  <c r="M458" i="3"/>
  <c r="N458" i="3"/>
  <c r="J459" i="3"/>
  <c r="K459" i="3"/>
  <c r="L459" i="3"/>
  <c r="M459" i="3"/>
  <c r="N459" i="3"/>
  <c r="J460" i="3"/>
  <c r="K460" i="3"/>
  <c r="L460" i="3"/>
  <c r="M460" i="3"/>
  <c r="N460" i="3"/>
  <c r="J461" i="3"/>
  <c r="K461" i="3"/>
  <c r="L461" i="3"/>
  <c r="M461" i="3"/>
  <c r="N461" i="3"/>
  <c r="J462" i="3"/>
  <c r="K462" i="3"/>
  <c r="L462" i="3"/>
  <c r="M462" i="3"/>
  <c r="N462" i="3"/>
  <c r="J463" i="3"/>
  <c r="K463" i="3"/>
  <c r="L463" i="3"/>
  <c r="M463" i="3"/>
  <c r="N463" i="3"/>
  <c r="J464" i="3"/>
  <c r="K464" i="3"/>
  <c r="L464" i="3"/>
  <c r="M464" i="3"/>
  <c r="N464" i="3"/>
  <c r="J465" i="3"/>
  <c r="K465" i="3"/>
  <c r="L465" i="3"/>
  <c r="M465" i="3"/>
  <c r="N465" i="3"/>
  <c r="J466" i="3"/>
  <c r="K466" i="3"/>
  <c r="L466" i="3"/>
  <c r="M466" i="3"/>
  <c r="N466" i="3"/>
  <c r="J467" i="3"/>
  <c r="K467" i="3"/>
  <c r="L467" i="3"/>
  <c r="M467" i="3"/>
  <c r="N467" i="3"/>
  <c r="J468" i="3"/>
  <c r="K468" i="3"/>
  <c r="L468" i="3"/>
  <c r="M468" i="3"/>
  <c r="N468" i="3"/>
  <c r="J469" i="3"/>
  <c r="K469" i="3"/>
  <c r="L469" i="3"/>
  <c r="M469" i="3"/>
  <c r="N469" i="3"/>
  <c r="J470" i="3"/>
  <c r="K470" i="3"/>
  <c r="L470" i="3"/>
  <c r="M470" i="3"/>
  <c r="N470" i="3"/>
  <c r="J471" i="3"/>
  <c r="K471" i="3"/>
  <c r="L471" i="3"/>
  <c r="M471" i="3"/>
  <c r="N471" i="3"/>
  <c r="J472" i="3"/>
  <c r="K472" i="3"/>
  <c r="L472" i="3"/>
  <c r="M472" i="3"/>
  <c r="N472" i="3"/>
  <c r="J473" i="3"/>
  <c r="K473" i="3"/>
  <c r="L473" i="3"/>
  <c r="M473" i="3"/>
  <c r="N473" i="3"/>
  <c r="J474" i="3"/>
  <c r="K474" i="3"/>
  <c r="L474" i="3"/>
  <c r="M474" i="3"/>
  <c r="N474" i="3"/>
  <c r="J475" i="3"/>
  <c r="K475" i="3"/>
  <c r="L475" i="3"/>
  <c r="M475" i="3"/>
  <c r="N475" i="3"/>
  <c r="J476" i="3"/>
  <c r="K476" i="3"/>
  <c r="L476" i="3"/>
  <c r="M476" i="3"/>
  <c r="N476" i="3"/>
  <c r="H477" i="3"/>
  <c r="J477" i="3"/>
  <c r="K477" i="3"/>
  <c r="L477" i="3"/>
  <c r="M477" i="3"/>
  <c r="N477" i="3"/>
  <c r="J6" i="3"/>
  <c r="K6" i="3"/>
  <c r="L6" i="3"/>
  <c r="M6" i="3"/>
  <c r="N6" i="3"/>
  <c r="I477" i="3" l="1"/>
  <c r="T477" i="3" s="1"/>
  <c r="A476" i="3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6" i="1"/>
  <c r="A475" i="3" l="1"/>
  <c r="I476" i="3"/>
  <c r="H476" i="3"/>
  <c r="T476" i="3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6" i="1"/>
  <c r="A474" i="3" l="1"/>
  <c r="H475" i="3"/>
  <c r="T475" i="3" s="1"/>
  <c r="I475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6" i="1"/>
  <c r="A473" i="3" l="1"/>
  <c r="H474" i="3"/>
  <c r="T474" i="3" s="1"/>
  <c r="I474" i="3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L6" i="1"/>
  <c r="K6" i="1"/>
  <c r="A472" i="3" l="1"/>
  <c r="H473" i="3"/>
  <c r="T473" i="3" s="1"/>
  <c r="I473" i="3"/>
  <c r="A471" i="3" l="1"/>
  <c r="H472" i="3"/>
  <c r="I472" i="3"/>
  <c r="H477" i="1"/>
  <c r="I477" i="1"/>
  <c r="T472" i="3" l="1"/>
  <c r="A470" i="3"/>
  <c r="I471" i="3"/>
  <c r="H471" i="3"/>
  <c r="T471" i="3" s="1"/>
  <c r="R477" i="1"/>
  <c r="H476" i="1"/>
  <c r="I476" i="1"/>
  <c r="A469" i="3" l="1"/>
  <c r="H470" i="3"/>
  <c r="T470" i="3" s="1"/>
  <c r="I470" i="3"/>
  <c r="R476" i="1"/>
  <c r="H475" i="1"/>
  <c r="I475" i="1"/>
  <c r="A468" i="3" l="1"/>
  <c r="H469" i="3"/>
  <c r="T469" i="3" s="1"/>
  <c r="I469" i="3"/>
  <c r="R475" i="1"/>
  <c r="H474" i="1"/>
  <c r="I474" i="1"/>
  <c r="A467" i="3" l="1"/>
  <c r="H468" i="3"/>
  <c r="T468" i="3" s="1"/>
  <c r="I468" i="3"/>
  <c r="R474" i="1"/>
  <c r="H473" i="1"/>
  <c r="I473" i="1"/>
  <c r="R473" i="1" l="1"/>
  <c r="A466" i="3"/>
  <c r="I467" i="3"/>
  <c r="H467" i="3"/>
  <c r="T467" i="3" s="1"/>
  <c r="H472" i="1"/>
  <c r="I472" i="1"/>
  <c r="A465" i="3" l="1"/>
  <c r="H466" i="3"/>
  <c r="T466" i="3" s="1"/>
  <c r="I466" i="3"/>
  <c r="R472" i="1"/>
  <c r="H471" i="1"/>
  <c r="I471" i="1"/>
  <c r="A464" i="3" l="1"/>
  <c r="H465" i="3"/>
  <c r="T465" i="3" s="1"/>
  <c r="I465" i="3"/>
  <c r="R471" i="1"/>
  <c r="H470" i="1"/>
  <c r="I470" i="1"/>
  <c r="R470" i="1" l="1"/>
  <c r="A463" i="3"/>
  <c r="I464" i="3"/>
  <c r="H464" i="3"/>
  <c r="T464" i="3" s="1"/>
  <c r="H469" i="1"/>
  <c r="I469" i="1"/>
  <c r="A462" i="3" l="1"/>
  <c r="H463" i="3"/>
  <c r="T463" i="3" s="1"/>
  <c r="I463" i="3"/>
  <c r="R469" i="1"/>
  <c r="H468" i="1"/>
  <c r="I468" i="1"/>
  <c r="A461" i="3" l="1"/>
  <c r="I462" i="3"/>
  <c r="H462" i="3"/>
  <c r="T462" i="3" s="1"/>
  <c r="R468" i="1"/>
  <c r="H467" i="1"/>
  <c r="I467" i="1"/>
  <c r="A460" i="3" l="1"/>
  <c r="H461" i="3"/>
  <c r="I461" i="3"/>
  <c r="T461" i="3" s="1"/>
  <c r="R467" i="1"/>
  <c r="H466" i="1"/>
  <c r="I466" i="1"/>
  <c r="A459" i="3" l="1"/>
  <c r="I460" i="3"/>
  <c r="H460" i="3"/>
  <c r="T460" i="3" s="1"/>
  <c r="R466" i="1"/>
  <c r="H465" i="1"/>
  <c r="I465" i="1"/>
  <c r="A458" i="3" l="1"/>
  <c r="H459" i="3"/>
  <c r="I459" i="3"/>
  <c r="R465" i="1"/>
  <c r="H464" i="1"/>
  <c r="I464" i="1"/>
  <c r="T459" i="3" l="1"/>
  <c r="A457" i="3"/>
  <c r="H458" i="3"/>
  <c r="I458" i="3"/>
  <c r="R464" i="1"/>
  <c r="H463" i="1"/>
  <c r="I463" i="1"/>
  <c r="T458" i="3" l="1"/>
  <c r="A456" i="3"/>
  <c r="I457" i="3"/>
  <c r="H457" i="3"/>
  <c r="T457" i="3" s="1"/>
  <c r="R463" i="1"/>
  <c r="H462" i="1"/>
  <c r="I462" i="1"/>
  <c r="A455" i="3" l="1"/>
  <c r="H456" i="3"/>
  <c r="I456" i="3"/>
  <c r="R462" i="1"/>
  <c r="H461" i="1"/>
  <c r="I461" i="1"/>
  <c r="T456" i="3" l="1"/>
  <c r="A454" i="3"/>
  <c r="H455" i="3"/>
  <c r="I455" i="3"/>
  <c r="R461" i="1"/>
  <c r="H460" i="1"/>
  <c r="I460" i="1"/>
  <c r="T455" i="3" l="1"/>
  <c r="A453" i="3"/>
  <c r="H454" i="3"/>
  <c r="I454" i="3"/>
  <c r="R460" i="1"/>
  <c r="H459" i="1"/>
  <c r="I459" i="1"/>
  <c r="T454" i="3" l="1"/>
  <c r="R459" i="1"/>
  <c r="A452" i="3"/>
  <c r="I453" i="3"/>
  <c r="H453" i="3"/>
  <c r="H458" i="1"/>
  <c r="I458" i="1"/>
  <c r="A451" i="3" l="1"/>
  <c r="I452" i="3"/>
  <c r="H452" i="3"/>
  <c r="T452" i="3" s="1"/>
  <c r="T453" i="3"/>
  <c r="R458" i="1"/>
  <c r="H457" i="1"/>
  <c r="I457" i="1"/>
  <c r="A450" i="3" l="1"/>
  <c r="H451" i="3"/>
  <c r="I451" i="3"/>
  <c r="R457" i="1"/>
  <c r="H456" i="1"/>
  <c r="I456" i="1"/>
  <c r="T451" i="3" l="1"/>
  <c r="A449" i="3"/>
  <c r="I450" i="3"/>
  <c r="H450" i="3"/>
  <c r="T450" i="3" s="1"/>
  <c r="R456" i="1"/>
  <c r="H455" i="1"/>
  <c r="I455" i="1"/>
  <c r="A448" i="3" l="1"/>
  <c r="H449" i="3"/>
  <c r="I449" i="3"/>
  <c r="R455" i="1"/>
  <c r="H454" i="1"/>
  <c r="I454" i="1"/>
  <c r="T449" i="3" l="1"/>
  <c r="A447" i="3"/>
  <c r="I448" i="3"/>
  <c r="H448" i="3"/>
  <c r="T448" i="3" s="1"/>
  <c r="R454" i="1"/>
  <c r="H453" i="1"/>
  <c r="R453" i="1" s="1"/>
  <c r="I453" i="1"/>
  <c r="A446" i="3" l="1"/>
  <c r="I447" i="3"/>
  <c r="H447" i="3"/>
  <c r="T447" i="3" s="1"/>
  <c r="H452" i="1"/>
  <c r="I452" i="1"/>
  <c r="A445" i="3" l="1"/>
  <c r="I446" i="3"/>
  <c r="H446" i="3"/>
  <c r="T446" i="3" s="1"/>
  <c r="R452" i="1"/>
  <c r="H451" i="1"/>
  <c r="R451" i="1" s="1"/>
  <c r="I451" i="1"/>
  <c r="A444" i="3" l="1"/>
  <c r="I445" i="3"/>
  <c r="H445" i="3"/>
  <c r="T445" i="3" s="1"/>
  <c r="H450" i="1"/>
  <c r="I450" i="1"/>
  <c r="A443" i="3" l="1"/>
  <c r="I444" i="3"/>
  <c r="H444" i="3"/>
  <c r="T444" i="3" s="1"/>
  <c r="R450" i="1"/>
  <c r="H449" i="1"/>
  <c r="I449" i="1"/>
  <c r="A442" i="3" l="1"/>
  <c r="H443" i="3"/>
  <c r="I443" i="3"/>
  <c r="R449" i="1"/>
  <c r="H448" i="1"/>
  <c r="I448" i="1"/>
  <c r="T443" i="3" l="1"/>
  <c r="A441" i="3"/>
  <c r="I442" i="3"/>
  <c r="H442" i="3"/>
  <c r="T442" i="3" s="1"/>
  <c r="R448" i="1"/>
  <c r="H447" i="1"/>
  <c r="I447" i="1"/>
  <c r="A440" i="3" l="1"/>
  <c r="I441" i="3"/>
  <c r="H441" i="3"/>
  <c r="T441" i="3" s="1"/>
  <c r="R447" i="1"/>
  <c r="H446" i="1"/>
  <c r="I446" i="1"/>
  <c r="A439" i="3" l="1"/>
  <c r="I440" i="3"/>
  <c r="H440" i="3"/>
  <c r="T440" i="3" s="1"/>
  <c r="R446" i="1"/>
  <c r="H445" i="1"/>
  <c r="I445" i="1"/>
  <c r="A438" i="3" l="1"/>
  <c r="H439" i="3"/>
  <c r="I439" i="3"/>
  <c r="R445" i="1"/>
  <c r="H444" i="1"/>
  <c r="I444" i="1"/>
  <c r="T439" i="3" l="1"/>
  <c r="A437" i="3"/>
  <c r="I438" i="3"/>
  <c r="H438" i="3"/>
  <c r="T438" i="3" s="1"/>
  <c r="R444" i="1"/>
  <c r="H443" i="1"/>
  <c r="I443" i="1"/>
  <c r="A436" i="3" l="1"/>
  <c r="I437" i="3"/>
  <c r="H437" i="3"/>
  <c r="T437" i="3" s="1"/>
  <c r="R443" i="1"/>
  <c r="H442" i="1"/>
  <c r="I442" i="1"/>
  <c r="A435" i="3" l="1"/>
  <c r="H436" i="3"/>
  <c r="I436" i="3"/>
  <c r="R442" i="1"/>
  <c r="H441" i="1"/>
  <c r="I441" i="1"/>
  <c r="T436" i="3" l="1"/>
  <c r="A434" i="3"/>
  <c r="I435" i="3"/>
  <c r="H435" i="3"/>
  <c r="T435" i="3" s="1"/>
  <c r="R441" i="1"/>
  <c r="H440" i="1"/>
  <c r="I440" i="1"/>
  <c r="A433" i="3" l="1"/>
  <c r="I434" i="3"/>
  <c r="H434" i="3"/>
  <c r="T434" i="3" s="1"/>
  <c r="R440" i="1"/>
  <c r="H439" i="1"/>
  <c r="I439" i="1"/>
  <c r="A432" i="3" l="1"/>
  <c r="H433" i="3"/>
  <c r="I433" i="3"/>
  <c r="R439" i="1"/>
  <c r="H438" i="1"/>
  <c r="I438" i="1"/>
  <c r="T433" i="3" l="1"/>
  <c r="A431" i="3"/>
  <c r="H432" i="3"/>
  <c r="I432" i="3"/>
  <c r="R438" i="1"/>
  <c r="H437" i="1"/>
  <c r="I437" i="1"/>
  <c r="T432" i="3" l="1"/>
  <c r="A430" i="3"/>
  <c r="I431" i="3"/>
  <c r="H431" i="3"/>
  <c r="T431" i="3" s="1"/>
  <c r="R437" i="1"/>
  <c r="H436" i="1"/>
  <c r="I436" i="1"/>
  <c r="A429" i="3" l="1"/>
  <c r="H430" i="3"/>
  <c r="I430" i="3"/>
  <c r="R436" i="1"/>
  <c r="H435" i="1"/>
  <c r="I435" i="1"/>
  <c r="T430" i="3" l="1"/>
  <c r="A428" i="3"/>
  <c r="H429" i="3"/>
  <c r="T429" i="3" s="1"/>
  <c r="I429" i="3"/>
  <c r="R435" i="1"/>
  <c r="H434" i="1"/>
  <c r="R434" i="1" s="1"/>
  <c r="I434" i="1"/>
  <c r="A427" i="3" l="1"/>
  <c r="H428" i="3"/>
  <c r="I428" i="3"/>
  <c r="H433" i="1"/>
  <c r="I433" i="1"/>
  <c r="T428" i="3" l="1"/>
  <c r="A426" i="3"/>
  <c r="H427" i="3"/>
  <c r="I427" i="3"/>
  <c r="R433" i="1"/>
  <c r="H432" i="1"/>
  <c r="I432" i="1"/>
  <c r="T427" i="3" l="1"/>
  <c r="R432" i="1"/>
  <c r="A425" i="3"/>
  <c r="H426" i="3"/>
  <c r="T426" i="3" s="1"/>
  <c r="I426" i="3"/>
  <c r="H431" i="1"/>
  <c r="I431" i="1"/>
  <c r="A424" i="3" l="1"/>
  <c r="I425" i="3"/>
  <c r="H425" i="3"/>
  <c r="T425" i="3" s="1"/>
  <c r="R431" i="1"/>
  <c r="H430" i="1"/>
  <c r="R430" i="1" s="1"/>
  <c r="I430" i="1"/>
  <c r="A423" i="3" l="1"/>
  <c r="I424" i="3"/>
  <c r="H424" i="3"/>
  <c r="T424" i="3" s="1"/>
  <c r="H429" i="1"/>
  <c r="I429" i="1"/>
  <c r="A422" i="3" l="1"/>
  <c r="H423" i="3"/>
  <c r="I423" i="3"/>
  <c r="R429" i="1"/>
  <c r="H428" i="1"/>
  <c r="I428" i="1"/>
  <c r="T423" i="3" l="1"/>
  <c r="A421" i="3"/>
  <c r="I422" i="3"/>
  <c r="H422" i="3"/>
  <c r="T422" i="3" s="1"/>
  <c r="R428" i="1"/>
  <c r="H427" i="1"/>
  <c r="I427" i="1"/>
  <c r="A420" i="3" l="1"/>
  <c r="I421" i="3"/>
  <c r="H421" i="3"/>
  <c r="T421" i="3" s="1"/>
  <c r="R427" i="1"/>
  <c r="H426" i="1"/>
  <c r="R426" i="1" s="1"/>
  <c r="I426" i="1"/>
  <c r="A419" i="3" l="1"/>
  <c r="H420" i="3"/>
  <c r="T420" i="3" s="1"/>
  <c r="I420" i="3"/>
  <c r="H425" i="1"/>
  <c r="I425" i="1"/>
  <c r="A418" i="3" l="1"/>
  <c r="H419" i="3"/>
  <c r="I419" i="3"/>
  <c r="R425" i="1"/>
  <c r="H424" i="1"/>
  <c r="I424" i="1"/>
  <c r="T419" i="3" l="1"/>
  <c r="A417" i="3"/>
  <c r="H418" i="3"/>
  <c r="I418" i="3"/>
  <c r="R424" i="1"/>
  <c r="H423" i="1"/>
  <c r="I423" i="1"/>
  <c r="T418" i="3" l="1"/>
  <c r="A416" i="3"/>
  <c r="I417" i="3"/>
  <c r="H417" i="3"/>
  <c r="T417" i="3" s="1"/>
  <c r="R423" i="1"/>
  <c r="H422" i="1"/>
  <c r="I422" i="1"/>
  <c r="A415" i="3" l="1"/>
  <c r="H416" i="3"/>
  <c r="I416" i="3"/>
  <c r="R422" i="1"/>
  <c r="H421" i="1"/>
  <c r="I421" i="1"/>
  <c r="T416" i="3" l="1"/>
  <c r="A414" i="3"/>
  <c r="I415" i="3"/>
  <c r="H415" i="3"/>
  <c r="T415" i="3" s="1"/>
  <c r="R421" i="1"/>
  <c r="H420" i="1"/>
  <c r="I420" i="1"/>
  <c r="A413" i="3" l="1"/>
  <c r="I414" i="3"/>
  <c r="H414" i="3"/>
  <c r="T414" i="3" s="1"/>
  <c r="R420" i="1"/>
  <c r="H419" i="1"/>
  <c r="I419" i="1"/>
  <c r="A412" i="3" l="1"/>
  <c r="I413" i="3"/>
  <c r="H413" i="3"/>
  <c r="T413" i="3" s="1"/>
  <c r="R419" i="1"/>
  <c r="H418" i="1"/>
  <c r="I418" i="1"/>
  <c r="A411" i="3" l="1"/>
  <c r="I412" i="3"/>
  <c r="H412" i="3"/>
  <c r="T412" i="3" s="1"/>
  <c r="R418" i="1"/>
  <c r="H417" i="1"/>
  <c r="I417" i="1"/>
  <c r="A410" i="3" l="1"/>
  <c r="H411" i="3"/>
  <c r="I411" i="3"/>
  <c r="R417" i="1"/>
  <c r="H416" i="1"/>
  <c r="I416" i="1"/>
  <c r="T411" i="3" l="1"/>
  <c r="R416" i="1"/>
  <c r="A409" i="3"/>
  <c r="H410" i="3"/>
  <c r="T410" i="3" s="1"/>
  <c r="I410" i="3"/>
  <c r="H415" i="1"/>
  <c r="I415" i="1"/>
  <c r="A408" i="3" l="1"/>
  <c r="I409" i="3"/>
  <c r="H409" i="3"/>
  <c r="T409" i="3" s="1"/>
  <c r="R415" i="1"/>
  <c r="H414" i="1"/>
  <c r="I414" i="1"/>
  <c r="A407" i="3" l="1"/>
  <c r="H408" i="3"/>
  <c r="T408" i="3" s="1"/>
  <c r="I408" i="3"/>
  <c r="R414" i="1"/>
  <c r="H413" i="1"/>
  <c r="I413" i="1"/>
  <c r="R413" i="1" l="1"/>
  <c r="A406" i="3"/>
  <c r="H407" i="3"/>
  <c r="I407" i="3"/>
  <c r="H412" i="1"/>
  <c r="I412" i="1"/>
  <c r="T407" i="3" l="1"/>
  <c r="A405" i="3"/>
  <c r="H406" i="3"/>
  <c r="I406" i="3"/>
  <c r="R412" i="1"/>
  <c r="H411" i="1"/>
  <c r="I411" i="1"/>
  <c r="A404" i="3" l="1"/>
  <c r="I405" i="3"/>
  <c r="H405" i="3"/>
  <c r="T405" i="3" s="1"/>
  <c r="T406" i="3"/>
  <c r="R411" i="1"/>
  <c r="H410" i="1"/>
  <c r="I410" i="1"/>
  <c r="R410" i="1" l="1"/>
  <c r="A403" i="3"/>
  <c r="H404" i="3"/>
  <c r="I404" i="3"/>
  <c r="H409" i="1"/>
  <c r="I409" i="1"/>
  <c r="T404" i="3" l="1"/>
  <c r="A402" i="3"/>
  <c r="H403" i="3"/>
  <c r="I403" i="3"/>
  <c r="R409" i="1"/>
  <c r="H408" i="1"/>
  <c r="I408" i="1"/>
  <c r="T403" i="3" l="1"/>
  <c r="A401" i="3"/>
  <c r="H402" i="3"/>
  <c r="I402" i="3"/>
  <c r="R408" i="1"/>
  <c r="H407" i="1"/>
  <c r="I407" i="1"/>
  <c r="A400" i="3" l="1"/>
  <c r="I401" i="3"/>
  <c r="H401" i="3"/>
  <c r="T401" i="3" s="1"/>
  <c r="T402" i="3"/>
  <c r="R407" i="1"/>
  <c r="H406" i="1"/>
  <c r="I406" i="1"/>
  <c r="A399" i="3" l="1"/>
  <c r="H400" i="3"/>
  <c r="I400" i="3"/>
  <c r="R406" i="1"/>
  <c r="H405" i="1"/>
  <c r="I405" i="1"/>
  <c r="T400" i="3" l="1"/>
  <c r="A398" i="3"/>
  <c r="I399" i="3"/>
  <c r="H399" i="3"/>
  <c r="T399" i="3" s="1"/>
  <c r="R405" i="1"/>
  <c r="H404" i="1"/>
  <c r="I404" i="1"/>
  <c r="R404" i="1" l="1"/>
  <c r="A397" i="3"/>
  <c r="I398" i="3"/>
  <c r="H398" i="3"/>
  <c r="T398" i="3" s="1"/>
  <c r="H403" i="1"/>
  <c r="I403" i="1"/>
  <c r="A396" i="3" l="1"/>
  <c r="I397" i="3"/>
  <c r="H397" i="3"/>
  <c r="T397" i="3" s="1"/>
  <c r="R403" i="1"/>
  <c r="H402" i="1"/>
  <c r="I402" i="1"/>
  <c r="A395" i="3" l="1"/>
  <c r="H396" i="3"/>
  <c r="I396" i="3"/>
  <c r="R402" i="1"/>
  <c r="H401" i="1"/>
  <c r="I401" i="1"/>
  <c r="T396" i="3" l="1"/>
  <c r="A394" i="3"/>
  <c r="H395" i="3"/>
  <c r="T395" i="3" s="1"/>
  <c r="I395" i="3"/>
  <c r="R401" i="1"/>
  <c r="H400" i="1"/>
  <c r="I400" i="1"/>
  <c r="A393" i="3" l="1"/>
  <c r="H394" i="3"/>
  <c r="I394" i="3"/>
  <c r="R400" i="1"/>
  <c r="H399" i="1"/>
  <c r="I399" i="1"/>
  <c r="T394" i="3" l="1"/>
  <c r="A392" i="3"/>
  <c r="I393" i="3"/>
  <c r="H393" i="3"/>
  <c r="T393" i="3" s="1"/>
  <c r="R399" i="1"/>
  <c r="H398" i="1"/>
  <c r="I398" i="1"/>
  <c r="A391" i="3" l="1"/>
  <c r="H392" i="3"/>
  <c r="T392" i="3" s="1"/>
  <c r="I392" i="3"/>
  <c r="R398" i="1"/>
  <c r="H397" i="1"/>
  <c r="I397" i="1"/>
  <c r="A390" i="3" l="1"/>
  <c r="I391" i="3"/>
  <c r="H391" i="3"/>
  <c r="T391" i="3" s="1"/>
  <c r="R397" i="1"/>
  <c r="H396" i="1"/>
  <c r="I396" i="1"/>
  <c r="R396" i="1" l="1"/>
  <c r="A389" i="3"/>
  <c r="I390" i="3"/>
  <c r="H390" i="3"/>
  <c r="T390" i="3" s="1"/>
  <c r="H395" i="1"/>
  <c r="I395" i="1"/>
  <c r="A388" i="3" l="1"/>
  <c r="I389" i="3"/>
  <c r="H389" i="3"/>
  <c r="T389" i="3" s="1"/>
  <c r="R395" i="1"/>
  <c r="H394" i="1"/>
  <c r="I394" i="1"/>
  <c r="A387" i="3" l="1"/>
  <c r="I388" i="3"/>
  <c r="H388" i="3"/>
  <c r="T388" i="3" s="1"/>
  <c r="R394" i="1"/>
  <c r="H393" i="1"/>
  <c r="I393" i="1"/>
  <c r="A386" i="3" l="1"/>
  <c r="H387" i="3"/>
  <c r="I387" i="3"/>
  <c r="R393" i="1"/>
  <c r="H392" i="1"/>
  <c r="I392" i="1"/>
  <c r="T387" i="3" l="1"/>
  <c r="A385" i="3"/>
  <c r="I386" i="3"/>
  <c r="H386" i="3"/>
  <c r="T386" i="3" s="1"/>
  <c r="R392" i="1"/>
  <c r="H391" i="1"/>
  <c r="I391" i="1"/>
  <c r="R391" i="1" l="1"/>
  <c r="A384" i="3"/>
  <c r="H385" i="3"/>
  <c r="T385" i="3" s="1"/>
  <c r="I385" i="3"/>
  <c r="H390" i="1"/>
  <c r="I390" i="1"/>
  <c r="A383" i="3" l="1"/>
  <c r="H384" i="3"/>
  <c r="I384" i="3"/>
  <c r="R390" i="1"/>
  <c r="H389" i="1"/>
  <c r="R389" i="1" s="1"/>
  <c r="I389" i="1"/>
  <c r="T384" i="3" l="1"/>
  <c r="A382" i="3"/>
  <c r="H383" i="3"/>
  <c r="I383" i="3"/>
  <c r="H388" i="1"/>
  <c r="I388" i="1"/>
  <c r="T383" i="3" l="1"/>
  <c r="A381" i="3"/>
  <c r="I382" i="3"/>
  <c r="H382" i="3"/>
  <c r="T382" i="3" s="1"/>
  <c r="R388" i="1"/>
  <c r="H387" i="1"/>
  <c r="I387" i="1"/>
  <c r="A380" i="3" l="1"/>
  <c r="I381" i="3"/>
  <c r="H381" i="3"/>
  <c r="T381" i="3" s="1"/>
  <c r="R387" i="1"/>
  <c r="H386" i="1"/>
  <c r="I386" i="1"/>
  <c r="A379" i="3" l="1"/>
  <c r="I380" i="3"/>
  <c r="H380" i="3"/>
  <c r="T380" i="3" s="1"/>
  <c r="R386" i="1"/>
  <c r="H385" i="1"/>
  <c r="I385" i="1"/>
  <c r="R385" i="1" l="1"/>
  <c r="A378" i="3"/>
  <c r="H379" i="3"/>
  <c r="T379" i="3" s="1"/>
  <c r="I379" i="3"/>
  <c r="H384" i="1"/>
  <c r="R384" i="1" s="1"/>
  <c r="I384" i="1"/>
  <c r="A377" i="3" l="1"/>
  <c r="I378" i="3"/>
  <c r="H378" i="3"/>
  <c r="T378" i="3" s="1"/>
  <c r="H383" i="1"/>
  <c r="I383" i="1"/>
  <c r="A376" i="3" l="1"/>
  <c r="H377" i="3"/>
  <c r="I377" i="3"/>
  <c r="R383" i="1"/>
  <c r="H382" i="1"/>
  <c r="I382" i="1"/>
  <c r="T377" i="3" l="1"/>
  <c r="A375" i="3"/>
  <c r="I376" i="3"/>
  <c r="H376" i="3"/>
  <c r="R382" i="1"/>
  <c r="H381" i="1"/>
  <c r="I381" i="1"/>
  <c r="T376" i="3" l="1"/>
  <c r="A374" i="3"/>
  <c r="H375" i="3"/>
  <c r="I375" i="3"/>
  <c r="R381" i="1"/>
  <c r="H380" i="1"/>
  <c r="I380" i="1"/>
  <c r="T375" i="3" l="1"/>
  <c r="A373" i="3"/>
  <c r="I374" i="3"/>
  <c r="H374" i="3"/>
  <c r="T374" i="3" s="1"/>
  <c r="R380" i="1"/>
  <c r="H379" i="1"/>
  <c r="I379" i="1"/>
  <c r="A372" i="3" l="1"/>
  <c r="I373" i="3"/>
  <c r="H373" i="3"/>
  <c r="T373" i="3" s="1"/>
  <c r="R379" i="1"/>
  <c r="H378" i="1"/>
  <c r="I378" i="1"/>
  <c r="A371" i="3" l="1"/>
  <c r="I372" i="3"/>
  <c r="H372" i="3"/>
  <c r="T372" i="3" s="1"/>
  <c r="R378" i="1"/>
  <c r="H377" i="1"/>
  <c r="I377" i="1"/>
  <c r="A370" i="3" l="1"/>
  <c r="I371" i="3"/>
  <c r="H371" i="3"/>
  <c r="T371" i="3" s="1"/>
  <c r="R377" i="1"/>
  <c r="H376" i="1"/>
  <c r="I376" i="1"/>
  <c r="A369" i="3" l="1"/>
  <c r="H370" i="3"/>
  <c r="T370" i="3" s="1"/>
  <c r="I370" i="3"/>
  <c r="R376" i="1"/>
  <c r="H375" i="1"/>
  <c r="I375" i="1"/>
  <c r="A368" i="3" l="1"/>
  <c r="I369" i="3"/>
  <c r="H369" i="3"/>
  <c r="T369" i="3" s="1"/>
  <c r="R375" i="1"/>
  <c r="H374" i="1"/>
  <c r="I374" i="1"/>
  <c r="A367" i="3" l="1"/>
  <c r="H368" i="3"/>
  <c r="T368" i="3" s="1"/>
  <c r="I368" i="3"/>
  <c r="R374" i="1"/>
  <c r="H373" i="1"/>
  <c r="I373" i="1"/>
  <c r="A366" i="3" l="1"/>
  <c r="I367" i="3"/>
  <c r="H367" i="3"/>
  <c r="T367" i="3" s="1"/>
  <c r="R373" i="1"/>
  <c r="H372" i="1"/>
  <c r="I372" i="1"/>
  <c r="A365" i="3" l="1"/>
  <c r="H366" i="3"/>
  <c r="T366" i="3" s="1"/>
  <c r="I366" i="3"/>
  <c r="R372" i="1"/>
  <c r="H371" i="1"/>
  <c r="I371" i="1"/>
  <c r="A364" i="3" l="1"/>
  <c r="H365" i="3"/>
  <c r="T365" i="3" s="1"/>
  <c r="I365" i="3"/>
  <c r="R371" i="1"/>
  <c r="H370" i="1"/>
  <c r="I370" i="1"/>
  <c r="A363" i="3" l="1"/>
  <c r="H364" i="3"/>
  <c r="T364" i="3" s="1"/>
  <c r="I364" i="3"/>
  <c r="R370" i="1"/>
  <c r="H369" i="1"/>
  <c r="I369" i="1"/>
  <c r="A362" i="3" l="1"/>
  <c r="H363" i="3"/>
  <c r="T363" i="3" s="1"/>
  <c r="I363" i="3"/>
  <c r="R369" i="1"/>
  <c r="H368" i="1"/>
  <c r="I368" i="1"/>
  <c r="A361" i="3" l="1"/>
  <c r="H362" i="3"/>
  <c r="T362" i="3" s="1"/>
  <c r="I362" i="3"/>
  <c r="R368" i="1"/>
  <c r="H367" i="1"/>
  <c r="I367" i="1"/>
  <c r="A360" i="3" l="1"/>
  <c r="I361" i="3"/>
  <c r="H361" i="3"/>
  <c r="T361" i="3" s="1"/>
  <c r="R367" i="1"/>
  <c r="H366" i="1"/>
  <c r="I366" i="1"/>
  <c r="A359" i="3" l="1"/>
  <c r="I360" i="3"/>
  <c r="H360" i="3"/>
  <c r="T360" i="3" s="1"/>
  <c r="R366" i="1"/>
  <c r="H365" i="1"/>
  <c r="I365" i="1"/>
  <c r="A358" i="3" l="1"/>
  <c r="I359" i="3"/>
  <c r="H359" i="3"/>
  <c r="T359" i="3" s="1"/>
  <c r="R365" i="1"/>
  <c r="H364" i="1"/>
  <c r="I364" i="1"/>
  <c r="A357" i="3" l="1"/>
  <c r="H358" i="3"/>
  <c r="T358" i="3" s="1"/>
  <c r="I358" i="3"/>
  <c r="R364" i="1"/>
  <c r="H363" i="1"/>
  <c r="I363" i="1"/>
  <c r="A356" i="3" l="1"/>
  <c r="H357" i="3"/>
  <c r="T357" i="3" s="1"/>
  <c r="I357" i="3"/>
  <c r="R363" i="1"/>
  <c r="H362" i="1"/>
  <c r="I362" i="1"/>
  <c r="A355" i="3" l="1"/>
  <c r="H356" i="3"/>
  <c r="I356" i="3"/>
  <c r="R362" i="1"/>
  <c r="H361" i="1"/>
  <c r="I361" i="1"/>
  <c r="T356" i="3" l="1"/>
  <c r="A354" i="3"/>
  <c r="H355" i="3"/>
  <c r="I355" i="3"/>
  <c r="R361" i="1"/>
  <c r="H360" i="1"/>
  <c r="I360" i="1"/>
  <c r="T355" i="3" l="1"/>
  <c r="A353" i="3"/>
  <c r="H354" i="3"/>
  <c r="T354" i="3" s="1"/>
  <c r="I354" i="3"/>
  <c r="R360" i="1"/>
  <c r="H359" i="1"/>
  <c r="I359" i="1"/>
  <c r="A352" i="3" l="1"/>
  <c r="H353" i="3"/>
  <c r="I353" i="3"/>
  <c r="R359" i="1"/>
  <c r="H358" i="1"/>
  <c r="I358" i="1"/>
  <c r="T353" i="3" l="1"/>
  <c r="A351" i="3"/>
  <c r="I352" i="3"/>
  <c r="H352" i="3"/>
  <c r="T352" i="3" s="1"/>
  <c r="R358" i="1"/>
  <c r="H357" i="1"/>
  <c r="I357" i="1"/>
  <c r="A350" i="3" l="1"/>
  <c r="I351" i="3"/>
  <c r="H351" i="3"/>
  <c r="T351" i="3" s="1"/>
  <c r="R357" i="1"/>
  <c r="H356" i="1"/>
  <c r="I356" i="1"/>
  <c r="A349" i="3" l="1"/>
  <c r="I350" i="3"/>
  <c r="H350" i="3"/>
  <c r="T350" i="3" s="1"/>
  <c r="R356" i="1"/>
  <c r="H355" i="1"/>
  <c r="I355" i="1"/>
  <c r="A348" i="3" l="1"/>
  <c r="H349" i="3"/>
  <c r="I349" i="3"/>
  <c r="T349" i="3" s="1"/>
  <c r="R355" i="1"/>
  <c r="H354" i="1"/>
  <c r="I354" i="1"/>
  <c r="A347" i="3" l="1"/>
  <c r="H348" i="3"/>
  <c r="T348" i="3" s="1"/>
  <c r="I348" i="3"/>
  <c r="R354" i="1"/>
  <c r="H353" i="1"/>
  <c r="I353" i="1"/>
  <c r="A346" i="3" l="1"/>
  <c r="H347" i="3"/>
  <c r="T347" i="3" s="1"/>
  <c r="I347" i="3"/>
  <c r="R353" i="1"/>
  <c r="H352" i="1"/>
  <c r="I352" i="1"/>
  <c r="A345" i="3" l="1"/>
  <c r="I346" i="3"/>
  <c r="H346" i="3"/>
  <c r="T346" i="3" s="1"/>
  <c r="R352" i="1"/>
  <c r="H351" i="1"/>
  <c r="I351" i="1"/>
  <c r="A344" i="3" l="1"/>
  <c r="I345" i="3"/>
  <c r="H345" i="3"/>
  <c r="T345" i="3" s="1"/>
  <c r="R351" i="1"/>
  <c r="H350" i="1"/>
  <c r="I350" i="1"/>
  <c r="A343" i="3" l="1"/>
  <c r="H344" i="3"/>
  <c r="T344" i="3" s="1"/>
  <c r="I344" i="3"/>
  <c r="R350" i="1"/>
  <c r="H349" i="1"/>
  <c r="I349" i="1"/>
  <c r="A342" i="3" l="1"/>
  <c r="H343" i="3"/>
  <c r="I343" i="3"/>
  <c r="R349" i="1"/>
  <c r="H348" i="1"/>
  <c r="I348" i="1"/>
  <c r="T343" i="3" l="1"/>
  <c r="A341" i="3"/>
  <c r="H342" i="3"/>
  <c r="I342" i="3"/>
  <c r="R348" i="1"/>
  <c r="H347" i="1"/>
  <c r="I347" i="1"/>
  <c r="T342" i="3" l="1"/>
  <c r="A340" i="3"/>
  <c r="H341" i="3"/>
  <c r="T341" i="3" s="1"/>
  <c r="I341" i="3"/>
  <c r="R347" i="1"/>
  <c r="H346" i="1"/>
  <c r="I346" i="1"/>
  <c r="A339" i="3" l="1"/>
  <c r="H340" i="3"/>
  <c r="T340" i="3" s="1"/>
  <c r="I340" i="3"/>
  <c r="R346" i="1"/>
  <c r="H345" i="1"/>
  <c r="I345" i="1"/>
  <c r="A338" i="3" l="1"/>
  <c r="I339" i="3"/>
  <c r="H339" i="3"/>
  <c r="T339" i="3" s="1"/>
  <c r="R345" i="1"/>
  <c r="H344" i="1"/>
  <c r="I344" i="1"/>
  <c r="A337" i="3" l="1"/>
  <c r="H338" i="3"/>
  <c r="T338" i="3" s="1"/>
  <c r="I338" i="3"/>
  <c r="R344" i="1"/>
  <c r="H343" i="1"/>
  <c r="I343" i="1"/>
  <c r="A336" i="3" l="1"/>
  <c r="H337" i="3"/>
  <c r="T337" i="3" s="1"/>
  <c r="I337" i="3"/>
  <c r="R343" i="1"/>
  <c r="H342" i="1"/>
  <c r="I342" i="1"/>
  <c r="A335" i="3" l="1"/>
  <c r="H336" i="3"/>
  <c r="T336" i="3" s="1"/>
  <c r="I336" i="3"/>
  <c r="R342" i="1"/>
  <c r="H341" i="1"/>
  <c r="I341" i="1"/>
  <c r="A334" i="3" l="1"/>
  <c r="I335" i="3"/>
  <c r="H335" i="3"/>
  <c r="T335" i="3" s="1"/>
  <c r="R341" i="1"/>
  <c r="H340" i="1"/>
  <c r="I340" i="1"/>
  <c r="A333" i="3" l="1"/>
  <c r="I334" i="3"/>
  <c r="H334" i="3"/>
  <c r="T334" i="3" s="1"/>
  <c r="R340" i="1"/>
  <c r="H339" i="1"/>
  <c r="I339" i="1"/>
  <c r="A332" i="3" l="1"/>
  <c r="I333" i="3"/>
  <c r="H333" i="3"/>
  <c r="T333" i="3" s="1"/>
  <c r="R339" i="1"/>
  <c r="H338" i="1"/>
  <c r="I338" i="1"/>
  <c r="R338" i="1" l="1"/>
  <c r="A331" i="3"/>
  <c r="H332" i="3"/>
  <c r="T332" i="3" s="1"/>
  <c r="I332" i="3"/>
  <c r="H337" i="1"/>
  <c r="I337" i="1"/>
  <c r="A330" i="3" l="1"/>
  <c r="H331" i="3"/>
  <c r="T331" i="3" s="1"/>
  <c r="I331" i="3"/>
  <c r="R337" i="1"/>
  <c r="H336" i="1"/>
  <c r="I336" i="1"/>
  <c r="A329" i="3" l="1"/>
  <c r="H330" i="3"/>
  <c r="T330" i="3" s="1"/>
  <c r="I330" i="3"/>
  <c r="R336" i="1"/>
  <c r="H335" i="1"/>
  <c r="I335" i="1"/>
  <c r="A328" i="3" l="1"/>
  <c r="I329" i="3"/>
  <c r="H329" i="3"/>
  <c r="T329" i="3" s="1"/>
  <c r="R335" i="1"/>
  <c r="H334" i="1"/>
  <c r="I334" i="1"/>
  <c r="A327" i="3" l="1"/>
  <c r="I328" i="3"/>
  <c r="H328" i="3"/>
  <c r="T328" i="3" s="1"/>
  <c r="R334" i="1"/>
  <c r="H333" i="1"/>
  <c r="I333" i="1"/>
  <c r="A326" i="3" l="1"/>
  <c r="I327" i="3"/>
  <c r="H327" i="3"/>
  <c r="T327" i="3" s="1"/>
  <c r="R333" i="1"/>
  <c r="H332" i="1"/>
  <c r="I332" i="1"/>
  <c r="A325" i="3" l="1"/>
  <c r="H326" i="3"/>
  <c r="I326" i="3"/>
  <c r="R332" i="1"/>
  <c r="H331" i="1"/>
  <c r="I331" i="1"/>
  <c r="T326" i="3" l="1"/>
  <c r="R331" i="1"/>
  <c r="A324" i="3"/>
  <c r="I325" i="3"/>
  <c r="H325" i="3"/>
  <c r="T325" i="3" s="1"/>
  <c r="H330" i="1"/>
  <c r="I330" i="1"/>
  <c r="A323" i="3" l="1"/>
  <c r="H324" i="3"/>
  <c r="T324" i="3" s="1"/>
  <c r="I324" i="3"/>
  <c r="R330" i="1"/>
  <c r="H329" i="1"/>
  <c r="I329" i="1"/>
  <c r="A322" i="3" l="1"/>
  <c r="I323" i="3"/>
  <c r="H323" i="3"/>
  <c r="T323" i="3" s="1"/>
  <c r="R329" i="1"/>
  <c r="H328" i="1"/>
  <c r="I328" i="1"/>
  <c r="A321" i="3" l="1"/>
  <c r="I322" i="3"/>
  <c r="H322" i="3"/>
  <c r="T322" i="3" s="1"/>
  <c r="R328" i="1"/>
  <c r="H327" i="1"/>
  <c r="I327" i="1"/>
  <c r="A320" i="3" l="1"/>
  <c r="I321" i="3"/>
  <c r="H321" i="3"/>
  <c r="T321" i="3" s="1"/>
  <c r="R327" i="1"/>
  <c r="H326" i="1"/>
  <c r="I326" i="1"/>
  <c r="A319" i="3" l="1"/>
  <c r="H320" i="3"/>
  <c r="T320" i="3" s="1"/>
  <c r="I320" i="3"/>
  <c r="R326" i="1"/>
  <c r="H325" i="1"/>
  <c r="I325" i="1"/>
  <c r="A318" i="3" l="1"/>
  <c r="I319" i="3"/>
  <c r="H319" i="3"/>
  <c r="T319" i="3" s="1"/>
  <c r="R325" i="1"/>
  <c r="H324" i="1"/>
  <c r="I324" i="1"/>
  <c r="A317" i="3" l="1"/>
  <c r="H318" i="3"/>
  <c r="I318" i="3"/>
  <c r="R324" i="1"/>
  <c r="H323" i="1"/>
  <c r="I323" i="1"/>
  <c r="T318" i="3" l="1"/>
  <c r="A316" i="3"/>
  <c r="H317" i="3"/>
  <c r="I317" i="3"/>
  <c r="R323" i="1"/>
  <c r="H322" i="1"/>
  <c r="I322" i="1"/>
  <c r="T317" i="3" l="1"/>
  <c r="A315" i="3"/>
  <c r="H316" i="3"/>
  <c r="T316" i="3" s="1"/>
  <c r="I316" i="3"/>
  <c r="R322" i="1"/>
  <c r="H321" i="1"/>
  <c r="I321" i="1"/>
  <c r="A314" i="3" l="1"/>
  <c r="H315" i="3"/>
  <c r="T315" i="3" s="1"/>
  <c r="I315" i="3"/>
  <c r="R321" i="1"/>
  <c r="H320" i="1"/>
  <c r="I320" i="1"/>
  <c r="A313" i="3" l="1"/>
  <c r="I314" i="3"/>
  <c r="H314" i="3"/>
  <c r="T314" i="3" s="1"/>
  <c r="R320" i="1"/>
  <c r="H319" i="1"/>
  <c r="I319" i="1"/>
  <c r="A312" i="3" l="1"/>
  <c r="I313" i="3"/>
  <c r="H313" i="3"/>
  <c r="T313" i="3" s="1"/>
  <c r="R319" i="1"/>
  <c r="H318" i="1"/>
  <c r="I318" i="1"/>
  <c r="A311" i="3" l="1"/>
  <c r="I312" i="3"/>
  <c r="H312" i="3"/>
  <c r="T312" i="3" s="1"/>
  <c r="R318" i="1"/>
  <c r="H317" i="1"/>
  <c r="I317" i="1"/>
  <c r="A310" i="3" l="1"/>
  <c r="H311" i="3"/>
  <c r="T311" i="3" s="1"/>
  <c r="I311" i="3"/>
  <c r="R317" i="1"/>
  <c r="H316" i="1"/>
  <c r="I316" i="1"/>
  <c r="A309" i="3" l="1"/>
  <c r="I310" i="3"/>
  <c r="H310" i="3"/>
  <c r="T310" i="3" s="1"/>
  <c r="R316" i="1"/>
  <c r="H315" i="1"/>
  <c r="I315" i="1"/>
  <c r="A308" i="3" l="1"/>
  <c r="I309" i="3"/>
  <c r="H309" i="3"/>
  <c r="T309" i="3" s="1"/>
  <c r="R315" i="1"/>
  <c r="H314" i="1"/>
  <c r="I314" i="1"/>
  <c r="A307" i="3" l="1"/>
  <c r="H308" i="3"/>
  <c r="T308" i="3" s="1"/>
  <c r="I308" i="3"/>
  <c r="R314" i="1"/>
  <c r="H313" i="1"/>
  <c r="I313" i="1"/>
  <c r="A306" i="3" l="1"/>
  <c r="I307" i="3"/>
  <c r="H307" i="3"/>
  <c r="T307" i="3" s="1"/>
  <c r="R313" i="1"/>
  <c r="H312" i="1"/>
  <c r="I312" i="1"/>
  <c r="A305" i="3" l="1"/>
  <c r="I306" i="3"/>
  <c r="H306" i="3"/>
  <c r="T306" i="3" s="1"/>
  <c r="R312" i="1"/>
  <c r="H311" i="1"/>
  <c r="I311" i="1"/>
  <c r="A304" i="3" l="1"/>
  <c r="H305" i="3"/>
  <c r="T305" i="3" s="1"/>
  <c r="I305" i="3"/>
  <c r="R311" i="1"/>
  <c r="H310" i="1"/>
  <c r="I310" i="1"/>
  <c r="A303" i="3" l="1"/>
  <c r="H304" i="3"/>
  <c r="T304" i="3" s="1"/>
  <c r="I304" i="3"/>
  <c r="R310" i="1"/>
  <c r="H309" i="1"/>
  <c r="I309" i="1"/>
  <c r="A302" i="3" l="1"/>
  <c r="I303" i="3"/>
  <c r="H303" i="3"/>
  <c r="T303" i="3" s="1"/>
  <c r="R309" i="1"/>
  <c r="H308" i="1"/>
  <c r="I308" i="1"/>
  <c r="A301" i="3" l="1"/>
  <c r="I302" i="3"/>
  <c r="H302" i="3"/>
  <c r="T302" i="3" s="1"/>
  <c r="R308" i="1"/>
  <c r="H307" i="1"/>
  <c r="I307" i="1"/>
  <c r="A300" i="3" l="1"/>
  <c r="I301" i="3"/>
  <c r="H301" i="3"/>
  <c r="T301" i="3" s="1"/>
  <c r="R307" i="1"/>
  <c r="H306" i="1"/>
  <c r="I306" i="1"/>
  <c r="A299" i="3" l="1"/>
  <c r="H300" i="3"/>
  <c r="T300" i="3" s="1"/>
  <c r="I300" i="3"/>
  <c r="R306" i="1"/>
  <c r="H305" i="1"/>
  <c r="I305" i="1"/>
  <c r="A298" i="3" l="1"/>
  <c r="H299" i="3"/>
  <c r="T299" i="3" s="1"/>
  <c r="I299" i="3"/>
  <c r="R305" i="1"/>
  <c r="H304" i="1"/>
  <c r="I304" i="1"/>
  <c r="A297" i="3" l="1"/>
  <c r="H298" i="3"/>
  <c r="T298" i="3" s="1"/>
  <c r="I298" i="3"/>
  <c r="R304" i="1"/>
  <c r="H303" i="1"/>
  <c r="I303" i="1"/>
  <c r="A296" i="3" l="1"/>
  <c r="H297" i="3"/>
  <c r="T297" i="3" s="1"/>
  <c r="I297" i="3"/>
  <c r="R303" i="1"/>
  <c r="H302" i="1"/>
  <c r="I302" i="1"/>
  <c r="A295" i="3" l="1"/>
  <c r="I296" i="3"/>
  <c r="H296" i="3"/>
  <c r="T296" i="3" s="1"/>
  <c r="R302" i="1"/>
  <c r="H301" i="1"/>
  <c r="I301" i="1"/>
  <c r="A294" i="3" l="1"/>
  <c r="I295" i="3"/>
  <c r="H295" i="3"/>
  <c r="T295" i="3" s="1"/>
  <c r="R301" i="1"/>
  <c r="H300" i="1"/>
  <c r="I300" i="1"/>
  <c r="A293" i="3" l="1"/>
  <c r="H294" i="3"/>
  <c r="T294" i="3" s="1"/>
  <c r="I294" i="3"/>
  <c r="R300" i="1"/>
  <c r="H299" i="1"/>
  <c r="I299" i="1"/>
  <c r="R299" i="1" l="1"/>
  <c r="A292" i="3"/>
  <c r="H293" i="3"/>
  <c r="I293" i="3"/>
  <c r="H298" i="1"/>
  <c r="I298" i="1"/>
  <c r="T293" i="3" l="1"/>
  <c r="A291" i="3"/>
  <c r="I292" i="3"/>
  <c r="H292" i="3"/>
  <c r="T292" i="3" s="1"/>
  <c r="R298" i="1"/>
  <c r="H297" i="1"/>
  <c r="I297" i="1"/>
  <c r="R297" i="1" l="1"/>
  <c r="A290" i="3"/>
  <c r="H291" i="3"/>
  <c r="T291" i="3" s="1"/>
  <c r="I291" i="3"/>
  <c r="H296" i="1"/>
  <c r="I296" i="1"/>
  <c r="A289" i="3" l="1"/>
  <c r="H290" i="3"/>
  <c r="I290" i="3"/>
  <c r="R296" i="1"/>
  <c r="H295" i="1"/>
  <c r="I295" i="1"/>
  <c r="T290" i="3" l="1"/>
  <c r="R295" i="1"/>
  <c r="A288" i="3"/>
  <c r="H289" i="3"/>
  <c r="T289" i="3" s="1"/>
  <c r="I289" i="3"/>
  <c r="H294" i="1"/>
  <c r="I294" i="1"/>
  <c r="A287" i="3" l="1"/>
  <c r="H288" i="3"/>
  <c r="T288" i="3" s="1"/>
  <c r="I288" i="3"/>
  <c r="R294" i="1"/>
  <c r="H293" i="1"/>
  <c r="I293" i="1"/>
  <c r="R293" i="1" l="1"/>
  <c r="A286" i="3"/>
  <c r="I287" i="3"/>
  <c r="H287" i="3"/>
  <c r="T287" i="3" s="1"/>
  <c r="H292" i="1"/>
  <c r="I292" i="1"/>
  <c r="A285" i="3" l="1"/>
  <c r="H286" i="3"/>
  <c r="T286" i="3" s="1"/>
  <c r="I286" i="3"/>
  <c r="R292" i="1"/>
  <c r="H291" i="1"/>
  <c r="I291" i="1"/>
  <c r="R291" i="1" l="1"/>
  <c r="A284" i="3"/>
  <c r="H285" i="3"/>
  <c r="I285" i="3"/>
  <c r="H290" i="1"/>
  <c r="I290" i="1"/>
  <c r="T285" i="3" l="1"/>
  <c r="A283" i="3"/>
  <c r="I284" i="3"/>
  <c r="H284" i="3"/>
  <c r="T284" i="3" s="1"/>
  <c r="R290" i="1"/>
  <c r="H289" i="1"/>
  <c r="I289" i="1"/>
  <c r="A282" i="3" l="1"/>
  <c r="I283" i="3"/>
  <c r="H283" i="3"/>
  <c r="T283" i="3" s="1"/>
  <c r="R289" i="1"/>
  <c r="H288" i="1"/>
  <c r="I288" i="1"/>
  <c r="A281" i="3" l="1"/>
  <c r="H282" i="3"/>
  <c r="T282" i="3" s="1"/>
  <c r="I282" i="3"/>
  <c r="R288" i="1"/>
  <c r="H287" i="1"/>
  <c r="I287" i="1"/>
  <c r="A280" i="3" l="1"/>
  <c r="H281" i="3"/>
  <c r="T281" i="3" s="1"/>
  <c r="I281" i="3"/>
  <c r="R287" i="1"/>
  <c r="H286" i="1"/>
  <c r="I286" i="1"/>
  <c r="R286" i="1" l="1"/>
  <c r="A279" i="3"/>
  <c r="I280" i="3"/>
  <c r="H280" i="3"/>
  <c r="T280" i="3" s="1"/>
  <c r="H285" i="1"/>
  <c r="I285" i="1"/>
  <c r="A278" i="3" l="1"/>
  <c r="I279" i="3"/>
  <c r="H279" i="3"/>
  <c r="T279" i="3" s="1"/>
  <c r="R285" i="1"/>
  <c r="H284" i="1"/>
  <c r="I284" i="1"/>
  <c r="A277" i="3" l="1"/>
  <c r="I278" i="3"/>
  <c r="H278" i="3"/>
  <c r="T278" i="3" s="1"/>
  <c r="R284" i="1"/>
  <c r="H283" i="1"/>
  <c r="I283" i="1"/>
  <c r="R283" i="1" l="1"/>
  <c r="A276" i="3"/>
  <c r="I277" i="3"/>
  <c r="H277" i="3"/>
  <c r="T277" i="3" s="1"/>
  <c r="H282" i="1"/>
  <c r="I282" i="1"/>
  <c r="A275" i="3" l="1"/>
  <c r="H276" i="3"/>
  <c r="T276" i="3" s="1"/>
  <c r="I276" i="3"/>
  <c r="R282" i="1"/>
  <c r="H281" i="1"/>
  <c r="I281" i="1"/>
  <c r="A274" i="3" l="1"/>
  <c r="I275" i="3"/>
  <c r="H275" i="3"/>
  <c r="T275" i="3" s="1"/>
  <c r="R281" i="1"/>
  <c r="H280" i="1"/>
  <c r="I280" i="1"/>
  <c r="A273" i="3" l="1"/>
  <c r="H274" i="3"/>
  <c r="T274" i="3" s="1"/>
  <c r="I274" i="3"/>
  <c r="R280" i="1"/>
  <c r="H279" i="1"/>
  <c r="I279" i="1"/>
  <c r="A272" i="3" l="1"/>
  <c r="H273" i="3"/>
  <c r="T273" i="3" s="1"/>
  <c r="I273" i="3"/>
  <c r="R279" i="1"/>
  <c r="H278" i="1"/>
  <c r="I278" i="1"/>
  <c r="A271" i="3" l="1"/>
  <c r="I272" i="3"/>
  <c r="H272" i="3"/>
  <c r="T272" i="3" s="1"/>
  <c r="R278" i="1"/>
  <c r="H277" i="1"/>
  <c r="I277" i="1"/>
  <c r="R277" i="1" l="1"/>
  <c r="A270" i="3"/>
  <c r="I271" i="3"/>
  <c r="H271" i="3"/>
  <c r="T271" i="3" s="1"/>
  <c r="H276" i="1"/>
  <c r="I276" i="1"/>
  <c r="A269" i="3" l="1"/>
  <c r="H270" i="3"/>
  <c r="T270" i="3" s="1"/>
  <c r="I270" i="3"/>
  <c r="R276" i="1"/>
  <c r="H275" i="1"/>
  <c r="I275" i="1"/>
  <c r="A268" i="3" l="1"/>
  <c r="H269" i="3"/>
  <c r="I269" i="3"/>
  <c r="R275" i="1"/>
  <c r="H274" i="1"/>
  <c r="I274" i="1"/>
  <c r="T269" i="3" l="1"/>
  <c r="A267" i="3"/>
  <c r="I268" i="3"/>
  <c r="H268" i="3"/>
  <c r="T268" i="3" s="1"/>
  <c r="R274" i="1"/>
  <c r="H273" i="1"/>
  <c r="I273" i="1"/>
  <c r="R273" i="1" l="1"/>
  <c r="A266" i="3"/>
  <c r="I267" i="3"/>
  <c r="H267" i="3"/>
  <c r="T267" i="3" s="1"/>
  <c r="H272" i="1"/>
  <c r="I272" i="1"/>
  <c r="A265" i="3" l="1"/>
  <c r="H266" i="3"/>
  <c r="T266" i="3" s="1"/>
  <c r="I266" i="3"/>
  <c r="R272" i="1"/>
  <c r="H271" i="1"/>
  <c r="I271" i="1"/>
  <c r="A264" i="3" l="1"/>
  <c r="H265" i="3"/>
  <c r="I265" i="3"/>
  <c r="R271" i="1"/>
  <c r="H270" i="1"/>
  <c r="I270" i="1"/>
  <c r="T265" i="3" l="1"/>
  <c r="A263" i="3"/>
  <c r="H264" i="3"/>
  <c r="I264" i="3"/>
  <c r="R270" i="1"/>
  <c r="H269" i="1"/>
  <c r="I269" i="1"/>
  <c r="T264" i="3" l="1"/>
  <c r="R269" i="1"/>
  <c r="A262" i="3"/>
  <c r="I263" i="3"/>
  <c r="H263" i="3"/>
  <c r="T263" i="3" s="1"/>
  <c r="H268" i="1"/>
  <c r="I268" i="1"/>
  <c r="A261" i="3" l="1"/>
  <c r="I262" i="3"/>
  <c r="H262" i="3"/>
  <c r="T262" i="3" s="1"/>
  <c r="R268" i="1"/>
  <c r="H267" i="1"/>
  <c r="I267" i="1"/>
  <c r="R267" i="1" l="1"/>
  <c r="A260" i="3"/>
  <c r="H261" i="3"/>
  <c r="I261" i="3"/>
  <c r="H266" i="1"/>
  <c r="I266" i="1"/>
  <c r="T261" i="3" l="1"/>
  <c r="A259" i="3"/>
  <c r="H260" i="3"/>
  <c r="I260" i="3"/>
  <c r="R266" i="1"/>
  <c r="H265" i="1"/>
  <c r="I265" i="1"/>
  <c r="T260" i="3" l="1"/>
  <c r="A258" i="3"/>
  <c r="I259" i="3"/>
  <c r="H259" i="3"/>
  <c r="T259" i="3" s="1"/>
  <c r="R265" i="1"/>
  <c r="H264" i="1"/>
  <c r="I264" i="1"/>
  <c r="A257" i="3" l="1"/>
  <c r="I258" i="3"/>
  <c r="H258" i="3"/>
  <c r="T258" i="3" s="1"/>
  <c r="R264" i="1"/>
  <c r="H263" i="1"/>
  <c r="I263" i="1"/>
  <c r="A256" i="3" l="1"/>
  <c r="I257" i="3"/>
  <c r="H257" i="3"/>
  <c r="R263" i="1"/>
  <c r="H262" i="1"/>
  <c r="I262" i="1"/>
  <c r="T257" i="3" l="1"/>
  <c r="A255" i="3"/>
  <c r="H256" i="3"/>
  <c r="I256" i="3"/>
  <c r="R262" i="1"/>
  <c r="H261" i="1"/>
  <c r="I261" i="1"/>
  <c r="T256" i="3" l="1"/>
  <c r="A254" i="3"/>
  <c r="I255" i="3"/>
  <c r="H255" i="3"/>
  <c r="T255" i="3" s="1"/>
  <c r="R261" i="1"/>
  <c r="H260" i="1"/>
  <c r="I260" i="1"/>
  <c r="A253" i="3" l="1"/>
  <c r="I254" i="3"/>
  <c r="H254" i="3"/>
  <c r="T254" i="3" s="1"/>
  <c r="R260" i="1"/>
  <c r="H259" i="1"/>
  <c r="I259" i="1"/>
  <c r="A252" i="3" l="1"/>
  <c r="H253" i="3"/>
  <c r="T253" i="3" s="1"/>
  <c r="I253" i="3"/>
  <c r="R259" i="1"/>
  <c r="H258" i="1"/>
  <c r="I258" i="1"/>
  <c r="A251" i="3" l="1"/>
  <c r="H252" i="3"/>
  <c r="T252" i="3" s="1"/>
  <c r="I252" i="3"/>
  <c r="R258" i="1"/>
  <c r="H257" i="1"/>
  <c r="I257" i="1"/>
  <c r="A250" i="3" l="1"/>
  <c r="I251" i="3"/>
  <c r="H251" i="3"/>
  <c r="T251" i="3" s="1"/>
  <c r="R257" i="1"/>
  <c r="H256" i="1"/>
  <c r="I256" i="1"/>
  <c r="A249" i="3" l="1"/>
  <c r="I250" i="3"/>
  <c r="H250" i="3"/>
  <c r="T250" i="3" s="1"/>
  <c r="R256" i="1"/>
  <c r="H255" i="1"/>
  <c r="I255" i="1"/>
  <c r="A248" i="3" l="1"/>
  <c r="H249" i="3"/>
  <c r="T249" i="3" s="1"/>
  <c r="I249" i="3"/>
  <c r="R255" i="1"/>
  <c r="H254" i="1"/>
  <c r="I254" i="1"/>
  <c r="A247" i="3" l="1"/>
  <c r="I248" i="3"/>
  <c r="H248" i="3"/>
  <c r="T248" i="3" s="1"/>
  <c r="R254" i="1"/>
  <c r="H253" i="1"/>
  <c r="I253" i="1"/>
  <c r="A246" i="3" l="1"/>
  <c r="H247" i="3"/>
  <c r="I247" i="3"/>
  <c r="R253" i="1"/>
  <c r="H252" i="1"/>
  <c r="I252" i="1"/>
  <c r="T247" i="3" l="1"/>
  <c r="A245" i="3"/>
  <c r="I246" i="3"/>
  <c r="H246" i="3"/>
  <c r="T246" i="3" s="1"/>
  <c r="R252" i="1"/>
  <c r="H251" i="1"/>
  <c r="I251" i="1"/>
  <c r="A244" i="3" l="1"/>
  <c r="I245" i="3"/>
  <c r="H245" i="3"/>
  <c r="T245" i="3" s="1"/>
  <c r="R251" i="1"/>
  <c r="H250" i="1"/>
  <c r="I250" i="1"/>
  <c r="A243" i="3" l="1"/>
  <c r="H244" i="3"/>
  <c r="I244" i="3"/>
  <c r="R250" i="1"/>
  <c r="H249" i="1"/>
  <c r="I249" i="1"/>
  <c r="T244" i="3" l="1"/>
  <c r="A242" i="3"/>
  <c r="H243" i="3"/>
  <c r="I243" i="3"/>
  <c r="R249" i="1"/>
  <c r="H248" i="1"/>
  <c r="I248" i="1"/>
  <c r="T243" i="3" l="1"/>
  <c r="A241" i="3"/>
  <c r="I242" i="3"/>
  <c r="H242" i="3"/>
  <c r="T242" i="3" s="1"/>
  <c r="R248" i="1"/>
  <c r="H247" i="1"/>
  <c r="I247" i="1"/>
  <c r="A240" i="3" l="1"/>
  <c r="I241" i="3"/>
  <c r="H241" i="3"/>
  <c r="T241" i="3" s="1"/>
  <c r="R247" i="1"/>
  <c r="H246" i="1"/>
  <c r="I246" i="1"/>
  <c r="A239" i="3" l="1"/>
  <c r="H240" i="3"/>
  <c r="I240" i="3"/>
  <c r="R246" i="1"/>
  <c r="H245" i="1"/>
  <c r="I245" i="1"/>
  <c r="T240" i="3" l="1"/>
  <c r="A238" i="3"/>
  <c r="I239" i="3"/>
  <c r="H239" i="3"/>
  <c r="T239" i="3" s="1"/>
  <c r="R245" i="1"/>
  <c r="H244" i="1"/>
  <c r="I244" i="1"/>
  <c r="A237" i="3" l="1"/>
  <c r="I238" i="3"/>
  <c r="H238" i="3"/>
  <c r="T238" i="3" s="1"/>
  <c r="R244" i="1"/>
  <c r="H243" i="1"/>
  <c r="I243" i="1"/>
  <c r="R243" i="1" l="1"/>
  <c r="A236" i="3"/>
  <c r="H237" i="3"/>
  <c r="I237" i="3"/>
  <c r="H242" i="1"/>
  <c r="I242" i="1"/>
  <c r="T237" i="3" l="1"/>
  <c r="A235" i="3"/>
  <c r="I236" i="3"/>
  <c r="H236" i="3"/>
  <c r="T236" i="3" s="1"/>
  <c r="R242" i="1"/>
  <c r="H241" i="1"/>
  <c r="I241" i="1"/>
  <c r="A234" i="3" l="1"/>
  <c r="H235" i="3"/>
  <c r="I235" i="3"/>
  <c r="R241" i="1"/>
  <c r="H240" i="1"/>
  <c r="I240" i="1"/>
  <c r="T235" i="3" l="1"/>
  <c r="A233" i="3"/>
  <c r="H234" i="3"/>
  <c r="I234" i="3"/>
  <c r="R240" i="1"/>
  <c r="H239" i="1"/>
  <c r="I239" i="1"/>
  <c r="T234" i="3" l="1"/>
  <c r="A232" i="3"/>
  <c r="I233" i="3"/>
  <c r="H233" i="3"/>
  <c r="T233" i="3" s="1"/>
  <c r="R239" i="1"/>
  <c r="H238" i="1"/>
  <c r="I238" i="1"/>
  <c r="A231" i="3" l="1"/>
  <c r="I232" i="3"/>
  <c r="H232" i="3"/>
  <c r="T232" i="3" s="1"/>
  <c r="R238" i="1"/>
  <c r="H237" i="1"/>
  <c r="I237" i="1"/>
  <c r="A230" i="3" l="1"/>
  <c r="I231" i="3"/>
  <c r="H231" i="3"/>
  <c r="T231" i="3" s="1"/>
  <c r="R237" i="1"/>
  <c r="H236" i="1"/>
  <c r="I236" i="1"/>
  <c r="A229" i="3" l="1"/>
  <c r="I230" i="3"/>
  <c r="H230" i="3"/>
  <c r="T230" i="3" s="1"/>
  <c r="R236" i="1"/>
  <c r="H235" i="1"/>
  <c r="I235" i="1"/>
  <c r="A228" i="3" l="1"/>
  <c r="H229" i="3"/>
  <c r="I229" i="3"/>
  <c r="R235" i="1"/>
  <c r="H234" i="1"/>
  <c r="I234" i="1"/>
  <c r="T229" i="3" l="1"/>
  <c r="A227" i="3"/>
  <c r="H228" i="3"/>
  <c r="I228" i="3"/>
  <c r="R234" i="1"/>
  <c r="H233" i="1"/>
  <c r="I233" i="1"/>
  <c r="T228" i="3" l="1"/>
  <c r="A226" i="3"/>
  <c r="H227" i="3"/>
  <c r="I227" i="3"/>
  <c r="R233" i="1"/>
  <c r="H232" i="1"/>
  <c r="I232" i="1"/>
  <c r="T227" i="3" l="1"/>
  <c r="A225" i="3"/>
  <c r="H226" i="3"/>
  <c r="I226" i="3"/>
  <c r="R232" i="1"/>
  <c r="H231" i="1"/>
  <c r="I231" i="1"/>
  <c r="T226" i="3" l="1"/>
  <c r="R231" i="1"/>
  <c r="A224" i="3"/>
  <c r="H225" i="3"/>
  <c r="T225" i="3" s="1"/>
  <c r="I225" i="3"/>
  <c r="H230" i="1"/>
  <c r="I230" i="1"/>
  <c r="A223" i="3" l="1"/>
  <c r="H224" i="3"/>
  <c r="T224" i="3" s="1"/>
  <c r="I224" i="3"/>
  <c r="R230" i="1"/>
  <c r="H229" i="1"/>
  <c r="I229" i="1"/>
  <c r="A222" i="3" l="1"/>
  <c r="H223" i="3"/>
  <c r="T223" i="3" s="1"/>
  <c r="I223" i="3"/>
  <c r="R229" i="1"/>
  <c r="H228" i="1"/>
  <c r="I228" i="1"/>
  <c r="A221" i="3" l="1"/>
  <c r="H222" i="3"/>
  <c r="T222" i="3" s="1"/>
  <c r="I222" i="3"/>
  <c r="R228" i="1"/>
  <c r="H227" i="1"/>
  <c r="I227" i="1"/>
  <c r="A220" i="3" l="1"/>
  <c r="I221" i="3"/>
  <c r="H221" i="3"/>
  <c r="T221" i="3" s="1"/>
  <c r="R227" i="1"/>
  <c r="H226" i="1"/>
  <c r="I226" i="1"/>
  <c r="A219" i="3" l="1"/>
  <c r="H220" i="3"/>
  <c r="T220" i="3" s="1"/>
  <c r="I220" i="3"/>
  <c r="R226" i="1"/>
  <c r="H225" i="1"/>
  <c r="I225" i="1"/>
  <c r="A218" i="3" l="1"/>
  <c r="H219" i="3"/>
  <c r="T219" i="3" s="1"/>
  <c r="I219" i="3"/>
  <c r="R225" i="1"/>
  <c r="H224" i="1"/>
  <c r="I224" i="1"/>
  <c r="A217" i="3" l="1"/>
  <c r="H218" i="3"/>
  <c r="I218" i="3"/>
  <c r="R224" i="1"/>
  <c r="H223" i="1"/>
  <c r="I223" i="1"/>
  <c r="T218" i="3" l="1"/>
  <c r="A216" i="3"/>
  <c r="I217" i="3"/>
  <c r="H217" i="3"/>
  <c r="T217" i="3" s="1"/>
  <c r="R223" i="1"/>
  <c r="H222" i="1"/>
  <c r="I222" i="1"/>
  <c r="A215" i="3" l="1"/>
  <c r="H216" i="3"/>
  <c r="I216" i="3"/>
  <c r="T216" i="3" s="1"/>
  <c r="R222" i="1"/>
  <c r="H221" i="1"/>
  <c r="I221" i="1"/>
  <c r="A214" i="3" l="1"/>
  <c r="H215" i="3"/>
  <c r="T215" i="3" s="1"/>
  <c r="I215" i="3"/>
  <c r="R221" i="1"/>
  <c r="H220" i="1"/>
  <c r="I220" i="1"/>
  <c r="A213" i="3" l="1"/>
  <c r="H214" i="3"/>
  <c r="I214" i="3"/>
  <c r="R220" i="1"/>
  <c r="H219" i="1"/>
  <c r="I219" i="1"/>
  <c r="T214" i="3" l="1"/>
  <c r="A212" i="3"/>
  <c r="H213" i="3"/>
  <c r="T213" i="3" s="1"/>
  <c r="I213" i="3"/>
  <c r="R219" i="1"/>
  <c r="H218" i="1"/>
  <c r="I218" i="1"/>
  <c r="A211" i="3" l="1"/>
  <c r="I212" i="3"/>
  <c r="H212" i="3"/>
  <c r="T212" i="3" s="1"/>
  <c r="R218" i="1"/>
  <c r="H217" i="1"/>
  <c r="I217" i="1"/>
  <c r="A210" i="3" l="1"/>
  <c r="H211" i="3"/>
  <c r="T211" i="3" s="1"/>
  <c r="I211" i="3"/>
  <c r="R217" i="1"/>
  <c r="H216" i="1"/>
  <c r="I216" i="1"/>
  <c r="A209" i="3" l="1"/>
  <c r="H210" i="3"/>
  <c r="T210" i="3" s="1"/>
  <c r="I210" i="3"/>
  <c r="R216" i="1"/>
  <c r="H215" i="1"/>
  <c r="I215" i="1"/>
  <c r="A208" i="3" l="1"/>
  <c r="I209" i="3"/>
  <c r="H209" i="3"/>
  <c r="T209" i="3" s="1"/>
  <c r="R215" i="1"/>
  <c r="H214" i="1"/>
  <c r="I214" i="1"/>
  <c r="A207" i="3" l="1"/>
  <c r="H208" i="3"/>
  <c r="T208" i="3" s="1"/>
  <c r="I208" i="3"/>
  <c r="R214" i="1"/>
  <c r="H213" i="1"/>
  <c r="I213" i="1"/>
  <c r="A206" i="3" l="1"/>
  <c r="I207" i="3"/>
  <c r="H207" i="3"/>
  <c r="T207" i="3" s="1"/>
  <c r="R213" i="1"/>
  <c r="H212" i="1"/>
  <c r="I212" i="1"/>
  <c r="A205" i="3" l="1"/>
  <c r="H206" i="3"/>
  <c r="T206" i="3" s="1"/>
  <c r="I206" i="3"/>
  <c r="R212" i="1"/>
  <c r="H211" i="1"/>
  <c r="I211" i="1"/>
  <c r="A204" i="3" l="1"/>
  <c r="H205" i="3"/>
  <c r="T205" i="3" s="1"/>
  <c r="I205" i="3"/>
  <c r="R211" i="1"/>
  <c r="H210" i="1"/>
  <c r="I210" i="1"/>
  <c r="A203" i="3" l="1"/>
  <c r="H204" i="3"/>
  <c r="T204" i="3" s="1"/>
  <c r="I204" i="3"/>
  <c r="R210" i="1"/>
  <c r="H209" i="1"/>
  <c r="I209" i="1"/>
  <c r="A202" i="3" l="1"/>
  <c r="I203" i="3"/>
  <c r="H203" i="3"/>
  <c r="T203" i="3" s="1"/>
  <c r="R209" i="1"/>
  <c r="H208" i="1"/>
  <c r="I208" i="1"/>
  <c r="A201" i="3" l="1"/>
  <c r="H202" i="3"/>
  <c r="T202" i="3" s="1"/>
  <c r="I202" i="3"/>
  <c r="R208" i="1"/>
  <c r="H207" i="1"/>
  <c r="I207" i="1"/>
  <c r="A200" i="3" l="1"/>
  <c r="H201" i="3"/>
  <c r="T201" i="3" s="1"/>
  <c r="I201" i="3"/>
  <c r="R207" i="1"/>
  <c r="H206" i="1"/>
  <c r="I206" i="1"/>
  <c r="R206" i="1" l="1"/>
  <c r="A199" i="3"/>
  <c r="H200" i="3"/>
  <c r="T200" i="3" s="1"/>
  <c r="I200" i="3"/>
  <c r="H205" i="1"/>
  <c r="I205" i="1"/>
  <c r="A198" i="3" l="1"/>
  <c r="I199" i="3"/>
  <c r="H199" i="3"/>
  <c r="T199" i="3" s="1"/>
  <c r="R205" i="1"/>
  <c r="H204" i="1"/>
  <c r="I204" i="1"/>
  <c r="A197" i="3" l="1"/>
  <c r="I198" i="3"/>
  <c r="H198" i="3"/>
  <c r="T198" i="3" s="1"/>
  <c r="R204" i="1"/>
  <c r="H203" i="1"/>
  <c r="I203" i="1"/>
  <c r="A196" i="3" l="1"/>
  <c r="H197" i="3"/>
  <c r="T197" i="3" s="1"/>
  <c r="I197" i="3"/>
  <c r="R203" i="1"/>
  <c r="H202" i="1"/>
  <c r="I202" i="1"/>
  <c r="A195" i="3" l="1"/>
  <c r="H196" i="3"/>
  <c r="T196" i="3" s="1"/>
  <c r="I196" i="3"/>
  <c r="R202" i="1"/>
  <c r="H201" i="1"/>
  <c r="I201" i="1"/>
  <c r="A194" i="3" l="1"/>
  <c r="I195" i="3"/>
  <c r="H195" i="3"/>
  <c r="T195" i="3" s="1"/>
  <c r="R201" i="1"/>
  <c r="H200" i="1"/>
  <c r="I200" i="1"/>
  <c r="A193" i="3" l="1"/>
  <c r="H194" i="3"/>
  <c r="T194" i="3" s="1"/>
  <c r="I194" i="3"/>
  <c r="R200" i="1"/>
  <c r="H199" i="1"/>
  <c r="I199" i="1"/>
  <c r="A192" i="3" l="1"/>
  <c r="H193" i="3"/>
  <c r="T193" i="3" s="1"/>
  <c r="I193" i="3"/>
  <c r="R199" i="1"/>
  <c r="H198" i="1"/>
  <c r="I198" i="1"/>
  <c r="R198" i="1" l="1"/>
  <c r="A191" i="3"/>
  <c r="I192" i="3"/>
  <c r="H192" i="3"/>
  <c r="T192" i="3" s="1"/>
  <c r="H197" i="1"/>
  <c r="I197" i="1"/>
  <c r="A190" i="3" l="1"/>
  <c r="I191" i="3"/>
  <c r="H191" i="3"/>
  <c r="T191" i="3" s="1"/>
  <c r="R197" i="1"/>
  <c r="H196" i="1"/>
  <c r="I196" i="1"/>
  <c r="R196" i="1" l="1"/>
  <c r="A189" i="3"/>
  <c r="I190" i="3"/>
  <c r="H190" i="3"/>
  <c r="T190" i="3" s="1"/>
  <c r="H195" i="1"/>
  <c r="I195" i="1"/>
  <c r="A188" i="3" l="1"/>
  <c r="H189" i="3"/>
  <c r="I189" i="3"/>
  <c r="R195" i="1"/>
  <c r="H194" i="1"/>
  <c r="I194" i="1"/>
  <c r="T189" i="3" l="1"/>
  <c r="A187" i="3"/>
  <c r="H188" i="3"/>
  <c r="I188" i="3"/>
  <c r="R194" i="1"/>
  <c r="H193" i="1"/>
  <c r="I193" i="1"/>
  <c r="T188" i="3" l="1"/>
  <c r="A186" i="3"/>
  <c r="H187" i="3"/>
  <c r="T187" i="3" s="1"/>
  <c r="I187" i="3"/>
  <c r="R193" i="1"/>
  <c r="H192" i="1"/>
  <c r="I192" i="1"/>
  <c r="A185" i="3" l="1"/>
  <c r="I186" i="3"/>
  <c r="H186" i="3"/>
  <c r="T186" i="3" s="1"/>
  <c r="R192" i="1"/>
  <c r="H191" i="1"/>
  <c r="I191" i="1"/>
  <c r="A184" i="3" l="1"/>
  <c r="H185" i="3"/>
  <c r="T185" i="3" s="1"/>
  <c r="I185" i="3"/>
  <c r="R191" i="1"/>
  <c r="H190" i="1"/>
  <c r="I190" i="1"/>
  <c r="A183" i="3" l="1"/>
  <c r="I184" i="3"/>
  <c r="H184" i="3"/>
  <c r="T184" i="3" s="1"/>
  <c r="R190" i="1"/>
  <c r="H189" i="1"/>
  <c r="I189" i="1"/>
  <c r="A182" i="3" l="1"/>
  <c r="I183" i="3"/>
  <c r="H183" i="3"/>
  <c r="T183" i="3" s="1"/>
  <c r="R189" i="1"/>
  <c r="H188" i="1"/>
  <c r="I188" i="1"/>
  <c r="A181" i="3" l="1"/>
  <c r="I182" i="3"/>
  <c r="H182" i="3"/>
  <c r="T182" i="3" s="1"/>
  <c r="R188" i="1"/>
  <c r="H187" i="1"/>
  <c r="I187" i="1"/>
  <c r="A180" i="3" l="1"/>
  <c r="I181" i="3"/>
  <c r="H181" i="3"/>
  <c r="T181" i="3" s="1"/>
  <c r="R187" i="1"/>
  <c r="H186" i="1"/>
  <c r="I186" i="1"/>
  <c r="A179" i="3" l="1"/>
  <c r="H180" i="3"/>
  <c r="T180" i="3" s="1"/>
  <c r="I180" i="3"/>
  <c r="R186" i="1"/>
  <c r="H185" i="1"/>
  <c r="I185" i="1"/>
  <c r="A178" i="3" l="1"/>
  <c r="H179" i="3"/>
  <c r="T179" i="3" s="1"/>
  <c r="I179" i="3"/>
  <c r="R185" i="1"/>
  <c r="H184" i="1"/>
  <c r="I184" i="1"/>
  <c r="A177" i="3" l="1"/>
  <c r="H178" i="3"/>
  <c r="T178" i="3" s="1"/>
  <c r="I178" i="3"/>
  <c r="R184" i="1"/>
  <c r="H183" i="1"/>
  <c r="I183" i="1"/>
  <c r="A176" i="3" l="1"/>
  <c r="H177" i="3"/>
  <c r="T177" i="3" s="1"/>
  <c r="I177" i="3"/>
  <c r="R183" i="1"/>
  <c r="H182" i="1"/>
  <c r="I182" i="1"/>
  <c r="R182" i="1" l="1"/>
  <c r="A175" i="3"/>
  <c r="I176" i="3"/>
  <c r="H176" i="3"/>
  <c r="H181" i="1"/>
  <c r="I181" i="1"/>
  <c r="T176" i="3" l="1"/>
  <c r="A174" i="3"/>
  <c r="I175" i="3"/>
  <c r="H175" i="3"/>
  <c r="T175" i="3" s="1"/>
  <c r="R181" i="1"/>
  <c r="H180" i="1"/>
  <c r="I180" i="1"/>
  <c r="A173" i="3" l="1"/>
  <c r="I174" i="3"/>
  <c r="H174" i="3"/>
  <c r="T174" i="3" s="1"/>
  <c r="R180" i="1"/>
  <c r="H179" i="1"/>
  <c r="I179" i="1"/>
  <c r="A172" i="3" l="1"/>
  <c r="H173" i="3"/>
  <c r="T173" i="3" s="1"/>
  <c r="I173" i="3"/>
  <c r="R179" i="1"/>
  <c r="H178" i="1"/>
  <c r="I178" i="1"/>
  <c r="A171" i="3" l="1"/>
  <c r="I172" i="3"/>
  <c r="H172" i="3"/>
  <c r="T172" i="3" s="1"/>
  <c r="R178" i="1"/>
  <c r="H177" i="1"/>
  <c r="I177" i="1"/>
  <c r="R177" i="1" l="1"/>
  <c r="A170" i="3"/>
  <c r="I171" i="3"/>
  <c r="H171" i="3"/>
  <c r="T171" i="3" s="1"/>
  <c r="H176" i="1"/>
  <c r="I176" i="1"/>
  <c r="A169" i="3" l="1"/>
  <c r="H170" i="3"/>
  <c r="T170" i="3" s="1"/>
  <c r="I170" i="3"/>
  <c r="R176" i="1"/>
  <c r="H175" i="1"/>
  <c r="I175" i="1"/>
  <c r="A168" i="3" l="1"/>
  <c r="H169" i="3"/>
  <c r="T169" i="3" s="1"/>
  <c r="I169" i="3"/>
  <c r="R175" i="1"/>
  <c r="H174" i="1"/>
  <c r="I174" i="1"/>
  <c r="A167" i="3" l="1"/>
  <c r="I168" i="3"/>
  <c r="H168" i="3"/>
  <c r="T168" i="3" s="1"/>
  <c r="R174" i="1"/>
  <c r="H173" i="1"/>
  <c r="I173" i="1"/>
  <c r="A166" i="3" l="1"/>
  <c r="I167" i="3"/>
  <c r="H167" i="3"/>
  <c r="T167" i="3" s="1"/>
  <c r="R173" i="1"/>
  <c r="H172" i="1"/>
  <c r="I172" i="1"/>
  <c r="R172" i="1" l="1"/>
  <c r="A165" i="3"/>
  <c r="I166" i="3"/>
  <c r="H166" i="3"/>
  <c r="T166" i="3" s="1"/>
  <c r="H171" i="1"/>
  <c r="I171" i="1"/>
  <c r="A164" i="3" l="1"/>
  <c r="I165" i="3"/>
  <c r="H165" i="3"/>
  <c r="T165" i="3" s="1"/>
  <c r="R171" i="1"/>
  <c r="H170" i="1"/>
  <c r="I170" i="1"/>
  <c r="A163" i="3" l="1"/>
  <c r="H164" i="3"/>
  <c r="T164" i="3" s="1"/>
  <c r="I164" i="3"/>
  <c r="R170" i="1"/>
  <c r="H169" i="1"/>
  <c r="I169" i="1"/>
  <c r="A162" i="3" l="1"/>
  <c r="H163" i="3"/>
  <c r="I163" i="3"/>
  <c r="R169" i="1"/>
  <c r="H168" i="1"/>
  <c r="I168" i="1"/>
  <c r="T163" i="3" l="1"/>
  <c r="A161" i="3"/>
  <c r="I162" i="3"/>
  <c r="H162" i="3"/>
  <c r="T162" i="3" s="1"/>
  <c r="R168" i="1"/>
  <c r="H167" i="1"/>
  <c r="I167" i="1"/>
  <c r="A160" i="3" l="1"/>
  <c r="H161" i="3"/>
  <c r="T161" i="3" s="1"/>
  <c r="I161" i="3"/>
  <c r="R167" i="1"/>
  <c r="H166" i="1"/>
  <c r="I166" i="1"/>
  <c r="A159" i="3" l="1"/>
  <c r="H160" i="3"/>
  <c r="T160" i="3" s="1"/>
  <c r="I160" i="3"/>
  <c r="R166" i="1"/>
  <c r="H165" i="1"/>
  <c r="I165" i="1"/>
  <c r="R165" i="1" l="1"/>
  <c r="A158" i="3"/>
  <c r="I159" i="3"/>
  <c r="H159" i="3"/>
  <c r="T159" i="3" s="1"/>
  <c r="H164" i="1"/>
  <c r="I164" i="1"/>
  <c r="A157" i="3" l="1"/>
  <c r="H158" i="3"/>
  <c r="T158" i="3" s="1"/>
  <c r="I158" i="3"/>
  <c r="R164" i="1"/>
  <c r="H163" i="1"/>
  <c r="I163" i="1"/>
  <c r="R163" i="1" l="1"/>
  <c r="A156" i="3"/>
  <c r="H157" i="3"/>
  <c r="T157" i="3" s="1"/>
  <c r="I157" i="3"/>
  <c r="H162" i="1"/>
  <c r="I162" i="1"/>
  <c r="A155" i="3" l="1"/>
  <c r="I156" i="3"/>
  <c r="H156" i="3"/>
  <c r="T156" i="3" s="1"/>
  <c r="R162" i="1"/>
  <c r="H161" i="1"/>
  <c r="I161" i="1"/>
  <c r="R161" i="1" l="1"/>
  <c r="A154" i="3"/>
  <c r="H155" i="3"/>
  <c r="I155" i="3"/>
  <c r="H160" i="1"/>
  <c r="I160" i="1"/>
  <c r="T155" i="3" l="1"/>
  <c r="A153" i="3"/>
  <c r="H154" i="3"/>
  <c r="I154" i="3"/>
  <c r="R160" i="1"/>
  <c r="H159" i="1"/>
  <c r="I159" i="1"/>
  <c r="T154" i="3" l="1"/>
  <c r="A152" i="3"/>
  <c r="H153" i="3"/>
  <c r="I153" i="3"/>
  <c r="R159" i="1"/>
  <c r="H158" i="1"/>
  <c r="I158" i="1"/>
  <c r="T153" i="3" l="1"/>
  <c r="A151" i="3"/>
  <c r="H152" i="3"/>
  <c r="I152" i="3"/>
  <c r="R158" i="1"/>
  <c r="H157" i="1"/>
  <c r="I157" i="1"/>
  <c r="T152" i="3" l="1"/>
  <c r="A150" i="3"/>
  <c r="I151" i="3"/>
  <c r="H151" i="3"/>
  <c r="T151" i="3" s="1"/>
  <c r="R157" i="1"/>
  <c r="H156" i="1"/>
  <c r="I156" i="1"/>
  <c r="R156" i="1" l="1"/>
  <c r="A149" i="3"/>
  <c r="H150" i="3"/>
  <c r="I150" i="3"/>
  <c r="H155" i="1"/>
  <c r="I155" i="1"/>
  <c r="T150" i="3" l="1"/>
  <c r="A148" i="3"/>
  <c r="I149" i="3"/>
  <c r="H149" i="3"/>
  <c r="T149" i="3" s="1"/>
  <c r="R155" i="1"/>
  <c r="H154" i="1"/>
  <c r="I154" i="1"/>
  <c r="A147" i="3" l="1"/>
  <c r="H148" i="3"/>
  <c r="T148" i="3" s="1"/>
  <c r="I148" i="3"/>
  <c r="R154" i="1"/>
  <c r="H153" i="1"/>
  <c r="I153" i="1"/>
  <c r="R153" i="1" l="1"/>
  <c r="A146" i="3"/>
  <c r="I147" i="3"/>
  <c r="H147" i="3"/>
  <c r="T147" i="3" s="1"/>
  <c r="H152" i="1"/>
  <c r="I152" i="1"/>
  <c r="A145" i="3" l="1"/>
  <c r="I146" i="3"/>
  <c r="H146" i="3"/>
  <c r="T146" i="3" s="1"/>
  <c r="R152" i="1"/>
  <c r="H151" i="1"/>
  <c r="I151" i="1"/>
  <c r="A144" i="3" l="1"/>
  <c r="H145" i="3"/>
  <c r="T145" i="3" s="1"/>
  <c r="I145" i="3"/>
  <c r="R151" i="1"/>
  <c r="H150" i="1"/>
  <c r="I150" i="1"/>
  <c r="A143" i="3" l="1"/>
  <c r="I144" i="3"/>
  <c r="H144" i="3"/>
  <c r="T144" i="3" s="1"/>
  <c r="R150" i="1"/>
  <c r="H149" i="1"/>
  <c r="I149" i="1"/>
  <c r="R149" i="1" l="1"/>
  <c r="A142" i="3"/>
  <c r="I143" i="3"/>
  <c r="H143" i="3"/>
  <c r="T143" i="3" s="1"/>
  <c r="H148" i="1"/>
  <c r="I148" i="1"/>
  <c r="A141" i="3" l="1"/>
  <c r="H142" i="3"/>
  <c r="T142" i="3" s="1"/>
  <c r="I142" i="3"/>
  <c r="R148" i="1"/>
  <c r="H147" i="1"/>
  <c r="I147" i="1"/>
  <c r="R147" i="1" l="1"/>
  <c r="A140" i="3"/>
  <c r="H141" i="3"/>
  <c r="T141" i="3" s="1"/>
  <c r="I141" i="3"/>
  <c r="H146" i="1"/>
  <c r="I146" i="1"/>
  <c r="A139" i="3" l="1"/>
  <c r="I140" i="3"/>
  <c r="H140" i="3"/>
  <c r="T140" i="3" s="1"/>
  <c r="R146" i="1"/>
  <c r="H145" i="1"/>
  <c r="I145" i="1"/>
  <c r="A138" i="3" l="1"/>
  <c r="I139" i="3"/>
  <c r="H139" i="3"/>
  <c r="T139" i="3" s="1"/>
  <c r="R145" i="1"/>
  <c r="H144" i="1"/>
  <c r="I144" i="1"/>
  <c r="R144" i="1" l="1"/>
  <c r="A137" i="3"/>
  <c r="I138" i="3"/>
  <c r="H138" i="3"/>
  <c r="T138" i="3" s="1"/>
  <c r="H143" i="1"/>
  <c r="I143" i="1"/>
  <c r="A136" i="3" l="1"/>
  <c r="H137" i="3"/>
  <c r="I137" i="3"/>
  <c r="R143" i="1"/>
  <c r="H142" i="1"/>
  <c r="I142" i="1"/>
  <c r="T137" i="3" l="1"/>
  <c r="A135" i="3"/>
  <c r="H136" i="3"/>
  <c r="I136" i="3"/>
  <c r="R142" i="1"/>
  <c r="H141" i="1"/>
  <c r="I141" i="1"/>
  <c r="T136" i="3" l="1"/>
  <c r="R141" i="1"/>
  <c r="A134" i="3"/>
  <c r="H135" i="3"/>
  <c r="T135" i="3" s="1"/>
  <c r="I135" i="3"/>
  <c r="H140" i="1"/>
  <c r="I140" i="1"/>
  <c r="A133" i="3" l="1"/>
  <c r="I134" i="3"/>
  <c r="H134" i="3"/>
  <c r="T134" i="3" s="1"/>
  <c r="R140" i="1"/>
  <c r="H139" i="1"/>
  <c r="I139" i="1"/>
  <c r="R139" i="1" l="1"/>
  <c r="A132" i="3"/>
  <c r="H133" i="3"/>
  <c r="I133" i="3"/>
  <c r="H138" i="1"/>
  <c r="I138" i="1"/>
  <c r="T133" i="3" l="1"/>
  <c r="A131" i="3"/>
  <c r="I132" i="3"/>
  <c r="H132" i="3"/>
  <c r="T132" i="3" s="1"/>
  <c r="R138" i="1"/>
  <c r="H137" i="1"/>
  <c r="I137" i="1"/>
  <c r="A130" i="3" l="1"/>
  <c r="I131" i="3"/>
  <c r="H131" i="3"/>
  <c r="T131" i="3" s="1"/>
  <c r="R137" i="1"/>
  <c r="H136" i="1"/>
  <c r="I136" i="1"/>
  <c r="A129" i="3" l="1"/>
  <c r="H130" i="3"/>
  <c r="I130" i="3"/>
  <c r="R136" i="1"/>
  <c r="H135" i="1"/>
  <c r="I135" i="1"/>
  <c r="T130" i="3" l="1"/>
  <c r="R135" i="1"/>
  <c r="A128" i="3"/>
  <c r="H129" i="3"/>
  <c r="T129" i="3" s="1"/>
  <c r="I129" i="3"/>
  <c r="H134" i="1"/>
  <c r="I134" i="1"/>
  <c r="A127" i="3" l="1"/>
  <c r="I128" i="3"/>
  <c r="H128" i="3"/>
  <c r="T128" i="3" s="1"/>
  <c r="R134" i="1"/>
  <c r="H133" i="1"/>
  <c r="I133" i="1"/>
  <c r="A126" i="3" l="1"/>
  <c r="I127" i="3"/>
  <c r="H127" i="3"/>
  <c r="T127" i="3" s="1"/>
  <c r="R133" i="1"/>
  <c r="H132" i="1"/>
  <c r="R132" i="1" s="1"/>
  <c r="I132" i="1"/>
  <c r="A125" i="3" l="1"/>
  <c r="H126" i="3"/>
  <c r="T126" i="3" s="1"/>
  <c r="I126" i="3"/>
  <c r="H131" i="1"/>
  <c r="I131" i="1"/>
  <c r="A124" i="3" l="1"/>
  <c r="H125" i="3"/>
  <c r="T125" i="3" s="1"/>
  <c r="I125" i="3"/>
  <c r="R131" i="1"/>
  <c r="H130" i="1"/>
  <c r="I130" i="1"/>
  <c r="A123" i="3" l="1"/>
  <c r="I124" i="3"/>
  <c r="H124" i="3"/>
  <c r="R130" i="1"/>
  <c r="H129" i="1"/>
  <c r="I129" i="1"/>
  <c r="T124" i="3" l="1"/>
  <c r="R129" i="1"/>
  <c r="A122" i="3"/>
  <c r="I123" i="3"/>
  <c r="H123" i="3"/>
  <c r="T123" i="3" s="1"/>
  <c r="H128" i="1"/>
  <c r="I128" i="1"/>
  <c r="A121" i="3" l="1"/>
  <c r="H122" i="3"/>
  <c r="I122" i="3"/>
  <c r="T122" i="3" s="1"/>
  <c r="R128" i="1"/>
  <c r="H127" i="1"/>
  <c r="I127" i="1"/>
  <c r="A120" i="3" l="1"/>
  <c r="I121" i="3"/>
  <c r="H121" i="3"/>
  <c r="T121" i="3" s="1"/>
  <c r="R127" i="1"/>
  <c r="H126" i="1"/>
  <c r="I126" i="1"/>
  <c r="R126" i="1" l="1"/>
  <c r="A119" i="3"/>
  <c r="I120" i="3"/>
  <c r="H120" i="3"/>
  <c r="T120" i="3" s="1"/>
  <c r="H125" i="1"/>
  <c r="I125" i="1"/>
  <c r="A118" i="3" l="1"/>
  <c r="I119" i="3"/>
  <c r="H119" i="3"/>
  <c r="T119" i="3" s="1"/>
  <c r="R125" i="1"/>
  <c r="H124" i="1"/>
  <c r="I124" i="1"/>
  <c r="A117" i="3" l="1"/>
  <c r="I118" i="3"/>
  <c r="H118" i="3"/>
  <c r="T118" i="3" s="1"/>
  <c r="R124" i="1"/>
  <c r="H123" i="1"/>
  <c r="I123" i="1"/>
  <c r="R123" i="1" l="1"/>
  <c r="A116" i="3"/>
  <c r="I117" i="3"/>
  <c r="H117" i="3"/>
  <c r="T117" i="3" s="1"/>
  <c r="H122" i="1"/>
  <c r="I122" i="1"/>
  <c r="A115" i="3" l="1"/>
  <c r="H116" i="3"/>
  <c r="T116" i="3" s="1"/>
  <c r="I116" i="3"/>
  <c r="R122" i="1"/>
  <c r="H121" i="1"/>
  <c r="I121" i="1"/>
  <c r="A114" i="3" l="1"/>
  <c r="I115" i="3"/>
  <c r="H115" i="3"/>
  <c r="T115" i="3" s="1"/>
  <c r="R121" i="1"/>
  <c r="H120" i="1"/>
  <c r="I120" i="1"/>
  <c r="A113" i="3" l="1"/>
  <c r="I114" i="3"/>
  <c r="H114" i="3"/>
  <c r="T114" i="3" s="1"/>
  <c r="R120" i="1"/>
  <c r="H119" i="1"/>
  <c r="I119" i="1"/>
  <c r="R119" i="1" l="1"/>
  <c r="A112" i="3"/>
  <c r="I113" i="3"/>
  <c r="H113" i="3"/>
  <c r="T113" i="3" s="1"/>
  <c r="H118" i="1"/>
  <c r="I118" i="1"/>
  <c r="A111" i="3" l="1"/>
  <c r="H112" i="3"/>
  <c r="T112" i="3" s="1"/>
  <c r="I112" i="3"/>
  <c r="R118" i="1"/>
  <c r="H117" i="1"/>
  <c r="I117" i="1"/>
  <c r="R117" i="1" l="1"/>
  <c r="A110" i="3"/>
  <c r="I111" i="3"/>
  <c r="H111" i="3"/>
  <c r="T111" i="3" s="1"/>
  <c r="H116" i="1"/>
  <c r="I116" i="1"/>
  <c r="A109" i="3" l="1"/>
  <c r="H110" i="3"/>
  <c r="T110" i="3" s="1"/>
  <c r="I110" i="3"/>
  <c r="R116" i="1"/>
  <c r="H115" i="1"/>
  <c r="I115" i="1"/>
  <c r="R115" i="1" l="1"/>
  <c r="A108" i="3"/>
  <c r="I109" i="3"/>
  <c r="H109" i="3"/>
  <c r="T109" i="3" s="1"/>
  <c r="H114" i="1"/>
  <c r="I114" i="1"/>
  <c r="A107" i="3" l="1"/>
  <c r="H108" i="3"/>
  <c r="T108" i="3" s="1"/>
  <c r="I108" i="3"/>
  <c r="R114" i="1"/>
  <c r="H113" i="1"/>
  <c r="I113" i="1"/>
  <c r="R113" i="1" l="1"/>
  <c r="A106" i="3"/>
  <c r="I107" i="3"/>
  <c r="H107" i="3"/>
  <c r="T107" i="3" s="1"/>
  <c r="H112" i="1"/>
  <c r="I112" i="1"/>
  <c r="A105" i="3" l="1"/>
  <c r="I106" i="3"/>
  <c r="H106" i="3"/>
  <c r="T106" i="3" s="1"/>
  <c r="R112" i="1"/>
  <c r="H111" i="1"/>
  <c r="I111" i="1"/>
  <c r="A104" i="3" l="1"/>
  <c r="H105" i="3"/>
  <c r="I105" i="3"/>
  <c r="R111" i="1"/>
  <c r="H110" i="1"/>
  <c r="I110" i="1"/>
  <c r="T105" i="3" l="1"/>
  <c r="A103" i="3"/>
  <c r="H104" i="3"/>
  <c r="I104" i="3"/>
  <c r="R110" i="1"/>
  <c r="H109" i="1"/>
  <c r="I109" i="1"/>
  <c r="T104" i="3" l="1"/>
  <c r="A102" i="3"/>
  <c r="H103" i="3"/>
  <c r="I103" i="3"/>
  <c r="R109" i="1"/>
  <c r="H108" i="1"/>
  <c r="I108" i="1"/>
  <c r="T103" i="3" l="1"/>
  <c r="A101" i="3"/>
  <c r="H102" i="3"/>
  <c r="I102" i="3"/>
  <c r="R108" i="1"/>
  <c r="H107" i="1"/>
  <c r="I107" i="1"/>
  <c r="T102" i="3" l="1"/>
  <c r="R107" i="1"/>
  <c r="A100" i="3"/>
  <c r="I101" i="3"/>
  <c r="H101" i="3"/>
  <c r="T101" i="3" s="1"/>
  <c r="H106" i="1"/>
  <c r="I106" i="1"/>
  <c r="A99" i="3" l="1"/>
  <c r="I100" i="3"/>
  <c r="H100" i="3"/>
  <c r="T100" i="3" s="1"/>
  <c r="R106" i="1"/>
  <c r="H105" i="1"/>
  <c r="I105" i="1"/>
  <c r="A98" i="3" l="1"/>
  <c r="H99" i="3"/>
  <c r="T99" i="3" s="1"/>
  <c r="I99" i="3"/>
  <c r="R105" i="1"/>
  <c r="H104" i="1"/>
  <c r="I104" i="1"/>
  <c r="R104" i="1" l="1"/>
  <c r="A97" i="3"/>
  <c r="H98" i="3"/>
  <c r="T98" i="3" s="1"/>
  <c r="I98" i="3"/>
  <c r="H103" i="1"/>
  <c r="I103" i="1"/>
  <c r="A96" i="3" l="1"/>
  <c r="H97" i="3"/>
  <c r="T97" i="3" s="1"/>
  <c r="I97" i="3"/>
  <c r="R103" i="1"/>
  <c r="H102" i="1"/>
  <c r="I102" i="1"/>
  <c r="A95" i="3" l="1"/>
  <c r="I96" i="3"/>
  <c r="H96" i="3"/>
  <c r="T96" i="3" s="1"/>
  <c r="R102" i="1"/>
  <c r="H101" i="1"/>
  <c r="I101" i="1"/>
  <c r="A94" i="3" l="1"/>
  <c r="I95" i="3"/>
  <c r="H95" i="3"/>
  <c r="T95" i="3" s="1"/>
  <c r="R101" i="1"/>
  <c r="H100" i="1"/>
  <c r="I100" i="1"/>
  <c r="A93" i="3" l="1"/>
  <c r="I94" i="3"/>
  <c r="H94" i="3"/>
  <c r="T94" i="3" s="1"/>
  <c r="R100" i="1"/>
  <c r="H99" i="1"/>
  <c r="I99" i="1"/>
  <c r="A92" i="3" l="1"/>
  <c r="H93" i="3"/>
  <c r="T93" i="3" s="1"/>
  <c r="I93" i="3"/>
  <c r="R99" i="1"/>
  <c r="H98" i="1"/>
  <c r="I98" i="1"/>
  <c r="R98" i="1" l="1"/>
  <c r="A91" i="3"/>
  <c r="H92" i="3"/>
  <c r="T92" i="3" s="1"/>
  <c r="I92" i="3"/>
  <c r="H97" i="1"/>
  <c r="I97" i="1"/>
  <c r="A90" i="3" l="1"/>
  <c r="H91" i="3"/>
  <c r="T91" i="3" s="1"/>
  <c r="I91" i="3"/>
  <c r="R97" i="1"/>
  <c r="H96" i="1"/>
  <c r="I96" i="1"/>
  <c r="R96" i="1" l="1"/>
  <c r="A89" i="3"/>
  <c r="H90" i="3"/>
  <c r="I90" i="3"/>
  <c r="H95" i="1"/>
  <c r="I95" i="1"/>
  <c r="T90" i="3" l="1"/>
  <c r="A88" i="3"/>
  <c r="I89" i="3"/>
  <c r="H89" i="3"/>
  <c r="T89" i="3" s="1"/>
  <c r="R95" i="1"/>
  <c r="H94" i="1"/>
  <c r="I94" i="1"/>
  <c r="A87" i="3" l="1"/>
  <c r="H88" i="3"/>
  <c r="T88" i="3" s="1"/>
  <c r="I88" i="3"/>
  <c r="R94" i="1"/>
  <c r="H93" i="1"/>
  <c r="I93" i="1"/>
  <c r="A86" i="3" l="1"/>
  <c r="I87" i="3"/>
  <c r="H87" i="3"/>
  <c r="T87" i="3" s="1"/>
  <c r="R93" i="1"/>
  <c r="H92" i="1"/>
  <c r="I92" i="1"/>
  <c r="A85" i="3" l="1"/>
  <c r="I86" i="3"/>
  <c r="H86" i="3"/>
  <c r="T86" i="3" s="1"/>
  <c r="R92" i="1"/>
  <c r="H91" i="1"/>
  <c r="I91" i="1"/>
  <c r="A84" i="3" l="1"/>
  <c r="I85" i="3"/>
  <c r="H85" i="3"/>
  <c r="T85" i="3" s="1"/>
  <c r="R91" i="1"/>
  <c r="H90" i="1"/>
  <c r="I90" i="1"/>
  <c r="A83" i="3" l="1"/>
  <c r="H84" i="3"/>
  <c r="T84" i="3" s="1"/>
  <c r="I84" i="3"/>
  <c r="R90" i="1"/>
  <c r="H89" i="1"/>
  <c r="I89" i="1"/>
  <c r="R89" i="1" l="1"/>
  <c r="A82" i="3"/>
  <c r="I83" i="3"/>
  <c r="H83" i="3"/>
  <c r="T83" i="3" s="1"/>
  <c r="H88" i="1"/>
  <c r="I88" i="1"/>
  <c r="A81" i="3" l="1"/>
  <c r="H82" i="3"/>
  <c r="T82" i="3" s="1"/>
  <c r="I82" i="3"/>
  <c r="R88" i="1"/>
  <c r="H87" i="1"/>
  <c r="I87" i="1"/>
  <c r="A80" i="3" l="1"/>
  <c r="H81" i="3"/>
  <c r="T81" i="3" s="1"/>
  <c r="I81" i="3"/>
  <c r="R87" i="1"/>
  <c r="H86" i="1"/>
  <c r="I86" i="1"/>
  <c r="R86" i="1" l="1"/>
  <c r="A79" i="3"/>
  <c r="H80" i="3"/>
  <c r="I80" i="3"/>
  <c r="H85" i="1"/>
  <c r="I85" i="1"/>
  <c r="T80" i="3" l="1"/>
  <c r="A78" i="3"/>
  <c r="H79" i="3"/>
  <c r="T79" i="3" s="1"/>
  <c r="I79" i="3"/>
  <c r="R85" i="1"/>
  <c r="H84" i="1"/>
  <c r="I84" i="1"/>
  <c r="R84" i="1" l="1"/>
  <c r="A77" i="3"/>
  <c r="H78" i="3"/>
  <c r="T78" i="3" s="1"/>
  <c r="I78" i="3"/>
  <c r="H83" i="1"/>
  <c r="I83" i="1"/>
  <c r="A76" i="3" l="1"/>
  <c r="H77" i="3"/>
  <c r="T77" i="3" s="1"/>
  <c r="I77" i="3"/>
  <c r="R83" i="1"/>
  <c r="H82" i="1"/>
  <c r="I82" i="1"/>
  <c r="R82" i="1" l="1"/>
  <c r="A75" i="3"/>
  <c r="H76" i="3"/>
  <c r="T76" i="3" s="1"/>
  <c r="I76" i="3"/>
  <c r="H81" i="1"/>
  <c r="I81" i="1"/>
  <c r="A74" i="3" l="1"/>
  <c r="I75" i="3"/>
  <c r="H75" i="3"/>
  <c r="T75" i="3" s="1"/>
  <c r="R81" i="1"/>
  <c r="H80" i="1"/>
  <c r="I80" i="1"/>
  <c r="A73" i="3" l="1"/>
  <c r="H74" i="3"/>
  <c r="T74" i="3" s="1"/>
  <c r="I74" i="3"/>
  <c r="R80" i="1"/>
  <c r="H79" i="1"/>
  <c r="I79" i="1"/>
  <c r="A72" i="3" l="1"/>
  <c r="I73" i="3"/>
  <c r="H73" i="3"/>
  <c r="T73" i="3" s="1"/>
  <c r="R79" i="1"/>
  <c r="H78" i="1"/>
  <c r="I78" i="1"/>
  <c r="A71" i="3" l="1"/>
  <c r="I72" i="3"/>
  <c r="H72" i="3"/>
  <c r="T72" i="3" s="1"/>
  <c r="R78" i="1"/>
  <c r="H77" i="1"/>
  <c r="I77" i="1"/>
  <c r="A70" i="3" l="1"/>
  <c r="H71" i="3"/>
  <c r="T71" i="3" s="1"/>
  <c r="I71" i="3"/>
  <c r="R77" i="1"/>
  <c r="H76" i="1"/>
  <c r="I76" i="1"/>
  <c r="R76" i="1" l="1"/>
  <c r="A69" i="3"/>
  <c r="I70" i="3"/>
  <c r="H70" i="3"/>
  <c r="T70" i="3" s="1"/>
  <c r="H75" i="1"/>
  <c r="I75" i="1"/>
  <c r="A68" i="3" l="1"/>
  <c r="H69" i="3"/>
  <c r="T69" i="3" s="1"/>
  <c r="I69" i="3"/>
  <c r="R75" i="1"/>
  <c r="H74" i="1"/>
  <c r="I74" i="1"/>
  <c r="R74" i="1" l="1"/>
  <c r="A67" i="3"/>
  <c r="H68" i="3"/>
  <c r="T68" i="3" s="1"/>
  <c r="I68" i="3"/>
  <c r="H73" i="1"/>
  <c r="I73" i="1"/>
  <c r="A66" i="3" l="1"/>
  <c r="H67" i="3"/>
  <c r="T67" i="3" s="1"/>
  <c r="I67" i="3"/>
  <c r="R73" i="1"/>
  <c r="H72" i="1"/>
  <c r="I72" i="1"/>
  <c r="A65" i="3" l="1"/>
  <c r="I66" i="3"/>
  <c r="H66" i="3"/>
  <c r="T66" i="3" s="1"/>
  <c r="R72" i="1"/>
  <c r="H71" i="1"/>
  <c r="I71" i="1"/>
  <c r="R71" i="1" l="1"/>
  <c r="A64" i="3"/>
  <c r="I65" i="3"/>
  <c r="H65" i="3"/>
  <c r="T65" i="3" s="1"/>
  <c r="H70" i="1"/>
  <c r="R70" i="1" s="1"/>
  <c r="I70" i="1"/>
  <c r="A63" i="3" l="1"/>
  <c r="H64" i="3"/>
  <c r="T64" i="3" s="1"/>
  <c r="I64" i="3"/>
  <c r="H69" i="1"/>
  <c r="I69" i="1"/>
  <c r="A62" i="3" l="1"/>
  <c r="H63" i="3"/>
  <c r="I63" i="3"/>
  <c r="R69" i="1"/>
  <c r="H68" i="1"/>
  <c r="I68" i="1"/>
  <c r="T63" i="3" l="1"/>
  <c r="A61" i="3"/>
  <c r="I62" i="3"/>
  <c r="H62" i="3"/>
  <c r="T62" i="3" s="1"/>
  <c r="R68" i="1"/>
  <c r="H67" i="1"/>
  <c r="I67" i="1"/>
  <c r="A60" i="3" l="1"/>
  <c r="I61" i="3"/>
  <c r="H61" i="3"/>
  <c r="T61" i="3" s="1"/>
  <c r="R67" i="1"/>
  <c r="H66" i="1"/>
  <c r="I66" i="1"/>
  <c r="A59" i="3" l="1"/>
  <c r="I60" i="3"/>
  <c r="H60" i="3"/>
  <c r="T60" i="3" s="1"/>
  <c r="R66" i="1"/>
  <c r="H65" i="1"/>
  <c r="I65" i="1"/>
  <c r="A58" i="3" l="1"/>
  <c r="H59" i="3"/>
  <c r="T59" i="3" s="1"/>
  <c r="I59" i="3"/>
  <c r="R65" i="1"/>
  <c r="H64" i="1"/>
  <c r="I64" i="1"/>
  <c r="R64" i="1" l="1"/>
  <c r="A57" i="3"/>
  <c r="H58" i="3"/>
  <c r="T58" i="3" s="1"/>
  <c r="I58" i="3"/>
  <c r="H63" i="1"/>
  <c r="R63" i="1" s="1"/>
  <c r="I63" i="1"/>
  <c r="A56" i="3" l="1"/>
  <c r="H57" i="3"/>
  <c r="T57" i="3" s="1"/>
  <c r="I57" i="3"/>
  <c r="H62" i="1"/>
  <c r="I62" i="1"/>
  <c r="A55" i="3" l="1"/>
  <c r="I56" i="3"/>
  <c r="H56" i="3"/>
  <c r="R62" i="1"/>
  <c r="H61" i="1"/>
  <c r="I61" i="1"/>
  <c r="T56" i="3" l="1"/>
  <c r="A54" i="3"/>
  <c r="H55" i="3"/>
  <c r="I55" i="3"/>
  <c r="R61" i="1"/>
  <c r="H60" i="1"/>
  <c r="I60" i="1"/>
  <c r="T55" i="3" l="1"/>
  <c r="R60" i="1"/>
  <c r="A53" i="3"/>
  <c r="I54" i="3"/>
  <c r="H54" i="3"/>
  <c r="T54" i="3" s="1"/>
  <c r="H59" i="1"/>
  <c r="R59" i="1" s="1"/>
  <c r="I59" i="1"/>
  <c r="A52" i="3" l="1"/>
  <c r="I53" i="3"/>
  <c r="H53" i="3"/>
  <c r="T53" i="3" s="1"/>
  <c r="H58" i="1"/>
  <c r="I58" i="1"/>
  <c r="A51" i="3" l="1"/>
  <c r="H52" i="3"/>
  <c r="T52" i="3" s="1"/>
  <c r="I52" i="3"/>
  <c r="R58" i="1"/>
  <c r="H57" i="1"/>
  <c r="I57" i="1"/>
  <c r="A50" i="3" l="1"/>
  <c r="I51" i="3"/>
  <c r="H51" i="3"/>
  <c r="T51" i="3" s="1"/>
  <c r="R57" i="1"/>
  <c r="H56" i="1"/>
  <c r="I56" i="1"/>
  <c r="A49" i="3" l="1"/>
  <c r="I50" i="3"/>
  <c r="H50" i="3"/>
  <c r="T50" i="3" s="1"/>
  <c r="R56" i="1"/>
  <c r="H55" i="1"/>
  <c r="I55" i="1"/>
  <c r="A48" i="3" l="1"/>
  <c r="H49" i="3"/>
  <c r="T49" i="3" s="1"/>
  <c r="I49" i="3"/>
  <c r="R55" i="1"/>
  <c r="H54" i="1"/>
  <c r="I54" i="1"/>
  <c r="A47" i="3" l="1"/>
  <c r="I48" i="3"/>
  <c r="H48" i="3"/>
  <c r="T48" i="3" s="1"/>
  <c r="R54" i="1"/>
  <c r="H53" i="1"/>
  <c r="I53" i="1"/>
  <c r="A46" i="3" l="1"/>
  <c r="H47" i="3"/>
  <c r="T47" i="3" s="1"/>
  <c r="I47" i="3"/>
  <c r="R53" i="1"/>
  <c r="H52" i="1"/>
  <c r="I52" i="1"/>
  <c r="A45" i="3" l="1"/>
  <c r="I46" i="3"/>
  <c r="H46" i="3"/>
  <c r="T46" i="3" s="1"/>
  <c r="R52" i="1"/>
  <c r="H51" i="1"/>
  <c r="I51" i="1"/>
  <c r="A44" i="3" l="1"/>
  <c r="H45" i="3"/>
  <c r="T45" i="3" s="1"/>
  <c r="I45" i="3"/>
  <c r="R51" i="1"/>
  <c r="H50" i="1"/>
  <c r="I50" i="1"/>
  <c r="A43" i="3" l="1"/>
  <c r="I44" i="3"/>
  <c r="H44" i="3"/>
  <c r="T44" i="3" s="1"/>
  <c r="R50" i="1"/>
  <c r="H49" i="1"/>
  <c r="I49" i="1"/>
  <c r="A42" i="3" l="1"/>
  <c r="H43" i="3"/>
  <c r="I43" i="3"/>
  <c r="R49" i="1"/>
  <c r="H48" i="1"/>
  <c r="I48" i="1"/>
  <c r="T43" i="3" l="1"/>
  <c r="A41" i="3"/>
  <c r="H42" i="3"/>
  <c r="I42" i="3"/>
  <c r="R48" i="1"/>
  <c r="H47" i="1"/>
  <c r="I47" i="1"/>
  <c r="T42" i="3" l="1"/>
  <c r="A40" i="3"/>
  <c r="I41" i="3"/>
  <c r="H41" i="3"/>
  <c r="T41" i="3" s="1"/>
  <c r="R47" i="1"/>
  <c r="H46" i="1"/>
  <c r="I46" i="1"/>
  <c r="A39" i="3" l="1"/>
  <c r="H40" i="3"/>
  <c r="T40" i="3" s="1"/>
  <c r="I40" i="3"/>
  <c r="R46" i="1"/>
  <c r="H45" i="1"/>
  <c r="I45" i="1"/>
  <c r="A38" i="3" l="1"/>
  <c r="I39" i="3"/>
  <c r="H39" i="3"/>
  <c r="T39" i="3" s="1"/>
  <c r="R45" i="1"/>
  <c r="H44" i="1"/>
  <c r="I44" i="1"/>
  <c r="A37" i="3" l="1"/>
  <c r="I38" i="3"/>
  <c r="H38" i="3"/>
  <c r="T38" i="3" s="1"/>
  <c r="R44" i="1"/>
  <c r="H43" i="1"/>
  <c r="I43" i="1"/>
  <c r="A36" i="3" l="1"/>
  <c r="H37" i="3"/>
  <c r="T37" i="3" s="1"/>
  <c r="I37" i="3"/>
  <c r="R43" i="1"/>
  <c r="H42" i="1"/>
  <c r="I42" i="1"/>
  <c r="A35" i="3" l="1"/>
  <c r="I36" i="3"/>
  <c r="H36" i="3"/>
  <c r="T36" i="3" s="1"/>
  <c r="R42" i="1"/>
  <c r="H41" i="1"/>
  <c r="I41" i="1"/>
  <c r="A34" i="3" l="1"/>
  <c r="I35" i="3"/>
  <c r="H35" i="3"/>
  <c r="T35" i="3" s="1"/>
  <c r="R41" i="1"/>
  <c r="H40" i="1"/>
  <c r="I40" i="1"/>
  <c r="A33" i="3" l="1"/>
  <c r="H34" i="3"/>
  <c r="T34" i="3" s="1"/>
  <c r="I34" i="3"/>
  <c r="R40" i="1"/>
  <c r="H39" i="1"/>
  <c r="I39" i="1"/>
  <c r="A32" i="3" l="1"/>
  <c r="I33" i="3"/>
  <c r="H33" i="3"/>
  <c r="T33" i="3" s="1"/>
  <c r="R39" i="1"/>
  <c r="H38" i="1"/>
  <c r="I38" i="1"/>
  <c r="A31" i="3" l="1"/>
  <c r="H32" i="3"/>
  <c r="T32" i="3" s="1"/>
  <c r="I32" i="3"/>
  <c r="R38" i="1"/>
  <c r="H37" i="1"/>
  <c r="I37" i="1"/>
  <c r="A30" i="3" l="1"/>
  <c r="I31" i="3"/>
  <c r="H31" i="3"/>
  <c r="T31" i="3" s="1"/>
  <c r="R37" i="1"/>
  <c r="H36" i="1"/>
  <c r="I36" i="1"/>
  <c r="A29" i="3" l="1"/>
  <c r="I30" i="3"/>
  <c r="H30" i="3"/>
  <c r="T30" i="3" s="1"/>
  <c r="R36" i="1"/>
  <c r="H35" i="1"/>
  <c r="I35" i="1"/>
  <c r="R35" i="1" l="1"/>
  <c r="A28" i="3"/>
  <c r="H29" i="3"/>
  <c r="T29" i="3" s="1"/>
  <c r="I29" i="3"/>
  <c r="H34" i="1"/>
  <c r="R34" i="1" s="1"/>
  <c r="I34" i="1"/>
  <c r="A27" i="3" l="1"/>
  <c r="I28" i="3"/>
  <c r="H28" i="3"/>
  <c r="T28" i="3" s="1"/>
  <c r="H33" i="1"/>
  <c r="I33" i="1"/>
  <c r="A26" i="3" l="1"/>
  <c r="I27" i="3"/>
  <c r="H27" i="3"/>
  <c r="T27" i="3" s="1"/>
  <c r="R33" i="1"/>
  <c r="H32" i="1"/>
  <c r="I32" i="1"/>
  <c r="A25" i="3" l="1"/>
  <c r="I26" i="3"/>
  <c r="H26" i="3"/>
  <c r="T26" i="3" s="1"/>
  <c r="R32" i="1"/>
  <c r="H31" i="1"/>
  <c r="I31" i="1"/>
  <c r="A24" i="3" l="1"/>
  <c r="I25" i="3"/>
  <c r="H25" i="3"/>
  <c r="T25" i="3" s="1"/>
  <c r="R31" i="1"/>
  <c r="H30" i="1"/>
  <c r="I30" i="1"/>
  <c r="A23" i="3" l="1"/>
  <c r="H24" i="3"/>
  <c r="T24" i="3" s="1"/>
  <c r="I24" i="3"/>
  <c r="R30" i="1"/>
  <c r="H29" i="1"/>
  <c r="I29" i="1"/>
  <c r="A22" i="3" l="1"/>
  <c r="I23" i="3"/>
  <c r="H23" i="3"/>
  <c r="T23" i="3" s="1"/>
  <c r="R29" i="1"/>
  <c r="H28" i="1"/>
  <c r="I28" i="1"/>
  <c r="A21" i="3" l="1"/>
  <c r="I22" i="3"/>
  <c r="H22" i="3"/>
  <c r="T22" i="3" s="1"/>
  <c r="R28" i="1"/>
  <c r="H27" i="1"/>
  <c r="I27" i="1"/>
  <c r="A20" i="3" l="1"/>
  <c r="H21" i="3"/>
  <c r="I21" i="3"/>
  <c r="R27" i="1"/>
  <c r="H26" i="1"/>
  <c r="I26" i="1"/>
  <c r="T21" i="3" l="1"/>
  <c r="A19" i="3"/>
  <c r="I20" i="3"/>
  <c r="H20" i="3"/>
  <c r="T20" i="3" s="1"/>
  <c r="R26" i="1"/>
  <c r="H25" i="1"/>
  <c r="I25" i="1"/>
  <c r="A18" i="3" l="1"/>
  <c r="H19" i="3"/>
  <c r="T19" i="3" s="1"/>
  <c r="I19" i="3"/>
  <c r="R25" i="1"/>
  <c r="H24" i="1"/>
  <c r="I24" i="1"/>
  <c r="A17" i="3" l="1"/>
  <c r="H18" i="3"/>
  <c r="T18" i="3" s="1"/>
  <c r="I18" i="3"/>
  <c r="R24" i="1"/>
  <c r="H23" i="1"/>
  <c r="I23" i="1"/>
  <c r="A16" i="3" l="1"/>
  <c r="H17" i="3"/>
  <c r="T17" i="3" s="1"/>
  <c r="I17" i="3"/>
  <c r="R23" i="1"/>
  <c r="H22" i="1"/>
  <c r="I22" i="1"/>
  <c r="A15" i="3" l="1"/>
  <c r="I16" i="3"/>
  <c r="H16" i="3"/>
  <c r="T16" i="3" s="1"/>
  <c r="R22" i="1"/>
  <c r="H21" i="1"/>
  <c r="I21" i="1"/>
  <c r="A14" i="3" l="1"/>
  <c r="H15" i="3"/>
  <c r="T15" i="3" s="1"/>
  <c r="I15" i="3"/>
  <c r="R21" i="1"/>
  <c r="H20" i="1"/>
  <c r="I20" i="1"/>
  <c r="A13" i="3" l="1"/>
  <c r="H14" i="3"/>
  <c r="T14" i="3" s="1"/>
  <c r="I14" i="3"/>
  <c r="R20" i="1"/>
  <c r="H19" i="1"/>
  <c r="I19" i="1"/>
  <c r="A12" i="3" l="1"/>
  <c r="H13" i="3"/>
  <c r="I13" i="3"/>
  <c r="R19" i="1"/>
  <c r="H18" i="1"/>
  <c r="I18" i="1"/>
  <c r="T13" i="3" l="1"/>
  <c r="A11" i="3"/>
  <c r="I12" i="3"/>
  <c r="H12" i="3"/>
  <c r="T12" i="3" s="1"/>
  <c r="R18" i="1"/>
  <c r="H17" i="1"/>
  <c r="I17" i="1"/>
  <c r="A10" i="3" l="1"/>
  <c r="H11" i="3"/>
  <c r="T11" i="3" s="1"/>
  <c r="I11" i="3"/>
  <c r="R17" i="1"/>
  <c r="H16" i="1"/>
  <c r="I16" i="1"/>
  <c r="A9" i="3" l="1"/>
  <c r="H10" i="3"/>
  <c r="T10" i="3" s="1"/>
  <c r="I10" i="3"/>
  <c r="R16" i="1"/>
  <c r="H15" i="1"/>
  <c r="I15" i="1"/>
  <c r="A8" i="3" l="1"/>
  <c r="H9" i="3"/>
  <c r="T9" i="3" s="1"/>
  <c r="I9" i="3"/>
  <c r="R15" i="1"/>
  <c r="H14" i="1"/>
  <c r="I14" i="1"/>
  <c r="A7" i="3" l="1"/>
  <c r="H8" i="3"/>
  <c r="T8" i="3" s="1"/>
  <c r="I8" i="3"/>
  <c r="R14" i="1"/>
  <c r="H13" i="1"/>
  <c r="I13" i="1"/>
  <c r="A6" i="3" l="1"/>
  <c r="I7" i="3"/>
  <c r="H7" i="3"/>
  <c r="T7" i="3" s="1"/>
  <c r="R13" i="1"/>
  <c r="H12" i="1"/>
  <c r="I12" i="1"/>
  <c r="H6" i="3" l="1"/>
  <c r="T6" i="3" s="1"/>
  <c r="I6" i="3"/>
  <c r="R12" i="1"/>
  <c r="H11" i="1"/>
  <c r="I11" i="1"/>
  <c r="R11" i="1" l="1"/>
  <c r="H10" i="1"/>
  <c r="I10" i="1"/>
  <c r="R10" i="1" l="1"/>
  <c r="H9" i="1"/>
  <c r="I9" i="1"/>
  <c r="R9" i="1" l="1"/>
  <c r="H8" i="1"/>
  <c r="I8" i="1"/>
  <c r="R8" i="1" l="1"/>
  <c r="H7" i="1"/>
  <c r="I7" i="1"/>
  <c r="R7" i="1" l="1"/>
  <c r="I6" i="1"/>
  <c r="H6" i="1"/>
  <c r="R6" i="1" l="1"/>
</calcChain>
</file>

<file path=xl/sharedStrings.xml><?xml version="1.0" encoding="utf-8"?>
<sst xmlns="http://schemas.openxmlformats.org/spreadsheetml/2006/main" count="3520" uniqueCount="455">
  <si>
    <t>Barclays Bank Delaware</t>
  </si>
  <si>
    <t>Account Number: XXXXXXXXXXXX6784</t>
  </si>
  <si>
    <t>Account Balance as of August 24 2018:    $1628.60</t>
  </si>
  <si>
    <t xml:space="preserve"> </t>
  </si>
  <si>
    <t>GRAETERS16</t>
  </si>
  <si>
    <t>MAPLEWOOD KITCHEN &amp; BA</t>
  </si>
  <si>
    <t>LYFT   *RIDE SAT 3PM</t>
  </si>
  <si>
    <t>LYFT   *RIDE SAT 11PM</t>
  </si>
  <si>
    <t>GOMEZ SALSA OTR</t>
  </si>
  <si>
    <t>QUAN HAPA</t>
  </si>
  <si>
    <t>TAFTS ALE HOUSE</t>
  </si>
  <si>
    <t>SPEEDWAY 09693 CIN</t>
  </si>
  <si>
    <t>TRADER JOE'S #669  QPS</t>
  </si>
  <si>
    <t>WHOLEFDS CIN 10287</t>
  </si>
  <si>
    <t>SOUTHWES  5261478963587</t>
  </si>
  <si>
    <t>MIOS ANDERSON</t>
  </si>
  <si>
    <t>MT AUBURN URGENT CARE</t>
  </si>
  <si>
    <t>CRATE&amp;BARREL CB2 NOD</t>
  </si>
  <si>
    <t>TICKETS*CINCIN REDS</t>
  </si>
  <si>
    <t>DNC GRT AMR BALLPARK F</t>
  </si>
  <si>
    <t>AC HOTELS BY MARRIOTT</t>
  </si>
  <si>
    <t>APL* ITUNES.COM/BILL</t>
  </si>
  <si>
    <t>PILOT         00000141</t>
  </si>
  <si>
    <t>HANDEL'S ICE CREAM</t>
  </si>
  <si>
    <t>PANERA BREAD #204785</t>
  </si>
  <si>
    <t>2348 GREAT CLIPS AT PA</t>
  </si>
  <si>
    <t>CINCINNATI PARKING FEE</t>
  </si>
  <si>
    <t>DIBELLA'S #131</t>
  </si>
  <si>
    <t>SUNDRY AND VICE</t>
  </si>
  <si>
    <t>UNITED DAIRY FARMERS</t>
  </si>
  <si>
    <t>LITTLE CAESARS 1586 00</t>
  </si>
  <si>
    <t>DELTA     00623355459801</t>
  </si>
  <si>
    <t>DELTA     00623355459790</t>
  </si>
  <si>
    <t>MEDICAL MUTUAL OF OHIO</t>
  </si>
  <si>
    <t>PASSPORT PARKING</t>
  </si>
  <si>
    <t>DENTATRUST</t>
  </si>
  <si>
    <t>JUNGLE JIM'S EASTGAT</t>
  </si>
  <si>
    <t>TMOBILE*AUTO PAY</t>
  </si>
  <si>
    <t>TARGET        00024836</t>
  </si>
  <si>
    <t>KROGER #423</t>
  </si>
  <si>
    <t>KROGER FUEL #4423</t>
  </si>
  <si>
    <t>EL RIO GRANDE</t>
  </si>
  <si>
    <t>UDEMY ONLINE COURSES</t>
  </si>
  <si>
    <t>SQU*SQ *DEEPER ROOTS C</t>
  </si>
  <si>
    <t>GRAETERS52</t>
  </si>
  <si>
    <t>MOERLEIN LAGER HOUSE</t>
  </si>
  <si>
    <t>2222 Great Clips at Ne</t>
  </si>
  <si>
    <t>G-MIAMI FOOD AIRPORT</t>
  </si>
  <si>
    <t>FAMILY AUTO RENTAL</t>
  </si>
  <si>
    <t>MIAMI AIRP WENDYS</t>
  </si>
  <si>
    <t>AMERICAN  0010263210159</t>
  </si>
  <si>
    <t>LYFT   *RIDE FRI 10PM</t>
  </si>
  <si>
    <t>MARATHON PETRO186312</t>
  </si>
  <si>
    <t>AMERICAN  0010263210165</t>
  </si>
  <si>
    <t>WALGREENS #7089</t>
  </si>
  <si>
    <t>RICKYS BLUE HEAVEN RES</t>
  </si>
  <si>
    <t>TWC*TIMEWARNERCABLE</t>
  </si>
  <si>
    <t>BOYDS KEY WEST CAMPGRO</t>
  </si>
  <si>
    <t>BIG PINE KEY FISHING L</t>
  </si>
  <si>
    <t>WECYCLEKWCOM</t>
  </si>
  <si>
    <t>PEGASUS INTERNATIONAL</t>
  </si>
  <si>
    <t>The Cafe</t>
  </si>
  <si>
    <t>LOOE KEY DIVE CENTER</t>
  </si>
  <si>
    <t>INT*IN *KERMIT'S KEY W</t>
  </si>
  <si>
    <t>BUCKTOOTH ROOSTER</t>
  </si>
  <si>
    <t>A DEEP BLUE DIVE CENTE</t>
  </si>
  <si>
    <t>BEALLS OUT</t>
  </si>
  <si>
    <t>WALGREENS #3574</t>
  </si>
  <si>
    <t>CASTAWAY WATERFRONT RE</t>
  </si>
  <si>
    <t>IBC TASTING ROOM</t>
  </si>
  <si>
    <t>LYFT   *RIDE SUN 3AM</t>
  </si>
  <si>
    <t>EXPEDIA 7367696214316</t>
  </si>
  <si>
    <t>TST* TASTE OF BELGIUM</t>
  </si>
  <si>
    <t>FLORIDA STATE PARKS</t>
  </si>
  <si>
    <t>ALDI 77061</t>
  </si>
  <si>
    <t>LORELEI OF ISLAMORADA</t>
  </si>
  <si>
    <t>FLORIDA KEYS BREWING C</t>
  </si>
  <si>
    <t>AMERICAN  0010262541442</t>
  </si>
  <si>
    <t>AMAZON MKTPLACE PMTS</t>
  </si>
  <si>
    <t>RAJA INDIA RESTAURANT</t>
  </si>
  <si>
    <t>DANGER CHARTERS</t>
  </si>
  <si>
    <t>MARSHALLS #1101</t>
  </si>
  <si>
    <t>AMERICAN  00121010033351</t>
  </si>
  <si>
    <t>AMERICAN  00121010033340</t>
  </si>
  <si>
    <t>MOTR PUB</t>
  </si>
  <si>
    <t>CBCS</t>
  </si>
  <si>
    <t>SQU*SQ *UPPER CUP COFF</t>
  </si>
  <si>
    <t>SQU*SQ *THE ANGRY BAKE</t>
  </si>
  <si>
    <t>BP#88736971615 HIGHQPS</t>
  </si>
  <si>
    <t>VALTERS MAENNERCHO</t>
  </si>
  <si>
    <t>FUTBOL CLUB CINCINNATI</t>
  </si>
  <si>
    <t>FLIPDADDY'S NEWPORT</t>
  </si>
  <si>
    <t>GRAETERS12</t>
  </si>
  <si>
    <t>LUCKIE'S PONY KEG</t>
  </si>
  <si>
    <t>THE WOODBURN BREWERY</t>
  </si>
  <si>
    <t>TJMAXX #0606</t>
  </si>
  <si>
    <t>ALDI 61085</t>
  </si>
  <si>
    <t>EXXONMOBIL    98907579</t>
  </si>
  <si>
    <t>THE PARTY SOURCE</t>
  </si>
  <si>
    <t>THE DARI BARN</t>
  </si>
  <si>
    <t>SPEEDWAY 07611 115</t>
  </si>
  <si>
    <t>JIFFY LUBE #1554</t>
  </si>
  <si>
    <t>TJMAXX #0007</t>
  </si>
  <si>
    <t>GROUPON INC</t>
  </si>
  <si>
    <t>BED BATH &amp; BEYOND #301</t>
  </si>
  <si>
    <t>CLOUD NINE SUSHI</t>
  </si>
  <si>
    <t>SHELL OIL 57446338303</t>
  </si>
  <si>
    <t>OLD MOHAWK</t>
  </si>
  <si>
    <t>SPEEDWAY 03623 282</t>
  </si>
  <si>
    <t>Little Apple Golf Cour</t>
  </si>
  <si>
    <t>WHIT`S FROZEN CUSTARD</t>
  </si>
  <si>
    <t>UNITED DAIRY FARMERS #</t>
  </si>
  <si>
    <t>STREETSIDE BREWING</t>
  </si>
  <si>
    <t>BURGER KING #13921 Q07</t>
  </si>
  <si>
    <t>PINNACLE GOLF CLUB   F</t>
  </si>
  <si>
    <t>KROGER FUEL #4355</t>
  </si>
  <si>
    <t>CPR CINCINNATI LLC</t>
  </si>
  <si>
    <t>KROGER #447</t>
  </si>
  <si>
    <t>DOCS PLACE - MULBERRY</t>
  </si>
  <si>
    <t>1063 GREAT CLIPS AT ME</t>
  </si>
  <si>
    <t>BIG LOTS STORES - #010</t>
  </si>
  <si>
    <t>CITY VIEW TAVERN</t>
  </si>
  <si>
    <t>Nike Jeffersonvi 095</t>
  </si>
  <si>
    <t>UNDER ARMOUR JEFFRSNVL</t>
  </si>
  <si>
    <t>WERNERS SMOKEHOUSE BAR</t>
  </si>
  <si>
    <t>H&amp;M0576</t>
  </si>
  <si>
    <t>GH BASS &amp; CO #4385</t>
  </si>
  <si>
    <t>GOMEZ SALSA WALNUT HIL</t>
  </si>
  <si>
    <t>SKIPTHEDISHES</t>
  </si>
  <si>
    <t>SHELL OIL 574430203QPS</t>
  </si>
  <si>
    <t>FIRESIDE PIZZA</t>
  </si>
  <si>
    <t>SUNOCO 0608589800  QPS</t>
  </si>
  <si>
    <t>WENDY'S #9216</t>
  </si>
  <si>
    <t>KROGER #355</t>
  </si>
  <si>
    <t>GRAETERS17</t>
  </si>
  <si>
    <t>ALADDINS EATERY</t>
  </si>
  <si>
    <t>TG WEST CHESTER 031-2</t>
  </si>
  <si>
    <t>LYFT   *RIDE WED 1PM</t>
  </si>
  <si>
    <t>VCI*VITACOST.COM</t>
  </si>
  <si>
    <t>PLURALSIGHT</t>
  </si>
  <si>
    <t>AMAZON MKTPLACE PMTS W</t>
  </si>
  <si>
    <t>RHINEGEIST BREWERY</t>
  </si>
  <si>
    <t>JCPENNEY 1936</t>
  </si>
  <si>
    <t>GET GO #3393</t>
  </si>
  <si>
    <t>MCDONALD'S F35960</t>
  </si>
  <si>
    <t>TARGET        00023465</t>
  </si>
  <si>
    <t>KROGER #593</t>
  </si>
  <si>
    <t>STARBUCKS STORE 13836</t>
  </si>
  <si>
    <t>GIONINOS PIZZERIA</t>
  </si>
  <si>
    <t>HARTVILLE KITCHEN - ED</t>
  </si>
  <si>
    <t>MCDONALD'S F7033</t>
  </si>
  <si>
    <t>MIYAKO SUSHI &amp; STEAKHO</t>
  </si>
  <si>
    <t>LYFT   *RIDE SAT 2PM</t>
  </si>
  <si>
    <t>LA MEXICANA GROCERY ST</t>
  </si>
  <si>
    <t>MARRIOTT RIVER CENTER</t>
  </si>
  <si>
    <t>YOUNGLIVING ESSNTL OIL</t>
  </si>
  <si>
    <t>TAGLIO</t>
  </si>
  <si>
    <t>LYFT   *RIDE WED 10AM</t>
  </si>
  <si>
    <t>LAX3 EINSTEIN TEM</t>
  </si>
  <si>
    <t>MDW TRUE BURGER A</t>
  </si>
  <si>
    <t>I LOVE LA</t>
  </si>
  <si>
    <t>LYFT   *RIDE TUE 9AM</t>
  </si>
  <si>
    <t>LYFT   *RIDE WED 12AM</t>
  </si>
  <si>
    <t>WWW.OHANAOT.COM</t>
  </si>
  <si>
    <t>LYFT   *RIDE SUN 2PM</t>
  </si>
  <si>
    <t>EREWHON MARKET-VENICE</t>
  </si>
  <si>
    <t>SQU*SQ *SALT &amp; STRAW I</t>
  </si>
  <si>
    <t>2011-SAJE ABBOT KINNEY</t>
  </si>
  <si>
    <t>THE UPS STORE #6490</t>
  </si>
  <si>
    <t>76 - UNITED PACIFIC 56</t>
  </si>
  <si>
    <t>DOLLAR RENT A CAR</t>
  </si>
  <si>
    <t>ANCHOS SOUTHWEST G</t>
  </si>
  <si>
    <t>SIAMESE GARDEN</t>
  </si>
  <si>
    <t>JOSHUA GAS</t>
  </si>
  <si>
    <t>AMBOY LLC</t>
  </si>
  <si>
    <t>STATERBROS105</t>
  </si>
  <si>
    <t>JOSHUA TREE NATL PARK</t>
  </si>
  <si>
    <t>SQU*SQ *CROSS EYED COW</t>
  </si>
  <si>
    <t>MDW JETBOX &amp; DD B</t>
  </si>
  <si>
    <t>LYFT   *RIDE WED 3AM</t>
  </si>
  <si>
    <t>IN N OUT BURGER 029</t>
  </si>
  <si>
    <t>Transport*DOLLAR</t>
  </si>
  <si>
    <t>SPORT CLIPS - KY204 -</t>
  </si>
  <si>
    <t>MADTREE BREWING</t>
  </si>
  <si>
    <t>NEWPORT BROTHERS</t>
  </si>
  <si>
    <t>WM SUPERCENTER #3749</t>
  </si>
  <si>
    <t>BURLINGTON STORES 1035</t>
  </si>
  <si>
    <t>PANERA BREAD #204906</t>
  </si>
  <si>
    <t>GOODWILL INDUSTRIES 90</t>
  </si>
  <si>
    <t>MENARDS EVENDALE OH</t>
  </si>
  <si>
    <t>AIRBNB * HMN4RAMTCC</t>
  </si>
  <si>
    <t>AIRBNB * HMT9JJFXTN</t>
  </si>
  <si>
    <t>TARGET        00014472</t>
  </si>
  <si>
    <t>MACYS  KENWOOD TC</t>
  </si>
  <si>
    <t>CHICK-FIL-A #00456</t>
  </si>
  <si>
    <t>THE CIRCUIT- CINCINN</t>
  </si>
  <si>
    <t>SPEEDWAY 01224 242</t>
  </si>
  <si>
    <t>SOUTHWES  5261435796462</t>
  </si>
  <si>
    <t>SOUTHWES  5261435800882</t>
  </si>
  <si>
    <t>BODEGA</t>
  </si>
  <si>
    <t>DAIRY QUEEN #16871</t>
  </si>
  <si>
    <t>MT ADAMS BAR AND GRILL</t>
  </si>
  <si>
    <t>BLIND LEMON</t>
  </si>
  <si>
    <t>LOWES #01585*</t>
  </si>
  <si>
    <t>THE HOME DEPOT #3832</t>
  </si>
  <si>
    <t>IKEA WEST CHESTER</t>
  </si>
  <si>
    <t>MARSHALLS #1357</t>
  </si>
  <si>
    <t>UC FOUNDATION ONLINE</t>
  </si>
  <si>
    <t>SPEEDWAY 01158 361</t>
  </si>
  <si>
    <t>BOB EVANS REST #0185</t>
  </si>
  <si>
    <t>SQU*SQ *THE GARDEN BAR</t>
  </si>
  <si>
    <t>BREWTUS BREWING COMPAN</t>
  </si>
  <si>
    <t>MIDICI NEAPOLITAN PIZZ</t>
  </si>
  <si>
    <t>G CURTIS CROFT DDS INC</t>
  </si>
  <si>
    <t>LYFT   *RIDE SAT 1PM</t>
  </si>
  <si>
    <t>ROCK BOTTOM CINCINNATI</t>
  </si>
  <si>
    <t>ONE WAY FARM</t>
  </si>
  <si>
    <t>WENDY'S #984</t>
  </si>
  <si>
    <t>MCDONALD'S F21705</t>
  </si>
  <si>
    <t>MARATHON PETRO185488</t>
  </si>
  <si>
    <t>WINE CELLAR</t>
  </si>
  <si>
    <t>STARBUCKS STORE 02385</t>
  </si>
  <si>
    <t>ZAB THAI KITCHEN</t>
  </si>
  <si>
    <t>TOYSRUS-BABIESRUS.COM</t>
  </si>
  <si>
    <t>WENDY'S #1982</t>
  </si>
  <si>
    <t>MARATHON PETRO133462</t>
  </si>
  <si>
    <t>MAX &amp; ERMA'S PICKERING</t>
  </si>
  <si>
    <t>CHEESECAKE POLARIS</t>
  </si>
  <si>
    <t>SWEET MELISSA</t>
  </si>
  <si>
    <t>BUFFALO WILD WINGS AVO</t>
  </si>
  <si>
    <t>SUNOCO 0371637000  QPS</t>
  </si>
  <si>
    <t>PEARLS</t>
  </si>
  <si>
    <t>HRBLOCK RETAIL</t>
  </si>
  <si>
    <t>2371 GREAT CLIPS AT U</t>
  </si>
  <si>
    <t>BEST BUY      00001610</t>
  </si>
  <si>
    <t>KOHL'S #0209</t>
  </si>
  <si>
    <t>Pompilios</t>
  </si>
  <si>
    <t>ABIGAIL STREET</t>
  </si>
  <si>
    <t>GRAETERS 27</t>
  </si>
  <si>
    <t>GO BANANA`S COMEDY</t>
  </si>
  <si>
    <t>ZEIGLER PARK</t>
  </si>
  <si>
    <t>BB *ALSHF</t>
  </si>
  <si>
    <t>GO BANANAS COMEDY C</t>
  </si>
  <si>
    <t>PREMIER EXCH INS POLIC</t>
  </si>
  <si>
    <t>BREW HOUSE</t>
  </si>
  <si>
    <t>ANTHONYS FURNITURE</t>
  </si>
  <si>
    <t>ALDI 61059</t>
  </si>
  <si>
    <t>KIRKLAND'S #983</t>
  </si>
  <si>
    <t>GIANT-EAGLE #1284</t>
  </si>
  <si>
    <t>GETGO CAFE &amp; FUEL #301</t>
  </si>
  <si>
    <t>HECKS CAFE  RESTAURAN</t>
  </si>
  <si>
    <t>WESTERN HEALTH ADVANTA</t>
  </si>
  <si>
    <t>MCDONALD'S F32059</t>
  </si>
  <si>
    <t>TARGET        00025577</t>
  </si>
  <si>
    <t>SHOE CARNIVAL #0046</t>
  </si>
  <si>
    <t>THE PUB AT ROOKWOOD ME</t>
  </si>
  <si>
    <t>SQ *SQ *CINCINNATI OPE</t>
  </si>
  <si>
    <t>KROGER #543</t>
  </si>
  <si>
    <t>BP#3852035DLR RAJ-VQPS</t>
  </si>
  <si>
    <t>TAMMYS PIZZA ON BROADW</t>
  </si>
  <si>
    <t>KROGER #805</t>
  </si>
  <si>
    <t>HIBACHI GO</t>
  </si>
  <si>
    <t>MCDONALDS  M7561</t>
  </si>
  <si>
    <t>GROUNDED COFFEE SHOP</t>
  </si>
  <si>
    <t>The Sovereign</t>
  </si>
  <si>
    <t>Sweet Fire Donna's</t>
  </si>
  <si>
    <t>Vola's Dockside Grill</t>
  </si>
  <si>
    <t>BLUPRINT CHOCOLATIERS</t>
  </si>
  <si>
    <t>WAH LOCK RESTAURANT</t>
  </si>
  <si>
    <t>SUNOCO 0641018700  QPS</t>
  </si>
  <si>
    <t>AIRBNB * HMMTDCTBNS</t>
  </si>
  <si>
    <t>SAVE-A-LOT #23263</t>
  </si>
  <si>
    <t>COMCAST CALIFORN CS 1X</t>
  </si>
  <si>
    <t>CORNERSBURG SPARKLE</t>
  </si>
  <si>
    <t>FIVE BELOW 511</t>
  </si>
  <si>
    <t>BARNES &amp; NOBLE #2724</t>
  </si>
  <si>
    <t>PAT CATANS 23 BOARDMAN</t>
  </si>
  <si>
    <t>SPEEDWAY 03632 426</t>
  </si>
  <si>
    <t>SP * RAELBOX.COM</t>
  </si>
  <si>
    <t>THE WEBSTAURANT STORE</t>
  </si>
  <si>
    <t>BIG LOTS STORES - #181</t>
  </si>
  <si>
    <t>TUESDAY MORNING # 0669</t>
  </si>
  <si>
    <t>EXXONMOBIL    97659676</t>
  </si>
  <si>
    <t>BURLINGTON STORES 1078</t>
  </si>
  <si>
    <t>DOLLAR TREE</t>
  </si>
  <si>
    <t>HOMEGOODS # 0727</t>
  </si>
  <si>
    <t>ANDYS MEDITERRANEAN GR</t>
  </si>
  <si>
    <t>BED BATH &amp; BEYOND #452</t>
  </si>
  <si>
    <t>SHEETZ        00002667</t>
  </si>
  <si>
    <t>TST* THE GREAT LAKES B</t>
  </si>
  <si>
    <t>BIER MARKT BAR CENTO</t>
  </si>
  <si>
    <t>OHIO TURNPIKE</t>
  </si>
  <si>
    <t>SPEEDWAY 03542 1 N</t>
  </si>
  <si>
    <t>FLASH SEATS</t>
  </si>
  <si>
    <t>DROPBOX*1DHW35WHMHYY</t>
  </si>
  <si>
    <t>NORTH COUNTRY BREWING</t>
  </si>
  <si>
    <t>THE CONFLUENCE</t>
  </si>
  <si>
    <t>STEAK-N-SHAKE#0546 Q99</t>
  </si>
  <si>
    <t>OHIO OCCUPATIONAL THER</t>
  </si>
  <si>
    <t>WABI SABI LLC</t>
  </si>
  <si>
    <t>WHISTLE &amp; KEG</t>
  </si>
  <si>
    <t>A &amp; C SOUTHWAY BEVERAG</t>
  </si>
  <si>
    <t>HABITS CAFE INC</t>
  </si>
  <si>
    <t>CHILDLIGHT YOGA</t>
  </si>
  <si>
    <t>INTERSTATE MINI MART</t>
  </si>
  <si>
    <t>KRUEGERS TAVERN</t>
  </si>
  <si>
    <t>GIANT-EAGLE #4030</t>
  </si>
  <si>
    <t>Delanies Grille</t>
  </si>
  <si>
    <t>GIANT-EAGLE #4078</t>
  </si>
  <si>
    <t>ALDI 63036</t>
  </si>
  <si>
    <t>THE MANOR</t>
  </si>
  <si>
    <t>BUREAU OF MOTOR VEHICL</t>
  </si>
  <si>
    <t>OPLATES CRDT CRD SRV F</t>
  </si>
  <si>
    <t>KRAVITZ DELICATESSEN</t>
  </si>
  <si>
    <t>SAVOR GROWL</t>
  </si>
  <si>
    <t>COMCAST CALIFORNIA</t>
  </si>
  <si>
    <t>CHIPOTLE 1838</t>
  </si>
  <si>
    <t>FIVE KNOXVILLE</t>
  </si>
  <si>
    <t>MCDONALD'S F34996</t>
  </si>
  <si>
    <t>SUNOCO 0218048700  QPS</t>
  </si>
  <si>
    <t>NEW N01 CHINESE RESTAU</t>
  </si>
  <si>
    <t>JIFFY LUBE 3775</t>
  </si>
  <si>
    <t>TARGET        00010900</t>
  </si>
  <si>
    <t>KROGER #676</t>
  </si>
  <si>
    <t>TIDAL WAVE AUTO SPA</t>
  </si>
  <si>
    <t>DOLLAR-GENERAL #2714</t>
  </si>
  <si>
    <t>CHICK-FIL-A #01161</t>
  </si>
  <si>
    <t>AIRSTRIKE</t>
  </si>
  <si>
    <t>PUBLIX #525</t>
  </si>
  <si>
    <t>IL TOLLWAY - WEB - UNP</t>
  </si>
  <si>
    <t>SPEEDWAY 08496 101</t>
  </si>
  <si>
    <t>LI'L CRICKET 253</t>
  </si>
  <si>
    <t>WENDY'S #4738</t>
  </si>
  <si>
    <t>16 BIT SOUTH</t>
  </si>
  <si>
    <t>PHILLIPS 66 - JB BATTL</t>
  </si>
  <si>
    <t>SUBWAY        03181310</t>
  </si>
  <si>
    <t>Brunch</t>
  </si>
  <si>
    <t>LYFT   *RIDE FRI 11PM</t>
  </si>
  <si>
    <t>2888 GREAT CLIPS AT AV</t>
  </si>
  <si>
    <t>LAKEFRONT BREWERY INC</t>
  </si>
  <si>
    <t>JOURNEYMAN HOTEL F&amp;B</t>
  </si>
  <si>
    <t>id</t>
  </si>
  <si>
    <t>Income</t>
  </si>
  <si>
    <t>Interest</t>
  </si>
  <si>
    <t>Auto Insurance</t>
  </si>
  <si>
    <t>Renters Insurance</t>
  </si>
  <si>
    <t>Student Loans</t>
  </si>
  <si>
    <t>Car Repairs</t>
  </si>
  <si>
    <t>Car Payments</t>
  </si>
  <si>
    <t>Medical</t>
  </si>
  <si>
    <t>Rent</t>
  </si>
  <si>
    <t>Life Insurance</t>
  </si>
  <si>
    <t>Taxes</t>
  </si>
  <si>
    <t>Gas</t>
  </si>
  <si>
    <t>Electricity</t>
  </si>
  <si>
    <t>Home Gas</t>
  </si>
  <si>
    <t>Groceries</t>
  </si>
  <si>
    <t>Food</t>
  </si>
  <si>
    <t>Entertainment</t>
  </si>
  <si>
    <t>Phone</t>
  </si>
  <si>
    <t>Gifts</t>
  </si>
  <si>
    <t>Materistic</t>
  </si>
  <si>
    <t>Travel</t>
  </si>
  <si>
    <t>Charity</t>
  </si>
  <si>
    <t>Miscellaneous</t>
  </si>
  <si>
    <t>Categories</t>
  </si>
  <si>
    <t>Beer</t>
  </si>
  <si>
    <t>Dessert</t>
  </si>
  <si>
    <t>Transportation</t>
  </si>
  <si>
    <t>Accomodation</t>
  </si>
  <si>
    <t>Internet</t>
  </si>
  <si>
    <t>Groups</t>
  </si>
  <si>
    <t>Meals (Food)</t>
  </si>
  <si>
    <t>Meals (Travel)</t>
  </si>
  <si>
    <t>Birthday</t>
  </si>
  <si>
    <t>Wedding</t>
  </si>
  <si>
    <t>Education</t>
  </si>
  <si>
    <t>UPDATE</t>
  </si>
  <si>
    <t>Unknown</t>
  </si>
  <si>
    <t>Excursions</t>
  </si>
  <si>
    <t>Dentist</t>
  </si>
  <si>
    <t>Anniversary</t>
  </si>
  <si>
    <t>date</t>
  </si>
  <si>
    <t>description</t>
  </si>
  <si>
    <t>category</t>
  </si>
  <si>
    <t>individual</t>
  </si>
  <si>
    <t>amount</t>
  </si>
  <si>
    <t xml:space="preserve">isVisible: true, </t>
  </si>
  <si>
    <t>isReadOnly: true</t>
  </si>
  <si>
    <t>2147483176: { id: 2147483176, date: 1534723200000, description: "GRAETERS16", category: "Dessert", individual: "", amount: -8.00, isVisible: true, isReadOnly: true },</t>
  </si>
  <si>
    <t xml:space="preserve">isVisible: true </t>
  </si>
  <si>
    <t xml:space="preserve">8: { </t>
  </si>
  <si>
    <t xml:space="preserve">2018: { </t>
  </si>
  <si>
    <t xml:space="preserve">19: { </t>
  </si>
  <si>
    <t>},</t>
  </si>
  <si>
    <t>}</t>
  </si>
  <si>
    <t>Chiropratic</t>
  </si>
  <si>
    <t>[ { name: 'Beer', filter: false }, { name: 'Dessert',  filter: false }, { name: 'Meals (Food)', filter: false } ]</t>
  </si>
  <si>
    <t>[ {name: 'Anniversary', filter: false }, { name: 'Birthday', filter: false }, {name: 'Christmas', filter: false }, { name: 'Wedding', filter: false } ]</t>
  </si>
  <si>
    <t>[ {name: 'Chiropratic', filter: false }, { name: 'Dentist', filter: false }, {name: 'General', filter: false }, { name: 'Naturopathic', filter: false } ]</t>
  </si>
  <si>
    <t>[ { name: 'Miscellaneous', filter: false }, { name: 'Unknown' filter: false }, { name: 'UPDATE', filter: false } ]</t>
  </si>
  <si>
    <t>[ { name: 'Accomodation', filter: false }, { name: 'Excursions', filter: false }, { name: 'Meals (Travel)', filter: false }, { name: 'Transportation', filter: false } ]</t>
  </si>
  <si>
    <t xml:space="preserve">  };</t>
  </si>
  <si>
    <t xml:space="preserve">            { name: 'Transportation', isIncluded: true } ] },</t>
  </si>
  <si>
    <t xml:space="preserve">            { name: 'Meals (Travel)', isIncluded: true },</t>
  </si>
  <si>
    <t xml:space="preserve">            { name: 'Excursions', isIncluded: true },</t>
  </si>
  <si>
    <t xml:space="preserve">          subItems: [ { name: 'Accomodation', isIncluded: true },</t>
  </si>
  <si>
    <t xml:space="preserve">    24: { name: 'Travel',</t>
  </si>
  <si>
    <t xml:space="preserve">    23: { name: 'Taxes', isIncluded: true },</t>
  </si>
  <si>
    <t xml:space="preserve">    22: { name: 'Student Loans', isIncluded: true },</t>
  </si>
  <si>
    <t xml:space="preserve">    21: { name: 'Renters Insurance', isIncluded: true },</t>
  </si>
  <si>
    <t xml:space="preserve">    20: { name: 'Rent', isIncluded: true },</t>
  </si>
  <si>
    <t xml:space="preserve">    19: { name: 'Phone', isIncluded: true },</t>
  </si>
  <si>
    <t xml:space="preserve">            { name: 'UPDATE', isIncluded: true } ] },</t>
  </si>
  <si>
    <t xml:space="preserve">            { name: 'Unknown', isIncluded: true },</t>
  </si>
  <si>
    <t xml:space="preserve">          subItems: [ { name: 'Miscellaneous', isIncluded: true },</t>
  </si>
  <si>
    <t xml:space="preserve">    18: { name: 'Miscellaneous',</t>
  </si>
  <si>
    <t xml:space="preserve">            { name: 'Naturopathic', isIncluded: true } ] },</t>
  </si>
  <si>
    <t xml:space="preserve">            { name: 'General', isIncluded: true },</t>
  </si>
  <si>
    <t xml:space="preserve">            { name: 'Dentist', isIncluded: true },</t>
  </si>
  <si>
    <t xml:space="preserve">          subItems: [ { name: 'Chiropratic', isIncluded: true },</t>
  </si>
  <si>
    <t xml:space="preserve">    17: { name: 'Medical',</t>
  </si>
  <si>
    <t xml:space="preserve">    16: { name: 'Materistic', isIncluded: true },</t>
  </si>
  <si>
    <t xml:space="preserve">    15: { name: 'Life Insurance', isIncluded: true },</t>
  </si>
  <si>
    <t xml:space="preserve">    14: { name: 'Interest', isIncluded: true },</t>
  </si>
  <si>
    <t xml:space="preserve">    13: { name: 'Income', isIncluded: true },</t>
  </si>
  <si>
    <t xml:space="preserve">    12: { name: 'Home Gas', isIncluded: true },</t>
  </si>
  <si>
    <t xml:space="preserve">    11: { name: 'Groceries', isIncluded: true },</t>
  </si>
  <si>
    <t xml:space="preserve">            { name: 'Wedding', isIncluded: true } ] },</t>
  </si>
  <si>
    <t xml:space="preserve">            { name: 'Christmas', isIncluded: false },</t>
  </si>
  <si>
    <t xml:space="preserve">            { name: 'Birthday', isIncluded: true },</t>
  </si>
  <si>
    <t xml:space="preserve">          subItems: [ { name: 'Anniversary', isIncluded: false },</t>
  </si>
  <si>
    <t xml:space="preserve">    10: { name: 'Gifts',</t>
  </si>
  <si>
    <t xml:space="preserve">    9: { name: 'Gas', isIncluded: true },</t>
  </si>
  <si>
    <t xml:space="preserve">            { name: 'Meals (Food)', isIncluded: true } ] },</t>
  </si>
  <si>
    <t xml:space="preserve">            { name: 'Dessert', isIncluded: false },</t>
  </si>
  <si>
    <t xml:space="preserve">          subItems: [ { name: 'Beer', isIncluded: true },</t>
  </si>
  <si>
    <t xml:space="preserve">    8: { name: 'Food',</t>
  </si>
  <si>
    <t xml:space="preserve">    7: { name: 'Entertainment', isIncluded: true },</t>
  </si>
  <si>
    <t xml:space="preserve">    6: { name: 'Electricity', isIncluded: true },</t>
  </si>
  <si>
    <t xml:space="preserve">    5: { name: 'Education', isIncluded: true },</t>
  </si>
  <si>
    <t xml:space="preserve">    4: { name: 'Charity', isIncluded: true },</t>
  </si>
  <si>
    <t xml:space="preserve">    3: { name: 'Car Repairs', isIncluded: true },</t>
  </si>
  <si>
    <t xml:space="preserve">    2: { name: 'Car Payments', isIncluded: true },</t>
  </si>
  <si>
    <t xml:space="preserve">    1: { name: 'Auto Insurance', isIncluded: true },</t>
  </si>
  <si>
    <t xml:space="preserve">  return {</t>
  </si>
  <si>
    <t>export default function(){</t>
  </si>
  <si>
    <t>Christmas</t>
  </si>
  <si>
    <t>General</t>
  </si>
  <si>
    <t>Naturopathic</t>
  </si>
  <si>
    <t>isIncluded:</t>
  </si>
  <si>
    <t>budget:</t>
  </si>
  <si>
    <t>name:</t>
  </si>
  <si>
    <t>group</t>
  </si>
  <si>
    <t>subgroup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</si>
</sst>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16" fillId="0" borderId="10" xfId="0" applyFont="1" applyBorder="1"/>
    <xf numFmtId="10" fontId="0" fillId="0" borderId="0" xfId="0" applyNumberFormat="1"/>
    <xf numFmtId="0" fontId="18" fillId="0" borderId="0" xfId="0" applyFont="1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9871-DCDB-48D0-94DF-D3CA3849E0D9}">
  <dimension ref="A1:H46"/>
  <sheetViews>
    <sheetView tabSelected="1" topLeftCell="A2" workbookViewId="0">
      <selection activeCell="H3" sqref="H3"/>
    </sheetView>
  </sheetViews>
  <sheetFormatPr defaultRowHeight="14.4" x14ac:dyDescent="0.3"/>
  <cols>
    <col min="1" max="1" width="50.33203125" bestFit="1" customWidth="1"/>
    <col min="5" max="5" width="15.6640625" bestFit="1" customWidth="1"/>
    <col min="8" max="8" width="78" bestFit="1" customWidth="1"/>
  </cols>
  <sheetData>
    <row r="1" spans="1:8" x14ac:dyDescent="0.3">
      <c r="A1" t="s">
        <v>446</v>
      </c>
      <c r="G1" t="s">
        <v>386</v>
      </c>
    </row>
    <row r="2" spans="1:8" x14ac:dyDescent="0.3">
      <c r="A2" t="s">
        <v>445</v>
      </c>
      <c r="E2" t="s">
        <v>452</v>
      </c>
      <c r="F2" t="s">
        <v>450</v>
      </c>
      <c r="H2" t="s">
        <v>451</v>
      </c>
    </row>
    <row r="3" spans="1:8" x14ac:dyDescent="0.3">
      <c r="A3" t="s">
        <v>444</v>
      </c>
      <c r="B3">
        <v>1</v>
      </c>
      <c r="C3" t="s">
        <v>453</v>
      </c>
      <c r="D3" t="str">
        <f>_xlfn.CONCAT(B3,":")</f>
        <v>1:</v>
      </c>
      <c r="E3" t="s">
        <v>344</v>
      </c>
      <c r="F3" s="2" t="b">
        <v>1</v>
      </c>
      <c r="G3">
        <v>-150</v>
      </c>
      <c r="H3" t="str">
        <f>_xlfn.CONCAT("{ 2018: [ ", REPT(_xlfn.CONCAT(G3,", "),11),G3," ] }")</f>
        <v>{ 2018: [ -150, -150, -150, -150, -150, -150, -150, -150, -150, -150, -150, -150 ] }</v>
      </c>
    </row>
    <row r="4" spans="1:8" x14ac:dyDescent="0.3">
      <c r="A4" t="s">
        <v>443</v>
      </c>
      <c r="B4">
        <v>2</v>
      </c>
      <c r="C4" t="s">
        <v>453</v>
      </c>
      <c r="D4" t="str">
        <f t="shared" ref="D4:D44" si="0">_xlfn.CONCAT(B4,":")</f>
        <v>2:</v>
      </c>
      <c r="E4" t="s">
        <v>348</v>
      </c>
      <c r="F4" s="2" t="b">
        <v>1</v>
      </c>
      <c r="G4">
        <v>0</v>
      </c>
      <c r="H4" t="str">
        <f t="shared" ref="H4:H44" si="1">_xlfn.CONCAT("{ 2018: [ ", REPT(_xlfn.CONCAT(G4,", "),11),G4," ] }")</f>
        <v>{ 2018: [ 0, 0, 0, 0, 0, 0, 0, 0, 0, 0, 0, 0 ] }</v>
      </c>
    </row>
    <row r="5" spans="1:8" x14ac:dyDescent="0.3">
      <c r="A5" t="s">
        <v>442</v>
      </c>
      <c r="B5">
        <v>3</v>
      </c>
      <c r="C5" t="s">
        <v>453</v>
      </c>
      <c r="D5" t="str">
        <f t="shared" si="0"/>
        <v>3:</v>
      </c>
      <c r="E5" t="s">
        <v>347</v>
      </c>
      <c r="F5" s="2" t="b">
        <v>1</v>
      </c>
      <c r="G5">
        <v>-150</v>
      </c>
      <c r="H5" t="str">
        <f t="shared" si="1"/>
        <v>{ 2018: [ -150, -150, -150, -150, -150, -150, -150, -150, -150, -150, -150, -150 ] }</v>
      </c>
    </row>
    <row r="6" spans="1:8" x14ac:dyDescent="0.3">
      <c r="A6" t="s">
        <v>441</v>
      </c>
      <c r="B6">
        <v>4</v>
      </c>
      <c r="C6" t="s">
        <v>453</v>
      </c>
      <c r="D6" t="str">
        <f t="shared" si="0"/>
        <v>4:</v>
      </c>
      <c r="E6" t="s">
        <v>363</v>
      </c>
      <c r="F6" s="2" t="b">
        <v>1</v>
      </c>
      <c r="G6">
        <v>-30</v>
      </c>
      <c r="H6" t="str">
        <f t="shared" si="1"/>
        <v>{ 2018: [ -30, -30, -30, -30, -30, -30, -30, -30, -30, -30, -30, -30 ] }</v>
      </c>
    </row>
    <row r="7" spans="1:8" x14ac:dyDescent="0.3">
      <c r="A7" t="s">
        <v>440</v>
      </c>
      <c r="B7">
        <v>5</v>
      </c>
      <c r="C7" t="s">
        <v>453</v>
      </c>
      <c r="D7" t="str">
        <f t="shared" si="0"/>
        <v>5:</v>
      </c>
      <c r="E7" t="s">
        <v>376</v>
      </c>
      <c r="F7" s="2" t="b">
        <v>1</v>
      </c>
      <c r="G7">
        <v>-50</v>
      </c>
      <c r="H7" t="str">
        <f t="shared" si="1"/>
        <v>{ 2018: [ -50, -50, -50, -50, -50, -50, -50, -50, -50, -50, -50, -50 ] }</v>
      </c>
    </row>
    <row r="8" spans="1:8" x14ac:dyDescent="0.3">
      <c r="A8" t="s">
        <v>439</v>
      </c>
      <c r="B8">
        <v>6</v>
      </c>
      <c r="C8" t="s">
        <v>453</v>
      </c>
      <c r="D8" t="str">
        <f t="shared" si="0"/>
        <v>6:</v>
      </c>
      <c r="E8" t="s">
        <v>354</v>
      </c>
      <c r="F8" s="2" t="b">
        <v>1</v>
      </c>
      <c r="G8">
        <v>-60</v>
      </c>
      <c r="H8" t="str">
        <f t="shared" si="1"/>
        <v>{ 2018: [ -60, -60, -60, -60, -60, -60, -60, -60, -60, -60, -60, -60 ] }</v>
      </c>
    </row>
    <row r="9" spans="1:8" x14ac:dyDescent="0.3">
      <c r="A9" t="s">
        <v>438</v>
      </c>
      <c r="B9">
        <v>7</v>
      </c>
      <c r="C9" t="s">
        <v>453</v>
      </c>
      <c r="D9" t="str">
        <f t="shared" si="0"/>
        <v>7:</v>
      </c>
      <c r="E9" t="s">
        <v>358</v>
      </c>
      <c r="F9" s="2" t="b">
        <v>1</v>
      </c>
      <c r="G9">
        <v>-200</v>
      </c>
      <c r="H9" t="str">
        <f t="shared" si="1"/>
        <v>{ 2018: [ -200, -200, -200, -200, -200, -200, -200, -200, -200, -200, -200, -200 ] }</v>
      </c>
    </row>
    <row r="10" spans="1:8" x14ac:dyDescent="0.3">
      <c r="A10" t="s">
        <v>437</v>
      </c>
      <c r="B10">
        <v>8</v>
      </c>
      <c r="C10" t="s">
        <v>453</v>
      </c>
      <c r="D10" t="str">
        <f t="shared" si="0"/>
        <v>8:</v>
      </c>
      <c r="E10" t="s">
        <v>357</v>
      </c>
      <c r="F10" s="2" t="b">
        <v>1</v>
      </c>
    </row>
    <row r="11" spans="1:8" x14ac:dyDescent="0.3">
      <c r="A11" t="s">
        <v>436</v>
      </c>
      <c r="C11" t="s">
        <v>454</v>
      </c>
      <c r="E11" t="s">
        <v>366</v>
      </c>
      <c r="F11" s="2" t="b">
        <v>1</v>
      </c>
      <c r="G11">
        <v>-75</v>
      </c>
      <c r="H11" t="str">
        <f t="shared" si="1"/>
        <v>{ 2018: [ -75, -75, -75, -75, -75, -75, -75, -75, -75, -75, -75, -75 ] }</v>
      </c>
    </row>
    <row r="12" spans="1:8" x14ac:dyDescent="0.3">
      <c r="A12" t="s">
        <v>435</v>
      </c>
      <c r="C12" t="s">
        <v>454</v>
      </c>
      <c r="E12" t="s">
        <v>367</v>
      </c>
      <c r="F12" s="2" t="b">
        <v>1</v>
      </c>
      <c r="G12">
        <v>-50</v>
      </c>
      <c r="H12" t="str">
        <f t="shared" si="1"/>
        <v>{ 2018: [ -50, -50, -50, -50, -50, -50, -50, -50, -50, -50, -50, -50 ] }</v>
      </c>
    </row>
    <row r="13" spans="1:8" x14ac:dyDescent="0.3">
      <c r="A13" t="s">
        <v>434</v>
      </c>
      <c r="C13" t="s">
        <v>454</v>
      </c>
      <c r="E13" t="s">
        <v>372</v>
      </c>
      <c r="F13" s="2" t="b">
        <v>1</v>
      </c>
      <c r="G13">
        <v>-150</v>
      </c>
      <c r="H13" t="str">
        <f t="shared" si="1"/>
        <v>{ 2018: [ -150, -150, -150, -150, -150, -150, -150, -150, -150, -150, -150, -150 ] }</v>
      </c>
    </row>
    <row r="14" spans="1:8" x14ac:dyDescent="0.3">
      <c r="A14" t="s">
        <v>433</v>
      </c>
      <c r="B14">
        <v>9</v>
      </c>
      <c r="C14" t="s">
        <v>453</v>
      </c>
      <c r="D14" t="str">
        <f t="shared" si="0"/>
        <v>9:</v>
      </c>
      <c r="E14" t="s">
        <v>353</v>
      </c>
      <c r="F14" s="2" t="b">
        <v>1</v>
      </c>
      <c r="G14">
        <v>-200</v>
      </c>
      <c r="H14" t="str">
        <f t="shared" si="1"/>
        <v>{ 2018: [ -200, -200, -200, -200, -200, -200, -200, -200, -200, -200, -200, -200 ] }</v>
      </c>
    </row>
    <row r="15" spans="1:8" x14ac:dyDescent="0.3">
      <c r="A15" t="s">
        <v>432</v>
      </c>
      <c r="B15">
        <v>10</v>
      </c>
      <c r="C15" t="s">
        <v>453</v>
      </c>
      <c r="D15" t="str">
        <f t="shared" si="0"/>
        <v>10:</v>
      </c>
      <c r="E15" t="s">
        <v>360</v>
      </c>
      <c r="F15" s="2" t="b">
        <v>1</v>
      </c>
    </row>
    <row r="16" spans="1:8" x14ac:dyDescent="0.3">
      <c r="A16" t="s">
        <v>431</v>
      </c>
      <c r="C16" t="s">
        <v>454</v>
      </c>
      <c r="E16" t="s">
        <v>381</v>
      </c>
      <c r="F16" s="2" t="b">
        <v>1</v>
      </c>
      <c r="G16">
        <v>-5</v>
      </c>
      <c r="H16" t="str">
        <f t="shared" si="1"/>
        <v>{ 2018: [ -5, -5, -5, -5, -5, -5, -5, -5, -5, -5, -5, -5 ] }</v>
      </c>
    </row>
    <row r="17" spans="1:8" x14ac:dyDescent="0.3">
      <c r="A17" t="s">
        <v>430</v>
      </c>
      <c r="C17" t="s">
        <v>454</v>
      </c>
      <c r="E17" t="s">
        <v>374</v>
      </c>
      <c r="F17" s="2" t="b">
        <v>1</v>
      </c>
      <c r="G17">
        <v>-5</v>
      </c>
      <c r="H17" t="str">
        <f t="shared" si="1"/>
        <v>{ 2018: [ -5, -5, -5, -5, -5, -5, -5, -5, -5, -5, -5, -5 ] }</v>
      </c>
    </row>
    <row r="18" spans="1:8" x14ac:dyDescent="0.3">
      <c r="A18" t="s">
        <v>429</v>
      </c>
      <c r="C18" t="s">
        <v>454</v>
      </c>
      <c r="E18" t="s">
        <v>447</v>
      </c>
      <c r="F18" s="2" t="b">
        <v>1</v>
      </c>
      <c r="G18">
        <v>-10</v>
      </c>
      <c r="H18" t="str">
        <f t="shared" si="1"/>
        <v>{ 2018: [ -10, -10, -10, -10, -10, -10, -10, -10, -10, -10, -10, -10 ] }</v>
      </c>
    </row>
    <row r="19" spans="1:8" x14ac:dyDescent="0.3">
      <c r="A19" t="s">
        <v>428</v>
      </c>
      <c r="C19" t="s">
        <v>454</v>
      </c>
      <c r="E19" t="s">
        <v>375</v>
      </c>
      <c r="F19" s="2" t="b">
        <v>1</v>
      </c>
      <c r="G19">
        <v>-15</v>
      </c>
      <c r="H19" t="str">
        <f t="shared" si="1"/>
        <v>{ 2018: [ -15, -15, -15, -15, -15, -15, -15, -15, -15, -15, -15, -15 ] }</v>
      </c>
    </row>
    <row r="20" spans="1:8" x14ac:dyDescent="0.3">
      <c r="A20" t="s">
        <v>427</v>
      </c>
      <c r="B20">
        <v>11</v>
      </c>
      <c r="C20" t="s">
        <v>453</v>
      </c>
      <c r="D20" t="str">
        <f t="shared" si="0"/>
        <v>11:</v>
      </c>
      <c r="E20" t="s">
        <v>356</v>
      </c>
      <c r="F20" s="2" t="b">
        <v>1</v>
      </c>
      <c r="G20">
        <v>-350</v>
      </c>
      <c r="H20" t="str">
        <f t="shared" si="1"/>
        <v>{ 2018: [ -350, -350, -350, -350, -350, -350, -350, -350, -350, -350, -350, -350 ] }</v>
      </c>
    </row>
    <row r="21" spans="1:8" x14ac:dyDescent="0.3">
      <c r="A21" t="s">
        <v>426</v>
      </c>
      <c r="B21">
        <v>12</v>
      </c>
      <c r="C21" t="s">
        <v>453</v>
      </c>
      <c r="D21" t="str">
        <f t="shared" si="0"/>
        <v>12:</v>
      </c>
      <c r="E21" t="s">
        <v>355</v>
      </c>
      <c r="F21" s="2" t="b">
        <v>1</v>
      </c>
      <c r="G21">
        <v>-60</v>
      </c>
      <c r="H21" t="str">
        <f t="shared" si="1"/>
        <v>{ 2018: [ -60, -60, -60, -60, -60, -60, -60, -60, -60, -60, -60, -60 ] }</v>
      </c>
    </row>
    <row r="22" spans="1:8" x14ac:dyDescent="0.3">
      <c r="A22" t="s">
        <v>425</v>
      </c>
      <c r="B22">
        <v>13</v>
      </c>
      <c r="C22" t="s">
        <v>453</v>
      </c>
      <c r="D22" t="str">
        <f t="shared" si="0"/>
        <v>13:</v>
      </c>
      <c r="E22" t="s">
        <v>342</v>
      </c>
      <c r="F22" s="2" t="b">
        <v>1</v>
      </c>
      <c r="G22">
        <v>5500</v>
      </c>
      <c r="H22" t="str">
        <f t="shared" si="1"/>
        <v>{ 2018: [ 5500, 5500, 5500, 5500, 5500, 5500, 5500, 5500, 5500, 5500, 5500, 5500 ] }</v>
      </c>
    </row>
    <row r="23" spans="1:8" x14ac:dyDescent="0.3">
      <c r="A23" t="s">
        <v>424</v>
      </c>
      <c r="B23">
        <v>14</v>
      </c>
      <c r="C23" t="s">
        <v>453</v>
      </c>
      <c r="D23" t="str">
        <f t="shared" si="0"/>
        <v>14:</v>
      </c>
      <c r="E23" t="s">
        <v>343</v>
      </c>
      <c r="F23" s="2" t="b">
        <v>1</v>
      </c>
      <c r="G23">
        <v>0</v>
      </c>
      <c r="H23" t="str">
        <f t="shared" si="1"/>
        <v>{ 2018: [ 0, 0, 0, 0, 0, 0, 0, 0, 0, 0, 0, 0 ] }</v>
      </c>
    </row>
    <row r="24" spans="1:8" x14ac:dyDescent="0.3">
      <c r="A24" t="s">
        <v>423</v>
      </c>
      <c r="B24">
        <v>15</v>
      </c>
      <c r="C24" t="s">
        <v>453</v>
      </c>
      <c r="D24" t="str">
        <f t="shared" si="0"/>
        <v>15:</v>
      </c>
      <c r="E24" t="s">
        <v>351</v>
      </c>
      <c r="F24" s="2" t="b">
        <v>1</v>
      </c>
      <c r="G24">
        <v>-140</v>
      </c>
      <c r="H24" t="str">
        <f t="shared" si="1"/>
        <v>{ 2018: [ -140, -140, -140, -140, -140, -140, -140, -140, -140, -140, -140, -140 ] }</v>
      </c>
    </row>
    <row r="25" spans="1:8" x14ac:dyDescent="0.3">
      <c r="A25" t="s">
        <v>422</v>
      </c>
      <c r="B25">
        <v>16</v>
      </c>
      <c r="C25" t="s">
        <v>453</v>
      </c>
      <c r="D25" t="str">
        <f t="shared" si="0"/>
        <v>16:</v>
      </c>
      <c r="E25" t="s">
        <v>361</v>
      </c>
      <c r="F25" s="2" t="b">
        <v>1</v>
      </c>
      <c r="G25">
        <v>-100</v>
      </c>
      <c r="H25" t="str">
        <f t="shared" si="1"/>
        <v>{ 2018: [ -100, -100, -100, -100, -100, -100, -100, -100, -100, -100, -100, -100 ] }</v>
      </c>
    </row>
    <row r="26" spans="1:8" x14ac:dyDescent="0.3">
      <c r="A26" t="s">
        <v>421</v>
      </c>
      <c r="B26">
        <v>17</v>
      </c>
      <c r="C26" t="s">
        <v>453</v>
      </c>
      <c r="D26" t="str">
        <f t="shared" si="0"/>
        <v>17:</v>
      </c>
      <c r="E26" t="s">
        <v>349</v>
      </c>
      <c r="F26" s="2" t="b">
        <v>1</v>
      </c>
    </row>
    <row r="27" spans="1:8" x14ac:dyDescent="0.3">
      <c r="A27" t="s">
        <v>420</v>
      </c>
      <c r="C27" t="s">
        <v>454</v>
      </c>
      <c r="E27" t="s">
        <v>396</v>
      </c>
      <c r="F27" s="2" t="b">
        <v>1</v>
      </c>
      <c r="G27">
        <v>-100</v>
      </c>
      <c r="H27" t="str">
        <f t="shared" si="1"/>
        <v>{ 2018: [ -100, -100, -100, -100, -100, -100, -100, -100, -100, -100, -100, -100 ] }</v>
      </c>
    </row>
    <row r="28" spans="1:8" x14ac:dyDescent="0.3">
      <c r="A28" t="s">
        <v>419</v>
      </c>
      <c r="C28" t="s">
        <v>454</v>
      </c>
      <c r="E28" t="s">
        <v>380</v>
      </c>
      <c r="F28" s="2" t="b">
        <v>1</v>
      </c>
      <c r="G28">
        <v>0</v>
      </c>
      <c r="H28" t="str">
        <f t="shared" si="1"/>
        <v>{ 2018: [ 0, 0, 0, 0, 0, 0, 0, 0, 0, 0, 0, 0 ] }</v>
      </c>
    </row>
    <row r="29" spans="1:8" x14ac:dyDescent="0.3">
      <c r="A29" t="s">
        <v>418</v>
      </c>
      <c r="C29" t="s">
        <v>454</v>
      </c>
      <c r="E29" t="s">
        <v>448</v>
      </c>
      <c r="F29" s="2" t="b">
        <v>1</v>
      </c>
      <c r="G29">
        <v>-10</v>
      </c>
      <c r="H29" t="str">
        <f t="shared" si="1"/>
        <v>{ 2018: [ -10, -10, -10, -10, -10, -10, -10, -10, -10, -10, -10, -10 ] }</v>
      </c>
    </row>
    <row r="30" spans="1:8" x14ac:dyDescent="0.3">
      <c r="A30" t="s">
        <v>417</v>
      </c>
      <c r="C30" t="s">
        <v>454</v>
      </c>
      <c r="E30" t="s">
        <v>449</v>
      </c>
      <c r="F30" s="2" t="b">
        <v>1</v>
      </c>
      <c r="G30">
        <v>-15</v>
      </c>
      <c r="H30" t="str">
        <f t="shared" si="1"/>
        <v>{ 2018: [ -15, -15, -15, -15, -15, -15, -15, -15, -15, -15, -15, -15 ] }</v>
      </c>
    </row>
    <row r="31" spans="1:8" x14ac:dyDescent="0.3">
      <c r="A31" t="s">
        <v>416</v>
      </c>
      <c r="B31">
        <v>18</v>
      </c>
      <c r="C31" t="s">
        <v>453</v>
      </c>
      <c r="D31" t="str">
        <f t="shared" si="0"/>
        <v>18:</v>
      </c>
      <c r="E31" t="s">
        <v>364</v>
      </c>
      <c r="F31" s="2" t="b">
        <v>1</v>
      </c>
    </row>
    <row r="32" spans="1:8" x14ac:dyDescent="0.3">
      <c r="A32" t="s">
        <v>415</v>
      </c>
      <c r="C32" t="s">
        <v>454</v>
      </c>
      <c r="E32" t="s">
        <v>364</v>
      </c>
      <c r="F32" s="2" t="b">
        <v>1</v>
      </c>
      <c r="G32">
        <v>-50</v>
      </c>
      <c r="H32" t="str">
        <f t="shared" si="1"/>
        <v>{ 2018: [ -50, -50, -50, -50, -50, -50, -50, -50, -50, -50, -50, -50 ] }</v>
      </c>
    </row>
    <row r="33" spans="1:8" x14ac:dyDescent="0.3">
      <c r="A33" t="s">
        <v>414</v>
      </c>
      <c r="C33" t="s">
        <v>454</v>
      </c>
      <c r="E33" t="s">
        <v>378</v>
      </c>
      <c r="F33" s="2" t="b">
        <v>1</v>
      </c>
      <c r="G33">
        <v>0</v>
      </c>
      <c r="H33" t="str">
        <f t="shared" si="1"/>
        <v>{ 2018: [ 0, 0, 0, 0, 0, 0, 0, 0, 0, 0, 0, 0 ] }</v>
      </c>
    </row>
    <row r="34" spans="1:8" x14ac:dyDescent="0.3">
      <c r="A34" t="s">
        <v>413</v>
      </c>
      <c r="C34" t="s">
        <v>454</v>
      </c>
      <c r="E34" t="s">
        <v>377</v>
      </c>
      <c r="F34" s="2" t="b">
        <v>1</v>
      </c>
      <c r="G34">
        <v>0</v>
      </c>
      <c r="H34" t="str">
        <f t="shared" si="1"/>
        <v>{ 2018: [ 0, 0, 0, 0, 0, 0, 0, 0, 0, 0, 0, 0 ] }</v>
      </c>
    </row>
    <row r="35" spans="1:8" x14ac:dyDescent="0.3">
      <c r="A35" t="s">
        <v>412</v>
      </c>
      <c r="B35">
        <v>19</v>
      </c>
      <c r="C35" t="s">
        <v>453</v>
      </c>
      <c r="D35" t="str">
        <f t="shared" si="0"/>
        <v>19:</v>
      </c>
      <c r="E35" t="s">
        <v>359</v>
      </c>
      <c r="F35" s="2" t="b">
        <v>1</v>
      </c>
      <c r="G35">
        <v>-60</v>
      </c>
      <c r="H35" t="str">
        <f t="shared" si="1"/>
        <v>{ 2018: [ -60, -60, -60, -60, -60, -60, -60, -60, -60, -60, -60, -60 ] }</v>
      </c>
    </row>
    <row r="36" spans="1:8" x14ac:dyDescent="0.3">
      <c r="A36" t="s">
        <v>411</v>
      </c>
      <c r="B36">
        <v>20</v>
      </c>
      <c r="C36" t="s">
        <v>453</v>
      </c>
      <c r="D36" t="str">
        <f t="shared" si="0"/>
        <v>20:</v>
      </c>
      <c r="E36" t="s">
        <v>350</v>
      </c>
      <c r="F36" s="2" t="b">
        <v>1</v>
      </c>
      <c r="G36">
        <v>-800</v>
      </c>
      <c r="H36" t="str">
        <f t="shared" si="1"/>
        <v>{ 2018: [ -800, -800, -800, -800, -800, -800, -800, -800, -800, -800, -800, -800 ] }</v>
      </c>
    </row>
    <row r="37" spans="1:8" x14ac:dyDescent="0.3">
      <c r="A37" t="s">
        <v>410</v>
      </c>
      <c r="B37">
        <v>21</v>
      </c>
      <c r="C37" t="s">
        <v>453</v>
      </c>
      <c r="D37" t="str">
        <f t="shared" si="0"/>
        <v>21:</v>
      </c>
      <c r="E37" t="s">
        <v>345</v>
      </c>
      <c r="F37" s="2" t="b">
        <v>1</v>
      </c>
      <c r="G37">
        <v>-20</v>
      </c>
      <c r="H37" t="str">
        <f t="shared" si="1"/>
        <v>{ 2018: [ -20, -20, -20, -20, -20, -20, -20, -20, -20, -20, -20, -20 ] }</v>
      </c>
    </row>
    <row r="38" spans="1:8" x14ac:dyDescent="0.3">
      <c r="A38" t="s">
        <v>409</v>
      </c>
      <c r="B38">
        <v>22</v>
      </c>
      <c r="C38" t="s">
        <v>453</v>
      </c>
      <c r="D38" t="str">
        <f t="shared" si="0"/>
        <v>22:</v>
      </c>
      <c r="E38" t="s">
        <v>346</v>
      </c>
      <c r="F38" s="2" t="b">
        <v>1</v>
      </c>
      <c r="G38">
        <v>-1200</v>
      </c>
      <c r="H38" t="str">
        <f t="shared" si="1"/>
        <v>{ 2018: [ -1200, -1200, -1200, -1200, -1200, -1200, -1200, -1200, -1200, -1200, -1200, -1200 ] }</v>
      </c>
    </row>
    <row r="39" spans="1:8" x14ac:dyDescent="0.3">
      <c r="A39" t="s">
        <v>408</v>
      </c>
      <c r="B39">
        <v>23</v>
      </c>
      <c r="C39" t="s">
        <v>453</v>
      </c>
      <c r="D39" t="str">
        <f t="shared" si="0"/>
        <v>23:</v>
      </c>
      <c r="E39" t="s">
        <v>352</v>
      </c>
      <c r="F39" s="2" t="b">
        <v>1</v>
      </c>
      <c r="G39">
        <v>0</v>
      </c>
      <c r="H39" t="str">
        <f t="shared" si="1"/>
        <v>{ 2018: [ 0, 0, 0, 0, 0, 0, 0, 0, 0, 0, 0, 0 ] }</v>
      </c>
    </row>
    <row r="40" spans="1:8" x14ac:dyDescent="0.3">
      <c r="A40" t="s">
        <v>407</v>
      </c>
      <c r="B40">
        <v>24</v>
      </c>
      <c r="C40" t="s">
        <v>453</v>
      </c>
      <c r="D40" t="str">
        <f t="shared" si="0"/>
        <v>24:</v>
      </c>
      <c r="E40" t="s">
        <v>362</v>
      </c>
      <c r="F40" s="2" t="b">
        <v>1</v>
      </c>
    </row>
    <row r="41" spans="1:8" x14ac:dyDescent="0.3">
      <c r="A41" t="s">
        <v>406</v>
      </c>
      <c r="C41" t="s">
        <v>454</v>
      </c>
      <c r="E41" t="s">
        <v>369</v>
      </c>
      <c r="F41" s="2" t="b">
        <v>1</v>
      </c>
      <c r="G41">
        <v>-50</v>
      </c>
      <c r="H41" t="str">
        <f t="shared" si="1"/>
        <v>{ 2018: [ -50, -50, -50, -50, -50, -50, -50, -50, -50, -50, -50, -50 ] }</v>
      </c>
    </row>
    <row r="42" spans="1:8" x14ac:dyDescent="0.3">
      <c r="A42" t="s">
        <v>405</v>
      </c>
      <c r="C42" t="s">
        <v>454</v>
      </c>
      <c r="E42" t="s">
        <v>379</v>
      </c>
      <c r="F42" s="2" t="b">
        <v>1</v>
      </c>
      <c r="G42">
        <v>-50</v>
      </c>
      <c r="H42" t="str">
        <f t="shared" si="1"/>
        <v>{ 2018: [ -50, -50, -50, -50, -50, -50, -50, -50, -50, -50, -50, -50 ] }</v>
      </c>
    </row>
    <row r="43" spans="1:8" x14ac:dyDescent="0.3">
      <c r="A43" t="s">
        <v>404</v>
      </c>
      <c r="C43" t="s">
        <v>454</v>
      </c>
      <c r="E43" t="s">
        <v>373</v>
      </c>
      <c r="F43" s="2" t="b">
        <v>1</v>
      </c>
      <c r="G43">
        <v>-50</v>
      </c>
      <c r="H43" t="str">
        <f t="shared" si="1"/>
        <v>{ 2018: [ -50, -50, -50, -50, -50, -50, -50, -50, -50, -50, -50, -50 ] }</v>
      </c>
    </row>
    <row r="44" spans="1:8" x14ac:dyDescent="0.3">
      <c r="A44" t="s">
        <v>403</v>
      </c>
      <c r="C44" t="s">
        <v>454</v>
      </c>
      <c r="E44" t="s">
        <v>368</v>
      </c>
      <c r="F44" s="2" t="b">
        <v>1</v>
      </c>
      <c r="G44">
        <v>-50</v>
      </c>
      <c r="H44" t="str">
        <f t="shared" si="1"/>
        <v>{ 2018: [ -50, -50, -50, -50, -50, -50, -50, -50, -50, -50, -50, -50 ] }</v>
      </c>
    </row>
    <row r="45" spans="1:8" x14ac:dyDescent="0.3">
      <c r="A45" t="s">
        <v>402</v>
      </c>
    </row>
    <row r="46" spans="1:8" x14ac:dyDescent="0.3">
      <c r="A46" t="s">
        <v>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C23" sqref="C23"/>
    </sheetView>
  </sheetViews>
  <sheetFormatPr defaultRowHeight="14.4" x14ac:dyDescent="0.3"/>
  <cols>
    <col min="2" max="2" width="16.109375" bestFit="1" customWidth="1"/>
    <col min="3" max="3" width="12.77734375" bestFit="1" customWidth="1"/>
    <col min="4" max="4" width="70.33203125" bestFit="1" customWidth="1"/>
  </cols>
  <sheetData>
    <row r="1" spans="1:8" x14ac:dyDescent="0.3">
      <c r="B1" s="3" t="s">
        <v>365</v>
      </c>
      <c r="C1" s="3" t="s">
        <v>371</v>
      </c>
    </row>
    <row r="2" spans="1:8" x14ac:dyDescent="0.3">
      <c r="A2">
        <v>1</v>
      </c>
      <c r="B2" t="s">
        <v>344</v>
      </c>
      <c r="C2" t="s">
        <v>344</v>
      </c>
      <c r="E2" t="str">
        <f>_xlfn.CONCAT("{ name: '",C2,"'", IF(D2=""," },",_xlfn.CONCAT(", subItems: ",D2," } }")))</f>
        <v>{ name: 'Auto Insurance' },</v>
      </c>
    </row>
    <row r="3" spans="1:8" x14ac:dyDescent="0.3">
      <c r="A3">
        <v>2</v>
      </c>
      <c r="B3" t="s">
        <v>348</v>
      </c>
      <c r="C3" t="s">
        <v>348</v>
      </c>
      <c r="E3" t="str">
        <f t="shared" ref="E3:E25" si="0">_xlfn.CONCAT("{ name: '",C3,"'", IF(D3=""," },",_xlfn.CONCAT(", subItems: ",D3," } }")))</f>
        <v>{ name: 'Car Payments' },</v>
      </c>
    </row>
    <row r="4" spans="1:8" x14ac:dyDescent="0.3">
      <c r="A4">
        <v>3</v>
      </c>
      <c r="B4" t="s">
        <v>347</v>
      </c>
      <c r="C4" t="s">
        <v>347</v>
      </c>
      <c r="E4" t="str">
        <f t="shared" si="0"/>
        <v>{ name: 'Car Repairs' },</v>
      </c>
    </row>
    <row r="5" spans="1:8" x14ac:dyDescent="0.3">
      <c r="A5">
        <v>4</v>
      </c>
      <c r="B5" t="s">
        <v>363</v>
      </c>
      <c r="C5" t="s">
        <v>363</v>
      </c>
      <c r="E5" t="str">
        <f t="shared" si="0"/>
        <v>{ name: 'Charity' },</v>
      </c>
      <c r="H5" s="2"/>
    </row>
    <row r="6" spans="1:8" x14ac:dyDescent="0.3">
      <c r="A6">
        <v>5</v>
      </c>
      <c r="B6" t="s">
        <v>376</v>
      </c>
      <c r="C6" t="s">
        <v>376</v>
      </c>
      <c r="E6" t="str">
        <f t="shared" si="0"/>
        <v>{ name: 'Education' },</v>
      </c>
      <c r="H6" s="2"/>
    </row>
    <row r="7" spans="1:8" x14ac:dyDescent="0.3">
      <c r="A7">
        <v>6</v>
      </c>
      <c r="B7" t="s">
        <v>354</v>
      </c>
      <c r="C7" t="s">
        <v>354</v>
      </c>
      <c r="E7" t="str">
        <f t="shared" si="0"/>
        <v>{ name: 'Electricity' },</v>
      </c>
    </row>
    <row r="8" spans="1:8" x14ac:dyDescent="0.3">
      <c r="A8">
        <v>7</v>
      </c>
      <c r="B8" t="s">
        <v>358</v>
      </c>
      <c r="C8" t="s">
        <v>358</v>
      </c>
      <c r="E8" t="str">
        <f t="shared" si="0"/>
        <v>{ name: 'Entertainment' },</v>
      </c>
    </row>
    <row r="9" spans="1:8" x14ac:dyDescent="0.3">
      <c r="A9">
        <v>8</v>
      </c>
      <c r="B9" t="s">
        <v>366</v>
      </c>
      <c r="C9" t="s">
        <v>357</v>
      </c>
      <c r="D9" s="2" t="s">
        <v>397</v>
      </c>
      <c r="E9" t="str">
        <f t="shared" si="0"/>
        <v>{ name: 'Food', subItems: [ { name: 'Beer', filter: false }, { name: 'Dessert',  filter: false }, { name: 'Meals (Food)', filter: false } ] } }</v>
      </c>
    </row>
    <row r="10" spans="1:8" x14ac:dyDescent="0.3">
      <c r="A10">
        <v>9</v>
      </c>
      <c r="B10" t="s">
        <v>353</v>
      </c>
      <c r="C10" t="s">
        <v>353</v>
      </c>
      <c r="E10" t="str">
        <f t="shared" si="0"/>
        <v>{ name: 'Gas' },</v>
      </c>
    </row>
    <row r="11" spans="1:8" x14ac:dyDescent="0.3">
      <c r="A11">
        <v>10</v>
      </c>
      <c r="B11" t="s">
        <v>381</v>
      </c>
      <c r="C11" t="s">
        <v>360</v>
      </c>
      <c r="D11" s="2" t="s">
        <v>398</v>
      </c>
      <c r="E11" t="str">
        <f t="shared" si="0"/>
        <v>{ name: 'Gifts', subItems: [ {name: 'Anniversary', filter: false }, { name: 'Birthday', filter: false }, {name: 'Christmas', filter: false }, { name: 'Wedding', filter: false } ] } }</v>
      </c>
    </row>
    <row r="12" spans="1:8" x14ac:dyDescent="0.3">
      <c r="A12">
        <v>11</v>
      </c>
      <c r="B12" t="s">
        <v>356</v>
      </c>
      <c r="C12" t="s">
        <v>356</v>
      </c>
      <c r="E12" t="str">
        <f t="shared" si="0"/>
        <v>{ name: 'Groceries' },</v>
      </c>
    </row>
    <row r="13" spans="1:8" x14ac:dyDescent="0.3">
      <c r="A13">
        <v>12</v>
      </c>
      <c r="B13" t="s">
        <v>355</v>
      </c>
      <c r="C13" t="s">
        <v>355</v>
      </c>
      <c r="E13" t="str">
        <f t="shared" si="0"/>
        <v>{ name: 'Home Gas' },</v>
      </c>
    </row>
    <row r="14" spans="1:8" x14ac:dyDescent="0.3">
      <c r="A14">
        <v>13</v>
      </c>
      <c r="B14" t="s">
        <v>342</v>
      </c>
      <c r="C14" t="s">
        <v>342</v>
      </c>
      <c r="E14" t="str">
        <f t="shared" si="0"/>
        <v>{ name: 'Income' },</v>
      </c>
    </row>
    <row r="15" spans="1:8" x14ac:dyDescent="0.3">
      <c r="A15">
        <v>14</v>
      </c>
      <c r="B15" t="s">
        <v>343</v>
      </c>
      <c r="C15" t="s">
        <v>343</v>
      </c>
      <c r="E15" t="str">
        <f t="shared" si="0"/>
        <v>{ name: 'Interest' },</v>
      </c>
    </row>
    <row r="16" spans="1:8" x14ac:dyDescent="0.3">
      <c r="A16">
        <v>15</v>
      </c>
      <c r="B16" t="s">
        <v>351</v>
      </c>
      <c r="C16" t="s">
        <v>351</v>
      </c>
      <c r="E16" t="str">
        <f t="shared" si="0"/>
        <v>{ name: 'Life Insurance' },</v>
      </c>
    </row>
    <row r="17" spans="1:5" x14ac:dyDescent="0.3">
      <c r="A17">
        <v>16</v>
      </c>
      <c r="B17" t="s">
        <v>361</v>
      </c>
      <c r="C17" t="s">
        <v>361</v>
      </c>
      <c r="D17" s="2"/>
      <c r="E17" t="str">
        <f t="shared" si="0"/>
        <v>{ name: 'Materistic' },</v>
      </c>
    </row>
    <row r="18" spans="1:5" x14ac:dyDescent="0.3">
      <c r="A18">
        <v>17</v>
      </c>
      <c r="B18" t="s">
        <v>396</v>
      </c>
      <c r="C18" t="s">
        <v>349</v>
      </c>
      <c r="D18" s="2" t="s">
        <v>399</v>
      </c>
      <c r="E18" t="str">
        <f t="shared" si="0"/>
        <v>{ name: 'Medical', subItems: [ {name: 'Chiropratic', filter: false }, { name: 'Dentist', filter: false }, {name: 'General', filter: false }, { name: 'Naturopathic', filter: false } ] } }</v>
      </c>
    </row>
    <row r="19" spans="1:5" x14ac:dyDescent="0.3">
      <c r="A19">
        <v>18</v>
      </c>
      <c r="B19" t="s">
        <v>364</v>
      </c>
      <c r="C19" t="s">
        <v>364</v>
      </c>
      <c r="D19" s="2" t="s">
        <v>400</v>
      </c>
      <c r="E19" t="str">
        <f t="shared" si="0"/>
        <v>{ name: 'Miscellaneous', subItems: [ { name: 'Miscellaneous', filter: false }, { name: 'Unknown' filter: false }, { name: 'UPDATE', filter: false } ] } }</v>
      </c>
    </row>
    <row r="20" spans="1:5" x14ac:dyDescent="0.3">
      <c r="A20">
        <v>19</v>
      </c>
      <c r="B20" t="s">
        <v>359</v>
      </c>
      <c r="C20" t="s">
        <v>359</v>
      </c>
      <c r="E20" t="str">
        <f t="shared" si="0"/>
        <v>{ name: 'Phone' },</v>
      </c>
    </row>
    <row r="21" spans="1:5" x14ac:dyDescent="0.3">
      <c r="A21">
        <v>20</v>
      </c>
      <c r="B21" t="s">
        <v>350</v>
      </c>
      <c r="C21" t="s">
        <v>350</v>
      </c>
      <c r="E21" t="str">
        <f t="shared" si="0"/>
        <v>{ name: 'Rent' },</v>
      </c>
    </row>
    <row r="22" spans="1:5" x14ac:dyDescent="0.3">
      <c r="A22">
        <v>21</v>
      </c>
      <c r="B22" t="s">
        <v>345</v>
      </c>
      <c r="C22" t="s">
        <v>345</v>
      </c>
      <c r="E22" t="str">
        <f t="shared" si="0"/>
        <v>{ name: 'Renters Insurance' },</v>
      </c>
    </row>
    <row r="23" spans="1:5" x14ac:dyDescent="0.3">
      <c r="A23">
        <v>22</v>
      </c>
      <c r="B23" t="s">
        <v>346</v>
      </c>
      <c r="C23" t="s">
        <v>346</v>
      </c>
      <c r="E23" t="str">
        <f t="shared" si="0"/>
        <v>{ name: 'Student Loans' },</v>
      </c>
    </row>
    <row r="24" spans="1:5" x14ac:dyDescent="0.3">
      <c r="A24">
        <v>23</v>
      </c>
      <c r="B24" t="s">
        <v>352</v>
      </c>
      <c r="C24" t="s">
        <v>352</v>
      </c>
      <c r="E24" t="str">
        <f t="shared" si="0"/>
        <v>{ name: 'Taxes' },</v>
      </c>
    </row>
    <row r="25" spans="1:5" x14ac:dyDescent="0.3">
      <c r="A25">
        <v>24</v>
      </c>
      <c r="B25" t="s">
        <v>369</v>
      </c>
      <c r="C25" t="s">
        <v>362</v>
      </c>
      <c r="D25" s="2" t="s">
        <v>401</v>
      </c>
      <c r="E25" t="str">
        <f t="shared" si="0"/>
        <v>{ name: 'Travel', subItems: [ { name: 'Accomodation', filter: false }, { name: 'Excursions', filter: false }, { name: 'Meals (Travel)', filter: false }, { name: 'Transportation', filter: false } ] } }</v>
      </c>
    </row>
  </sheetData>
  <sortState xmlns:xlrd2="http://schemas.microsoft.com/office/spreadsheetml/2017/richdata2" ref="B2:C25">
    <sortCondition ref="C2:C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8"/>
  <sheetViews>
    <sheetView workbookViewId="0"/>
  </sheetViews>
  <sheetFormatPr defaultRowHeight="14.4" x14ac:dyDescent="0.3"/>
  <cols>
    <col min="1" max="1" width="42.5546875" bestFit="1" customWidth="1"/>
    <col min="2" max="2" width="15" bestFit="1" customWidth="1"/>
    <col min="3" max="3" width="26.21875" bestFit="1" customWidth="1"/>
    <col min="4" max="4" width="17.21875" customWidth="1"/>
    <col min="10" max="10" width="21.109375" bestFit="1" customWidth="1"/>
    <col min="11" max="11" width="22" bestFit="1" customWidth="1"/>
    <col min="13" max="15" width="9.77734375" customWidth="1"/>
    <col min="16" max="16" width="10.109375" bestFit="1" customWidth="1"/>
    <col min="17" max="17" width="10.109375" customWidth="1"/>
  </cols>
  <sheetData>
    <row r="1" spans="1:18" x14ac:dyDescent="0.3">
      <c r="A1" t="s">
        <v>0</v>
      </c>
    </row>
    <row r="2" spans="1:18" x14ac:dyDescent="0.3">
      <c r="A2" t="s">
        <v>1</v>
      </c>
    </row>
    <row r="3" spans="1:18" x14ac:dyDescent="0.3">
      <c r="A3" t="s">
        <v>2</v>
      </c>
      <c r="H3" t="s">
        <v>389</v>
      </c>
    </row>
    <row r="4" spans="1:18" x14ac:dyDescent="0.3">
      <c r="A4" t="s">
        <v>3</v>
      </c>
    </row>
    <row r="5" spans="1:18" x14ac:dyDescent="0.3">
      <c r="A5" t="s">
        <v>341</v>
      </c>
      <c r="B5" t="s">
        <v>382</v>
      </c>
      <c r="C5" t="s">
        <v>383</v>
      </c>
      <c r="D5" t="s">
        <v>384</v>
      </c>
      <c r="E5" t="s">
        <v>385</v>
      </c>
      <c r="F5" t="s">
        <v>386</v>
      </c>
    </row>
    <row r="6" spans="1:18" x14ac:dyDescent="0.3">
      <c r="A6">
        <v>2147483176</v>
      </c>
      <c r="B6" s="1">
        <v>43331</v>
      </c>
      <c r="C6" t="s">
        <v>4</v>
      </c>
      <c r="D6" t="s">
        <v>367</v>
      </c>
      <c r="F6" s="6">
        <v>-8</v>
      </c>
      <c r="H6" t="str">
        <f>_xlfn.CONCAT(A6,": ")</f>
        <v xml:space="preserve">2147483176: </v>
      </c>
      <c r="I6" t="str">
        <f>_xlfn.CONCAT(A$5,": ",A6,", ")</f>
        <v xml:space="preserve">id: 2147483176, </v>
      </c>
      <c r="J6" t="str">
        <f>_xlfn.CONCAT(B$5,": ",(B6- (25567 + 1))*86400*1000,", ")</f>
        <v xml:space="preserve">date: 1534723200000, </v>
      </c>
      <c r="K6" t="str">
        <f>_xlfn.CONCAT(C$5,": ",CHAR(34),C6,CHAR(34),", ")</f>
        <v xml:space="preserve">description: "GRAETERS16", </v>
      </c>
      <c r="L6" t="str">
        <f>_xlfn.CONCAT(D$5,": ",CHAR(34),D6,CHAR(34),", ")</f>
        <v xml:space="preserve">category: "Dessert", </v>
      </c>
      <c r="M6" t="str">
        <f>_xlfn.CONCAT(E$5,": ",CHAR(34),E6,CHAR(34),", ")</f>
        <v xml:space="preserve">individual: "", </v>
      </c>
      <c r="N6" t="str">
        <f>_xlfn.CONCAT(F$5,": ",F6,", ")</f>
        <v xml:space="preserve">amount: -8, </v>
      </c>
      <c r="O6" t="s">
        <v>387</v>
      </c>
      <c r="P6" t="s">
        <v>388</v>
      </c>
      <c r="R6" t="str">
        <f>_xlfn.CONCAT(H6,"{ ",I6:P6, " },")</f>
        <v>2147483176: { id: 2147483176, date: 1534723200000, description: "GRAETERS16", category: "Dessert", individual: "", amount: -8, isVisible: true, isReadOnly: true },</v>
      </c>
    </row>
    <row r="7" spans="1:18" x14ac:dyDescent="0.3">
      <c r="A7">
        <v>2147483177</v>
      </c>
      <c r="B7" s="1">
        <v>43331</v>
      </c>
      <c r="C7" t="s">
        <v>5</v>
      </c>
      <c r="D7" t="s">
        <v>372</v>
      </c>
      <c r="F7" s="6">
        <v>-40.659999999999997</v>
      </c>
      <c r="H7" t="str">
        <f t="shared" ref="H7:H70" si="0">_xlfn.CONCAT(A7,": ")</f>
        <v xml:space="preserve">2147483177: </v>
      </c>
      <c r="I7" t="str">
        <f t="shared" ref="I7:I70" si="1">_xlfn.CONCAT(A$5,": ",A7,", ")</f>
        <v xml:space="preserve">id: 2147483177, </v>
      </c>
      <c r="J7" t="str">
        <f t="shared" ref="J7:J70" si="2">_xlfn.CONCAT(B$5,": ",(B7- (25567 + 1))*86400*1000,", ")</f>
        <v xml:space="preserve">date: 1534723200000, </v>
      </c>
      <c r="K7" t="str">
        <f t="shared" ref="K7:K70" si="3">_xlfn.CONCAT(C$5,": ",CHAR(34),C7,CHAR(34),", ")</f>
        <v xml:space="preserve">description: "MAPLEWOOD KITCHEN &amp; BA", </v>
      </c>
      <c r="L7" t="str">
        <f t="shared" ref="L7:L70" si="4">_xlfn.CONCAT(D$5,": ",CHAR(34),D7,CHAR(34),", ")</f>
        <v xml:space="preserve">category: "Meals (Food)", </v>
      </c>
      <c r="M7" t="str">
        <f t="shared" ref="M7:M70" si="5">_xlfn.CONCAT(E$5,": ",CHAR(34),E7,CHAR(34),", ")</f>
        <v xml:space="preserve">individual: "", </v>
      </c>
      <c r="N7" t="str">
        <f t="shared" ref="N7:N70" si="6">_xlfn.CONCAT(F$5,": ",F7,", ")</f>
        <v xml:space="preserve">amount: -40.66, </v>
      </c>
      <c r="O7" t="s">
        <v>387</v>
      </c>
      <c r="P7" t="s">
        <v>388</v>
      </c>
      <c r="R7" t="str">
        <f t="shared" ref="R7:R70" si="7">_xlfn.CONCAT(H7,"{ ",I7:P7, " },")</f>
        <v>2147483177: { id: 2147483177, date: 1534723200000, description: "MAPLEWOOD KITCHEN &amp; BA", category: "Meals (Food)", individual: "", amount: -40.66, isVisible: true, isReadOnly: true },</v>
      </c>
    </row>
    <row r="8" spans="1:18" x14ac:dyDescent="0.3">
      <c r="A8">
        <v>2147483178</v>
      </c>
      <c r="B8" s="1">
        <v>43330</v>
      </c>
      <c r="C8" t="s">
        <v>6</v>
      </c>
      <c r="D8" t="s">
        <v>358</v>
      </c>
      <c r="F8" s="6">
        <v>-6.99</v>
      </c>
      <c r="H8" t="str">
        <f t="shared" si="0"/>
        <v xml:space="preserve">2147483178: </v>
      </c>
      <c r="I8" t="str">
        <f t="shared" si="1"/>
        <v xml:space="preserve">id: 2147483178, </v>
      </c>
      <c r="J8" t="str">
        <f t="shared" si="2"/>
        <v xml:space="preserve">date: 1534636800000, </v>
      </c>
      <c r="K8" t="str">
        <f t="shared" si="3"/>
        <v xml:space="preserve">description: "LYFT   *RIDE SAT 3PM", </v>
      </c>
      <c r="L8" t="str">
        <f t="shared" si="4"/>
        <v xml:space="preserve">category: "Entertainment", </v>
      </c>
      <c r="M8" t="str">
        <f t="shared" si="5"/>
        <v xml:space="preserve">individual: "", </v>
      </c>
      <c r="N8" t="str">
        <f t="shared" si="6"/>
        <v xml:space="preserve">amount: -6.99, </v>
      </c>
      <c r="O8" t="s">
        <v>387</v>
      </c>
      <c r="P8" t="s">
        <v>388</v>
      </c>
      <c r="R8" t="str">
        <f t="shared" si="7"/>
        <v>2147483178: { id: 2147483178, date: 1534636800000, description: "LYFT   *RIDE SAT 3PM", category: "Entertainment", individual: "", amount: -6.99, isVisible: true, isReadOnly: true },</v>
      </c>
    </row>
    <row r="9" spans="1:18" x14ac:dyDescent="0.3">
      <c r="A9">
        <v>2147483179</v>
      </c>
      <c r="B9" s="1">
        <v>43330</v>
      </c>
      <c r="C9" t="s">
        <v>7</v>
      </c>
      <c r="D9" t="s">
        <v>358</v>
      </c>
      <c r="F9" s="6">
        <v>-9.7899999999999991</v>
      </c>
      <c r="H9" t="str">
        <f t="shared" si="0"/>
        <v xml:space="preserve">2147483179: </v>
      </c>
      <c r="I9" t="str">
        <f t="shared" si="1"/>
        <v xml:space="preserve">id: 2147483179, </v>
      </c>
      <c r="J9" t="str">
        <f t="shared" si="2"/>
        <v xml:space="preserve">date: 1534636800000, </v>
      </c>
      <c r="K9" t="str">
        <f t="shared" si="3"/>
        <v xml:space="preserve">description: "LYFT   *RIDE SAT 11PM", </v>
      </c>
      <c r="L9" t="str">
        <f t="shared" si="4"/>
        <v xml:space="preserve">category: "Entertainment", </v>
      </c>
      <c r="M9" t="str">
        <f t="shared" si="5"/>
        <v xml:space="preserve">individual: "", </v>
      </c>
      <c r="N9" t="str">
        <f t="shared" si="6"/>
        <v xml:space="preserve">amount: -9.79, </v>
      </c>
      <c r="O9" t="s">
        <v>387</v>
      </c>
      <c r="P9" t="s">
        <v>388</v>
      </c>
      <c r="R9" t="str">
        <f t="shared" si="7"/>
        <v>2147483179: { id: 2147483179, date: 1534636800000, description: "LYFT   *RIDE SAT 11PM", category: "Entertainment", individual: "", amount: -9.79, isVisible: true, isReadOnly: true },</v>
      </c>
    </row>
    <row r="10" spans="1:18" x14ac:dyDescent="0.3">
      <c r="A10">
        <v>2147483180</v>
      </c>
      <c r="B10" s="1">
        <v>43330</v>
      </c>
      <c r="C10" t="s">
        <v>8</v>
      </c>
      <c r="D10" t="s">
        <v>372</v>
      </c>
      <c r="F10" s="6">
        <v>-18</v>
      </c>
      <c r="H10" t="str">
        <f t="shared" si="0"/>
        <v xml:space="preserve">2147483180: </v>
      </c>
      <c r="I10" t="str">
        <f t="shared" si="1"/>
        <v xml:space="preserve">id: 2147483180, </v>
      </c>
      <c r="J10" t="str">
        <f t="shared" si="2"/>
        <v xml:space="preserve">date: 1534636800000, </v>
      </c>
      <c r="K10" t="str">
        <f t="shared" si="3"/>
        <v xml:space="preserve">description: "GOMEZ SALSA OTR", </v>
      </c>
      <c r="L10" t="str">
        <f t="shared" si="4"/>
        <v xml:space="preserve">category: "Meals (Food)", </v>
      </c>
      <c r="M10" t="str">
        <f t="shared" si="5"/>
        <v xml:space="preserve">individual: "", </v>
      </c>
      <c r="N10" t="str">
        <f t="shared" si="6"/>
        <v xml:space="preserve">amount: -18, </v>
      </c>
      <c r="O10" t="s">
        <v>387</v>
      </c>
      <c r="P10" t="s">
        <v>388</v>
      </c>
      <c r="R10" t="str">
        <f t="shared" si="7"/>
        <v>2147483180: { id: 2147483180, date: 1534636800000, description: "GOMEZ SALSA OTR", category: "Meals (Food)", individual: "", amount: -18, isVisible: true, isReadOnly: true },</v>
      </c>
    </row>
    <row r="11" spans="1:18" x14ac:dyDescent="0.3">
      <c r="A11">
        <v>2147483181</v>
      </c>
      <c r="B11" s="1">
        <v>43330</v>
      </c>
      <c r="C11" t="s">
        <v>9</v>
      </c>
      <c r="D11" t="s">
        <v>372</v>
      </c>
      <c r="F11" s="6">
        <v>-33.25</v>
      </c>
      <c r="H11" t="str">
        <f t="shared" si="0"/>
        <v xml:space="preserve">2147483181: </v>
      </c>
      <c r="I11" t="str">
        <f t="shared" si="1"/>
        <v xml:space="preserve">id: 2147483181, </v>
      </c>
      <c r="J11" t="str">
        <f t="shared" si="2"/>
        <v xml:space="preserve">date: 1534636800000, </v>
      </c>
      <c r="K11" t="str">
        <f t="shared" si="3"/>
        <v xml:space="preserve">description: "QUAN HAPA", </v>
      </c>
      <c r="L11" t="str">
        <f t="shared" si="4"/>
        <v xml:space="preserve">category: "Meals (Food)", </v>
      </c>
      <c r="M11" t="str">
        <f t="shared" si="5"/>
        <v xml:space="preserve">individual: "", </v>
      </c>
      <c r="N11" t="str">
        <f t="shared" si="6"/>
        <v xml:space="preserve">amount: -33.25, </v>
      </c>
      <c r="O11" t="s">
        <v>387</v>
      </c>
      <c r="P11" t="s">
        <v>388</v>
      </c>
      <c r="R11" t="str">
        <f t="shared" si="7"/>
        <v>2147483181: { id: 2147483181, date: 1534636800000, description: "QUAN HAPA", category: "Meals (Food)", individual: "", amount: -33.25, isVisible: true, isReadOnly: true },</v>
      </c>
    </row>
    <row r="12" spans="1:18" x14ac:dyDescent="0.3">
      <c r="A12">
        <v>2147483182</v>
      </c>
      <c r="B12" s="1">
        <v>43330</v>
      </c>
      <c r="C12" t="s">
        <v>10</v>
      </c>
      <c r="D12" t="s">
        <v>358</v>
      </c>
      <c r="F12" s="6">
        <v>-35.25</v>
      </c>
      <c r="H12" t="str">
        <f t="shared" si="0"/>
        <v xml:space="preserve">2147483182: </v>
      </c>
      <c r="I12" t="str">
        <f t="shared" si="1"/>
        <v xml:space="preserve">id: 2147483182, </v>
      </c>
      <c r="J12" t="str">
        <f t="shared" si="2"/>
        <v xml:space="preserve">date: 1534636800000, </v>
      </c>
      <c r="K12" t="str">
        <f t="shared" si="3"/>
        <v xml:space="preserve">description: "TAFTS ALE HOUSE", </v>
      </c>
      <c r="L12" t="str">
        <f t="shared" si="4"/>
        <v xml:space="preserve">category: "Entertainment", </v>
      </c>
      <c r="M12" t="str">
        <f t="shared" si="5"/>
        <v xml:space="preserve">individual: "", </v>
      </c>
      <c r="N12" t="str">
        <f t="shared" si="6"/>
        <v xml:space="preserve">amount: -35.25, </v>
      </c>
      <c r="O12" t="s">
        <v>387</v>
      </c>
      <c r="P12" t="s">
        <v>388</v>
      </c>
      <c r="R12" t="str">
        <f t="shared" si="7"/>
        <v>2147483182: { id: 2147483182, date: 1534636800000, description: "TAFTS ALE HOUSE", category: "Entertainment", individual: "", amount: -35.25, isVisible: true, isReadOnly: true },</v>
      </c>
    </row>
    <row r="13" spans="1:18" x14ac:dyDescent="0.3">
      <c r="A13">
        <v>2147483183</v>
      </c>
      <c r="B13" s="1">
        <v>43329</v>
      </c>
      <c r="C13" t="s">
        <v>11</v>
      </c>
      <c r="D13" t="s">
        <v>353</v>
      </c>
      <c r="F13" s="6">
        <v>-37.75</v>
      </c>
      <c r="H13" t="str">
        <f t="shared" si="0"/>
        <v xml:space="preserve">2147483183: </v>
      </c>
      <c r="I13" t="str">
        <f t="shared" si="1"/>
        <v xml:space="preserve">id: 2147483183, </v>
      </c>
      <c r="J13" t="str">
        <f t="shared" si="2"/>
        <v xml:space="preserve">date: 1534550400000, </v>
      </c>
      <c r="K13" t="str">
        <f t="shared" si="3"/>
        <v xml:space="preserve">description: "SPEEDWAY 09693 CIN", </v>
      </c>
      <c r="L13" t="str">
        <f t="shared" si="4"/>
        <v xml:space="preserve">category: "Gas", </v>
      </c>
      <c r="M13" t="str">
        <f t="shared" si="5"/>
        <v xml:space="preserve">individual: "", </v>
      </c>
      <c r="N13" t="str">
        <f t="shared" si="6"/>
        <v xml:space="preserve">amount: -37.75, </v>
      </c>
      <c r="O13" t="s">
        <v>387</v>
      </c>
      <c r="P13" t="s">
        <v>388</v>
      </c>
      <c r="R13" t="str">
        <f t="shared" si="7"/>
        <v>2147483183: { id: 2147483183, date: 1534550400000, description: "SPEEDWAY 09693 CIN", category: "Gas", individual: "", amount: -37.75, isVisible: true, isReadOnly: true },</v>
      </c>
    </row>
    <row r="14" spans="1:18" x14ac:dyDescent="0.3">
      <c r="A14">
        <v>2147483184</v>
      </c>
      <c r="B14" s="1">
        <v>43328</v>
      </c>
      <c r="C14" t="s">
        <v>12</v>
      </c>
      <c r="D14" t="s">
        <v>356</v>
      </c>
      <c r="F14" s="6">
        <v>-123.9</v>
      </c>
      <c r="H14" t="str">
        <f t="shared" si="0"/>
        <v xml:space="preserve">2147483184: </v>
      </c>
      <c r="I14" t="str">
        <f t="shared" si="1"/>
        <v xml:space="preserve">id: 2147483184, </v>
      </c>
      <c r="J14" t="str">
        <f t="shared" si="2"/>
        <v xml:space="preserve">date: 1534464000000, </v>
      </c>
      <c r="K14" t="str">
        <f t="shared" si="3"/>
        <v xml:space="preserve">description: "TRADER JOE'S #669  QPS", </v>
      </c>
      <c r="L14" t="str">
        <f t="shared" si="4"/>
        <v xml:space="preserve">category: "Groceries", </v>
      </c>
      <c r="M14" t="str">
        <f t="shared" si="5"/>
        <v xml:space="preserve">individual: "", </v>
      </c>
      <c r="N14" t="str">
        <f t="shared" si="6"/>
        <v xml:space="preserve">amount: -123.9, </v>
      </c>
      <c r="O14" t="s">
        <v>387</v>
      </c>
      <c r="P14" t="s">
        <v>388</v>
      </c>
      <c r="R14" t="str">
        <f t="shared" si="7"/>
        <v>2147483184: { id: 2147483184, date: 1534464000000, description: "TRADER JOE'S #669  QPS", category: "Groceries", individual: "", amount: -123.9, isVisible: true, isReadOnly: true },</v>
      </c>
    </row>
    <row r="15" spans="1:18" x14ac:dyDescent="0.3">
      <c r="A15">
        <v>2147483185</v>
      </c>
      <c r="B15" s="1">
        <v>43328</v>
      </c>
      <c r="C15" t="s">
        <v>13</v>
      </c>
      <c r="D15" t="s">
        <v>356</v>
      </c>
      <c r="F15" s="6">
        <v>-72.55</v>
      </c>
      <c r="H15" t="str">
        <f t="shared" si="0"/>
        <v xml:space="preserve">2147483185: </v>
      </c>
      <c r="I15" t="str">
        <f t="shared" si="1"/>
        <v xml:space="preserve">id: 2147483185, </v>
      </c>
      <c r="J15" t="str">
        <f t="shared" si="2"/>
        <v xml:space="preserve">date: 1534464000000, </v>
      </c>
      <c r="K15" t="str">
        <f t="shared" si="3"/>
        <v xml:space="preserve">description: "WHOLEFDS CIN 10287", </v>
      </c>
      <c r="L15" t="str">
        <f t="shared" si="4"/>
        <v xml:space="preserve">category: "Groceries", </v>
      </c>
      <c r="M15" t="str">
        <f t="shared" si="5"/>
        <v xml:space="preserve">individual: "", </v>
      </c>
      <c r="N15" t="str">
        <f t="shared" si="6"/>
        <v xml:space="preserve">amount: -72.55, </v>
      </c>
      <c r="O15" t="s">
        <v>387</v>
      </c>
      <c r="P15" t="s">
        <v>388</v>
      </c>
      <c r="R15" t="str">
        <f t="shared" si="7"/>
        <v>2147483185: { id: 2147483185, date: 1534464000000, description: "WHOLEFDS CIN 10287", category: "Groceries", individual: "", amount: -72.55, isVisible: true, isReadOnly: true },</v>
      </c>
    </row>
    <row r="16" spans="1:18" x14ac:dyDescent="0.3">
      <c r="A16">
        <v>2147483186</v>
      </c>
      <c r="B16" s="1">
        <v>43328</v>
      </c>
      <c r="C16" t="s">
        <v>14</v>
      </c>
      <c r="D16" t="s">
        <v>368</v>
      </c>
      <c r="F16" s="6">
        <v>-156.1</v>
      </c>
      <c r="H16" t="str">
        <f t="shared" si="0"/>
        <v xml:space="preserve">2147483186: </v>
      </c>
      <c r="I16" t="str">
        <f t="shared" si="1"/>
        <v xml:space="preserve">id: 2147483186, </v>
      </c>
      <c r="J16" t="str">
        <f t="shared" si="2"/>
        <v xml:space="preserve">date: 1534464000000, </v>
      </c>
      <c r="K16" t="str">
        <f t="shared" si="3"/>
        <v xml:space="preserve">description: "SOUTHWES  5261478963587", </v>
      </c>
      <c r="L16" t="str">
        <f t="shared" si="4"/>
        <v xml:space="preserve">category: "Transportation", </v>
      </c>
      <c r="M16" t="str">
        <f t="shared" si="5"/>
        <v xml:space="preserve">individual: "", </v>
      </c>
      <c r="N16" t="str">
        <f t="shared" si="6"/>
        <v xml:space="preserve">amount: -156.1, </v>
      </c>
      <c r="O16" t="s">
        <v>387</v>
      </c>
      <c r="P16" t="s">
        <v>388</v>
      </c>
      <c r="R16" t="str">
        <f t="shared" si="7"/>
        <v>2147483186: { id: 2147483186, date: 1534464000000, description: "SOUTHWES  5261478963587", category: "Transportation", individual: "", amount: -156.1, isVisible: true, isReadOnly: true },</v>
      </c>
    </row>
    <row r="17" spans="1:18" x14ac:dyDescent="0.3">
      <c r="A17">
        <v>2147483187</v>
      </c>
      <c r="B17" s="1">
        <v>43327</v>
      </c>
      <c r="C17" t="s">
        <v>15</v>
      </c>
      <c r="D17" t="s">
        <v>372</v>
      </c>
      <c r="F17" s="6">
        <v>-67.25</v>
      </c>
      <c r="H17" t="str">
        <f t="shared" si="0"/>
        <v xml:space="preserve">2147483187: </v>
      </c>
      <c r="I17" t="str">
        <f t="shared" si="1"/>
        <v xml:space="preserve">id: 2147483187, </v>
      </c>
      <c r="J17" t="str">
        <f t="shared" si="2"/>
        <v xml:space="preserve">date: 1534377600000, </v>
      </c>
      <c r="K17" t="str">
        <f t="shared" si="3"/>
        <v xml:space="preserve">description: "MIOS ANDERSON", </v>
      </c>
      <c r="L17" t="str">
        <f t="shared" si="4"/>
        <v xml:space="preserve">category: "Meals (Food)", </v>
      </c>
      <c r="M17" t="str">
        <f t="shared" si="5"/>
        <v xml:space="preserve">individual: "", </v>
      </c>
      <c r="N17" t="str">
        <f t="shared" si="6"/>
        <v xml:space="preserve">amount: -67.25, </v>
      </c>
      <c r="O17" t="s">
        <v>387</v>
      </c>
      <c r="P17" t="s">
        <v>388</v>
      </c>
      <c r="R17" t="str">
        <f t="shared" si="7"/>
        <v>2147483187: { id: 2147483187, date: 1534377600000, description: "MIOS ANDERSON", category: "Meals (Food)", individual: "", amount: -67.25, isVisible: true, isReadOnly: true },</v>
      </c>
    </row>
    <row r="18" spans="1:18" x14ac:dyDescent="0.3">
      <c r="A18">
        <v>2147483188</v>
      </c>
      <c r="B18" s="1">
        <v>43327</v>
      </c>
      <c r="C18" t="s">
        <v>16</v>
      </c>
      <c r="D18" t="s">
        <v>349</v>
      </c>
      <c r="F18" s="6">
        <v>-205</v>
      </c>
      <c r="H18" t="str">
        <f t="shared" si="0"/>
        <v xml:space="preserve">2147483188: </v>
      </c>
      <c r="I18" t="str">
        <f t="shared" si="1"/>
        <v xml:space="preserve">id: 2147483188, </v>
      </c>
      <c r="J18" t="str">
        <f t="shared" si="2"/>
        <v xml:space="preserve">date: 1534377600000, </v>
      </c>
      <c r="K18" t="str">
        <f t="shared" si="3"/>
        <v xml:space="preserve">description: "MT AUBURN URGENT CARE", </v>
      </c>
      <c r="L18" t="str">
        <f t="shared" si="4"/>
        <v xml:space="preserve">category: "Medical", </v>
      </c>
      <c r="M18" t="str">
        <f t="shared" si="5"/>
        <v xml:space="preserve">individual: "", </v>
      </c>
      <c r="N18" t="str">
        <f t="shared" si="6"/>
        <v xml:space="preserve">amount: -205, </v>
      </c>
      <c r="O18" t="s">
        <v>387</v>
      </c>
      <c r="P18" t="s">
        <v>388</v>
      </c>
      <c r="R18" t="str">
        <f t="shared" si="7"/>
        <v>2147483188: { id: 2147483188, date: 1534377600000, description: "MT AUBURN URGENT CARE", category: "Medical", individual: "", amount: -205, isVisible: true, isReadOnly: true },</v>
      </c>
    </row>
    <row r="19" spans="1:18" x14ac:dyDescent="0.3">
      <c r="A19">
        <v>2147483189</v>
      </c>
      <c r="B19" s="1">
        <v>43326</v>
      </c>
      <c r="C19" t="s">
        <v>17</v>
      </c>
      <c r="D19" t="s">
        <v>375</v>
      </c>
      <c r="F19" s="6">
        <v>-49.55</v>
      </c>
      <c r="H19" t="str">
        <f t="shared" si="0"/>
        <v xml:space="preserve">2147483189: </v>
      </c>
      <c r="I19" t="str">
        <f t="shared" si="1"/>
        <v xml:space="preserve">id: 2147483189, </v>
      </c>
      <c r="J19" t="str">
        <f t="shared" si="2"/>
        <v xml:space="preserve">date: 1534291200000, </v>
      </c>
      <c r="K19" t="str">
        <f t="shared" si="3"/>
        <v xml:space="preserve">description: "CRATE&amp;BARREL CB2 NOD", </v>
      </c>
      <c r="L19" t="str">
        <f t="shared" si="4"/>
        <v xml:space="preserve">category: "Wedding", </v>
      </c>
      <c r="M19" t="str">
        <f t="shared" si="5"/>
        <v xml:space="preserve">individual: "", </v>
      </c>
      <c r="N19" t="str">
        <f t="shared" si="6"/>
        <v xml:space="preserve">amount: -49.55, </v>
      </c>
      <c r="O19" t="s">
        <v>387</v>
      </c>
      <c r="P19" t="s">
        <v>388</v>
      </c>
      <c r="R19" t="str">
        <f t="shared" si="7"/>
        <v>2147483189: { id: 2147483189, date: 1534291200000, description: "CRATE&amp;BARREL CB2 NOD", category: "Wedding", individual: "", amount: -49.55, isVisible: true, isReadOnly: true },</v>
      </c>
    </row>
    <row r="20" spans="1:18" x14ac:dyDescent="0.3">
      <c r="A20">
        <v>2147483190</v>
      </c>
      <c r="B20" s="1">
        <v>43326</v>
      </c>
      <c r="C20" t="s">
        <v>18</v>
      </c>
      <c r="D20" t="s">
        <v>358</v>
      </c>
      <c r="F20" s="6">
        <v>-84.5</v>
      </c>
      <c r="H20" t="str">
        <f t="shared" si="0"/>
        <v xml:space="preserve">2147483190: </v>
      </c>
      <c r="I20" t="str">
        <f t="shared" si="1"/>
        <v xml:space="preserve">id: 2147483190, </v>
      </c>
      <c r="J20" t="str">
        <f t="shared" si="2"/>
        <v xml:space="preserve">date: 1534291200000, </v>
      </c>
      <c r="K20" t="str">
        <f t="shared" si="3"/>
        <v xml:space="preserve">description: "TICKETS*CINCIN REDS", </v>
      </c>
      <c r="L20" t="str">
        <f t="shared" si="4"/>
        <v xml:space="preserve">category: "Entertainment", </v>
      </c>
      <c r="M20" t="str">
        <f t="shared" si="5"/>
        <v xml:space="preserve">individual: "", </v>
      </c>
      <c r="N20" t="str">
        <f t="shared" si="6"/>
        <v xml:space="preserve">amount: -84.5, </v>
      </c>
      <c r="O20" t="s">
        <v>387</v>
      </c>
      <c r="P20" t="s">
        <v>388</v>
      </c>
      <c r="R20" t="str">
        <f t="shared" si="7"/>
        <v>2147483190: { id: 2147483190, date: 1534291200000, description: "TICKETS*CINCIN REDS", category: "Entertainment", individual: "", amount: -84.5, isVisible: true, isReadOnly: true },</v>
      </c>
    </row>
    <row r="21" spans="1:18" x14ac:dyDescent="0.3">
      <c r="A21">
        <v>2147483191</v>
      </c>
      <c r="B21" s="1">
        <v>43326</v>
      </c>
      <c r="C21" t="s">
        <v>19</v>
      </c>
      <c r="D21" t="s">
        <v>366</v>
      </c>
      <c r="F21" s="6">
        <v>-16.25</v>
      </c>
      <c r="H21" t="str">
        <f t="shared" si="0"/>
        <v xml:space="preserve">2147483191: </v>
      </c>
      <c r="I21" t="str">
        <f t="shared" si="1"/>
        <v xml:space="preserve">id: 2147483191, </v>
      </c>
      <c r="J21" t="str">
        <f t="shared" si="2"/>
        <v xml:space="preserve">date: 1534291200000, </v>
      </c>
      <c r="K21" t="str">
        <f t="shared" si="3"/>
        <v xml:space="preserve">description: "DNC GRT AMR BALLPARK F", </v>
      </c>
      <c r="L21" t="str">
        <f t="shared" si="4"/>
        <v xml:space="preserve">category: "Beer", </v>
      </c>
      <c r="M21" t="str">
        <f t="shared" si="5"/>
        <v xml:space="preserve">individual: "", </v>
      </c>
      <c r="N21" t="str">
        <f t="shared" si="6"/>
        <v xml:space="preserve">amount: -16.25, </v>
      </c>
      <c r="O21" t="s">
        <v>387</v>
      </c>
      <c r="P21" t="s">
        <v>388</v>
      </c>
      <c r="R21" t="str">
        <f t="shared" si="7"/>
        <v>2147483191: { id: 2147483191, date: 1534291200000, description: "DNC GRT AMR BALLPARK F", category: "Beer", individual: "", amount: -16.25, isVisible: true, isReadOnly: true },</v>
      </c>
    </row>
    <row r="22" spans="1:18" x14ac:dyDescent="0.3">
      <c r="A22">
        <v>2147483192</v>
      </c>
      <c r="B22" s="1">
        <v>43326</v>
      </c>
      <c r="C22" t="s">
        <v>20</v>
      </c>
      <c r="D22" t="s">
        <v>366</v>
      </c>
      <c r="F22" s="6">
        <v>-14</v>
      </c>
      <c r="H22" t="str">
        <f t="shared" si="0"/>
        <v xml:space="preserve">2147483192: </v>
      </c>
      <c r="I22" t="str">
        <f t="shared" si="1"/>
        <v xml:space="preserve">id: 2147483192, </v>
      </c>
      <c r="J22" t="str">
        <f t="shared" si="2"/>
        <v xml:space="preserve">date: 1534291200000, </v>
      </c>
      <c r="K22" t="str">
        <f t="shared" si="3"/>
        <v xml:space="preserve">description: "AC HOTELS BY MARRIOTT", </v>
      </c>
      <c r="L22" t="str">
        <f t="shared" si="4"/>
        <v xml:space="preserve">category: "Beer", </v>
      </c>
      <c r="M22" t="str">
        <f t="shared" si="5"/>
        <v xml:space="preserve">individual: "", </v>
      </c>
      <c r="N22" t="str">
        <f t="shared" si="6"/>
        <v xml:space="preserve">amount: -14, </v>
      </c>
      <c r="O22" t="s">
        <v>387</v>
      </c>
      <c r="P22" t="s">
        <v>388</v>
      </c>
      <c r="R22" t="str">
        <f t="shared" si="7"/>
        <v>2147483192: { id: 2147483192, date: 1534291200000, description: "AC HOTELS BY MARRIOTT", category: "Beer", individual: "", amount: -14, isVisible: true, isReadOnly: true },</v>
      </c>
    </row>
    <row r="23" spans="1:18" x14ac:dyDescent="0.3">
      <c r="A23">
        <v>2147483193</v>
      </c>
      <c r="B23" s="1">
        <v>43326</v>
      </c>
      <c r="C23" t="s">
        <v>19</v>
      </c>
      <c r="D23" t="s">
        <v>367</v>
      </c>
      <c r="F23" s="6">
        <v>-10.25</v>
      </c>
      <c r="H23" t="str">
        <f t="shared" si="0"/>
        <v xml:space="preserve">2147483193: </v>
      </c>
      <c r="I23" t="str">
        <f t="shared" si="1"/>
        <v xml:space="preserve">id: 2147483193, </v>
      </c>
      <c r="J23" t="str">
        <f t="shared" si="2"/>
        <v xml:space="preserve">date: 1534291200000, </v>
      </c>
      <c r="K23" t="str">
        <f t="shared" si="3"/>
        <v xml:space="preserve">description: "DNC GRT AMR BALLPARK F", </v>
      </c>
      <c r="L23" t="str">
        <f t="shared" si="4"/>
        <v xml:space="preserve">category: "Dessert", </v>
      </c>
      <c r="M23" t="str">
        <f t="shared" si="5"/>
        <v xml:space="preserve">individual: "", </v>
      </c>
      <c r="N23" t="str">
        <f t="shared" si="6"/>
        <v xml:space="preserve">amount: -10.25, </v>
      </c>
      <c r="O23" t="s">
        <v>387</v>
      </c>
      <c r="P23" t="s">
        <v>388</v>
      </c>
      <c r="R23" t="str">
        <f t="shared" si="7"/>
        <v>2147483193: { id: 2147483193, date: 1534291200000, description: "DNC GRT AMR BALLPARK F", category: "Dessert", individual: "", amount: -10.25, isVisible: true, isReadOnly: true },</v>
      </c>
    </row>
    <row r="24" spans="1:18" x14ac:dyDescent="0.3">
      <c r="A24">
        <v>2147483194</v>
      </c>
      <c r="B24" s="1">
        <v>43325</v>
      </c>
      <c r="C24" t="s">
        <v>21</v>
      </c>
      <c r="D24" t="s">
        <v>361</v>
      </c>
      <c r="F24" s="6">
        <v>-1.29</v>
      </c>
      <c r="H24" t="str">
        <f t="shared" si="0"/>
        <v xml:space="preserve">2147483194: </v>
      </c>
      <c r="I24" t="str">
        <f t="shared" si="1"/>
        <v xml:space="preserve">id: 2147483194, </v>
      </c>
      <c r="J24" t="str">
        <f t="shared" si="2"/>
        <v xml:space="preserve">date: 1534204800000, </v>
      </c>
      <c r="K24" t="str">
        <f t="shared" si="3"/>
        <v xml:space="preserve">description: "APL* ITUNES.COM/BILL", </v>
      </c>
      <c r="L24" t="str">
        <f t="shared" si="4"/>
        <v xml:space="preserve">category: "Materistic", </v>
      </c>
      <c r="M24" t="str">
        <f t="shared" si="5"/>
        <v xml:space="preserve">individual: "", </v>
      </c>
      <c r="N24" t="str">
        <f t="shared" si="6"/>
        <v xml:space="preserve">amount: -1.29, </v>
      </c>
      <c r="O24" t="s">
        <v>387</v>
      </c>
      <c r="P24" t="s">
        <v>388</v>
      </c>
      <c r="R24" t="str">
        <f t="shared" si="7"/>
        <v>2147483194: { id: 2147483194, date: 1534204800000, description: "APL* ITUNES.COM/BILL", category: "Materistic", individual: "", amount: -1.29, isVisible: true, isReadOnly: true },</v>
      </c>
    </row>
    <row r="25" spans="1:18" x14ac:dyDescent="0.3">
      <c r="A25">
        <v>2147483195</v>
      </c>
      <c r="B25" s="1">
        <v>43324</v>
      </c>
      <c r="C25" t="s">
        <v>22</v>
      </c>
      <c r="D25" t="s">
        <v>353</v>
      </c>
      <c r="F25" s="6">
        <v>-33.75</v>
      </c>
      <c r="H25" t="str">
        <f t="shared" si="0"/>
        <v xml:space="preserve">2147483195: </v>
      </c>
      <c r="I25" t="str">
        <f t="shared" si="1"/>
        <v xml:space="preserve">id: 2147483195, </v>
      </c>
      <c r="J25" t="str">
        <f t="shared" si="2"/>
        <v xml:space="preserve">date: 1534118400000, </v>
      </c>
      <c r="K25" t="str">
        <f t="shared" si="3"/>
        <v xml:space="preserve">description: "PILOT         00000141", </v>
      </c>
      <c r="L25" t="str">
        <f t="shared" si="4"/>
        <v xml:space="preserve">category: "Gas", </v>
      </c>
      <c r="M25" t="str">
        <f t="shared" si="5"/>
        <v xml:space="preserve">individual: "", </v>
      </c>
      <c r="N25" t="str">
        <f t="shared" si="6"/>
        <v xml:space="preserve">amount: -33.75, </v>
      </c>
      <c r="O25" t="s">
        <v>387</v>
      </c>
      <c r="P25" t="s">
        <v>388</v>
      </c>
      <c r="R25" t="str">
        <f t="shared" si="7"/>
        <v>2147483195: { id: 2147483195, date: 1534118400000, description: "PILOT         00000141", category: "Gas", individual: "", amount: -33.75, isVisible: true, isReadOnly: true },</v>
      </c>
    </row>
    <row r="26" spans="1:18" x14ac:dyDescent="0.3">
      <c r="A26">
        <v>2147483196</v>
      </c>
      <c r="B26" s="1">
        <v>43324</v>
      </c>
      <c r="C26" t="s">
        <v>23</v>
      </c>
      <c r="D26" t="s">
        <v>367</v>
      </c>
      <c r="F26" s="6">
        <v>-9.58</v>
      </c>
      <c r="H26" t="str">
        <f t="shared" si="0"/>
        <v xml:space="preserve">2147483196: </v>
      </c>
      <c r="I26" t="str">
        <f t="shared" si="1"/>
        <v xml:space="preserve">id: 2147483196, </v>
      </c>
      <c r="J26" t="str">
        <f t="shared" si="2"/>
        <v xml:space="preserve">date: 1534118400000, </v>
      </c>
      <c r="K26" t="str">
        <f t="shared" si="3"/>
        <v xml:space="preserve">description: "HANDEL'S ICE CREAM", </v>
      </c>
      <c r="L26" t="str">
        <f t="shared" si="4"/>
        <v xml:space="preserve">category: "Dessert", </v>
      </c>
      <c r="M26" t="str">
        <f t="shared" si="5"/>
        <v xml:space="preserve">individual: "", </v>
      </c>
      <c r="N26" t="str">
        <f t="shared" si="6"/>
        <v xml:space="preserve">amount: -9.58, </v>
      </c>
      <c r="O26" t="s">
        <v>387</v>
      </c>
      <c r="P26" t="s">
        <v>388</v>
      </c>
      <c r="R26" t="str">
        <f t="shared" si="7"/>
        <v>2147483196: { id: 2147483196, date: 1534118400000, description: "HANDEL'S ICE CREAM", category: "Dessert", individual: "", amount: -9.58, isVisible: true, isReadOnly: true },</v>
      </c>
    </row>
    <row r="27" spans="1:18" x14ac:dyDescent="0.3">
      <c r="A27">
        <v>2147483197</v>
      </c>
      <c r="B27" s="1">
        <v>43322</v>
      </c>
      <c r="C27" t="s">
        <v>24</v>
      </c>
      <c r="D27" t="s">
        <v>367</v>
      </c>
      <c r="F27" s="6">
        <v>-18.13</v>
      </c>
      <c r="H27" t="str">
        <f t="shared" si="0"/>
        <v xml:space="preserve">2147483197: </v>
      </c>
      <c r="I27" t="str">
        <f t="shared" si="1"/>
        <v xml:space="preserve">id: 2147483197, </v>
      </c>
      <c r="J27" t="str">
        <f t="shared" si="2"/>
        <v xml:space="preserve">date: 1533945600000, </v>
      </c>
      <c r="K27" t="str">
        <f t="shared" si="3"/>
        <v xml:space="preserve">description: "PANERA BREAD #204785", </v>
      </c>
      <c r="L27" t="str">
        <f t="shared" si="4"/>
        <v xml:space="preserve">category: "Dessert", </v>
      </c>
      <c r="M27" t="str">
        <f t="shared" si="5"/>
        <v xml:space="preserve">individual: "", </v>
      </c>
      <c r="N27" t="str">
        <f t="shared" si="6"/>
        <v xml:space="preserve">amount: -18.13, </v>
      </c>
      <c r="O27" t="s">
        <v>387</v>
      </c>
      <c r="P27" t="s">
        <v>388</v>
      </c>
      <c r="R27" t="str">
        <f t="shared" si="7"/>
        <v>2147483197: { id: 2147483197, date: 1533945600000, description: "PANERA BREAD #204785", category: "Dessert", individual: "", amount: -18.13, isVisible: true, isReadOnly: true },</v>
      </c>
    </row>
    <row r="28" spans="1:18" x14ac:dyDescent="0.3">
      <c r="A28">
        <v>2147483198</v>
      </c>
      <c r="B28" s="1">
        <v>43322</v>
      </c>
      <c r="C28" t="s">
        <v>25</v>
      </c>
      <c r="D28" t="s">
        <v>364</v>
      </c>
      <c r="F28" s="6">
        <v>-17</v>
      </c>
      <c r="H28" t="str">
        <f t="shared" si="0"/>
        <v xml:space="preserve">2147483198: </v>
      </c>
      <c r="I28" t="str">
        <f t="shared" si="1"/>
        <v xml:space="preserve">id: 2147483198, </v>
      </c>
      <c r="J28" t="str">
        <f t="shared" si="2"/>
        <v xml:space="preserve">date: 1533945600000, </v>
      </c>
      <c r="K28" t="str">
        <f t="shared" si="3"/>
        <v xml:space="preserve">description: "2348 GREAT CLIPS AT PA", </v>
      </c>
      <c r="L28" t="str">
        <f t="shared" si="4"/>
        <v xml:space="preserve">category: "Miscellaneous", </v>
      </c>
      <c r="M28" t="str">
        <f t="shared" si="5"/>
        <v xml:space="preserve">individual: "", </v>
      </c>
      <c r="N28" t="str">
        <f t="shared" si="6"/>
        <v xml:space="preserve">amount: -17, </v>
      </c>
      <c r="O28" t="s">
        <v>387</v>
      </c>
      <c r="P28" t="s">
        <v>388</v>
      </c>
      <c r="R28" t="str">
        <f t="shared" si="7"/>
        <v>2147483198: { id: 2147483198, date: 1533945600000, description: "2348 GREAT CLIPS AT PA", category: "Miscellaneous", individual: "", amount: -17, isVisible: true, isReadOnly: true },</v>
      </c>
    </row>
    <row r="29" spans="1:18" x14ac:dyDescent="0.3">
      <c r="A29">
        <v>2147483199</v>
      </c>
      <c r="B29" s="1">
        <v>43322</v>
      </c>
      <c r="C29" t="s">
        <v>11</v>
      </c>
      <c r="D29" t="s">
        <v>353</v>
      </c>
      <c r="F29" s="6">
        <v>-24.75</v>
      </c>
      <c r="H29" t="str">
        <f t="shared" si="0"/>
        <v xml:space="preserve">2147483199: </v>
      </c>
      <c r="I29" t="str">
        <f t="shared" si="1"/>
        <v xml:space="preserve">id: 2147483199, </v>
      </c>
      <c r="J29" t="str">
        <f t="shared" si="2"/>
        <v xml:space="preserve">date: 1533945600000, </v>
      </c>
      <c r="K29" t="str">
        <f t="shared" si="3"/>
        <v xml:space="preserve">description: "SPEEDWAY 09693 CIN", </v>
      </c>
      <c r="L29" t="str">
        <f t="shared" si="4"/>
        <v xml:space="preserve">category: "Gas", </v>
      </c>
      <c r="M29" t="str">
        <f t="shared" si="5"/>
        <v xml:space="preserve">individual: "", </v>
      </c>
      <c r="N29" t="str">
        <f t="shared" si="6"/>
        <v xml:space="preserve">amount: -24.75, </v>
      </c>
      <c r="O29" t="s">
        <v>387</v>
      </c>
      <c r="P29" t="s">
        <v>388</v>
      </c>
      <c r="R29" t="str">
        <f t="shared" si="7"/>
        <v>2147483199: { id: 2147483199, date: 1533945600000, description: "SPEEDWAY 09693 CIN", category: "Gas", individual: "", amount: -24.75, isVisible: true, isReadOnly: true },</v>
      </c>
    </row>
    <row r="30" spans="1:18" x14ac:dyDescent="0.3">
      <c r="A30">
        <v>2147483200</v>
      </c>
      <c r="B30" s="1">
        <v>43321</v>
      </c>
      <c r="C30" t="s">
        <v>26</v>
      </c>
      <c r="D30" t="s">
        <v>358</v>
      </c>
      <c r="F30" s="6">
        <v>-2.75</v>
      </c>
      <c r="H30" t="str">
        <f t="shared" si="0"/>
        <v xml:space="preserve">2147483200: </v>
      </c>
      <c r="I30" t="str">
        <f t="shared" si="1"/>
        <v xml:space="preserve">id: 2147483200, </v>
      </c>
      <c r="J30" t="str">
        <f t="shared" si="2"/>
        <v xml:space="preserve">date: 1533859200000, </v>
      </c>
      <c r="K30" t="str">
        <f t="shared" si="3"/>
        <v xml:space="preserve">description: "CINCINNATI PARKING FEE", </v>
      </c>
      <c r="L30" t="str">
        <f t="shared" si="4"/>
        <v xml:space="preserve">category: "Entertainment", </v>
      </c>
      <c r="M30" t="str">
        <f t="shared" si="5"/>
        <v xml:space="preserve">individual: "", </v>
      </c>
      <c r="N30" t="str">
        <f t="shared" si="6"/>
        <v xml:space="preserve">amount: -2.75, </v>
      </c>
      <c r="O30" t="s">
        <v>387</v>
      </c>
      <c r="P30" t="s">
        <v>388</v>
      </c>
      <c r="R30" t="str">
        <f t="shared" si="7"/>
        <v>2147483200: { id: 2147483200, date: 1533859200000, description: "CINCINNATI PARKING FEE", category: "Entertainment", individual: "", amount: -2.75, isVisible: true, isReadOnly: true },</v>
      </c>
    </row>
    <row r="31" spans="1:18" x14ac:dyDescent="0.3">
      <c r="A31">
        <v>2147483201</v>
      </c>
      <c r="B31" s="1">
        <v>43321</v>
      </c>
      <c r="C31" t="s">
        <v>26</v>
      </c>
      <c r="D31" t="s">
        <v>358</v>
      </c>
      <c r="F31" s="6">
        <v>-1.75</v>
      </c>
      <c r="H31" t="str">
        <f t="shared" si="0"/>
        <v xml:space="preserve">2147483201: </v>
      </c>
      <c r="I31" t="str">
        <f t="shared" si="1"/>
        <v xml:space="preserve">id: 2147483201, </v>
      </c>
      <c r="J31" t="str">
        <f t="shared" si="2"/>
        <v xml:space="preserve">date: 1533859200000, </v>
      </c>
      <c r="K31" t="str">
        <f t="shared" si="3"/>
        <v xml:space="preserve">description: "CINCINNATI PARKING FEE", </v>
      </c>
      <c r="L31" t="str">
        <f t="shared" si="4"/>
        <v xml:space="preserve">category: "Entertainment", </v>
      </c>
      <c r="M31" t="str">
        <f t="shared" si="5"/>
        <v xml:space="preserve">individual: "", </v>
      </c>
      <c r="N31" t="str">
        <f t="shared" si="6"/>
        <v xml:space="preserve">amount: -1.75, </v>
      </c>
      <c r="O31" t="s">
        <v>387</v>
      </c>
      <c r="P31" t="s">
        <v>388</v>
      </c>
      <c r="R31" t="str">
        <f t="shared" si="7"/>
        <v>2147483201: { id: 2147483201, date: 1533859200000, description: "CINCINNATI PARKING FEE", category: "Entertainment", individual: "", amount: -1.75, isVisible: true, isReadOnly: true },</v>
      </c>
    </row>
    <row r="32" spans="1:18" x14ac:dyDescent="0.3">
      <c r="A32">
        <v>2147483202</v>
      </c>
      <c r="B32" s="1">
        <v>43320</v>
      </c>
      <c r="C32" t="s">
        <v>12</v>
      </c>
      <c r="D32" t="s">
        <v>356</v>
      </c>
      <c r="F32" s="6">
        <v>-96.36</v>
      </c>
      <c r="H32" t="str">
        <f t="shared" si="0"/>
        <v xml:space="preserve">2147483202: </v>
      </c>
      <c r="I32" t="str">
        <f t="shared" si="1"/>
        <v xml:space="preserve">id: 2147483202, </v>
      </c>
      <c r="J32" t="str">
        <f t="shared" si="2"/>
        <v xml:space="preserve">date: 1533772800000, </v>
      </c>
      <c r="K32" t="str">
        <f t="shared" si="3"/>
        <v xml:space="preserve">description: "TRADER JOE'S #669  QPS", </v>
      </c>
      <c r="L32" t="str">
        <f t="shared" si="4"/>
        <v xml:space="preserve">category: "Groceries", </v>
      </c>
      <c r="M32" t="str">
        <f t="shared" si="5"/>
        <v xml:space="preserve">individual: "", </v>
      </c>
      <c r="N32" t="str">
        <f t="shared" si="6"/>
        <v xml:space="preserve">amount: -96.36, </v>
      </c>
      <c r="O32" t="s">
        <v>387</v>
      </c>
      <c r="P32" t="s">
        <v>388</v>
      </c>
      <c r="R32" t="str">
        <f t="shared" si="7"/>
        <v>2147483202: { id: 2147483202, date: 1533772800000, description: "TRADER JOE'S #669  QPS", category: "Groceries", individual: "", amount: -96.36, isVisible: true, isReadOnly: true },</v>
      </c>
    </row>
    <row r="33" spans="1:18" x14ac:dyDescent="0.3">
      <c r="A33">
        <v>2147483203</v>
      </c>
      <c r="B33" s="1">
        <v>43320</v>
      </c>
      <c r="C33" t="s">
        <v>27</v>
      </c>
      <c r="D33" t="s">
        <v>372</v>
      </c>
      <c r="F33" s="6">
        <v>-8.2899999999999991</v>
      </c>
      <c r="H33" t="str">
        <f t="shared" si="0"/>
        <v xml:space="preserve">2147483203: </v>
      </c>
      <c r="I33" t="str">
        <f t="shared" si="1"/>
        <v xml:space="preserve">id: 2147483203, </v>
      </c>
      <c r="J33" t="str">
        <f t="shared" si="2"/>
        <v xml:space="preserve">date: 1533772800000, </v>
      </c>
      <c r="K33" t="str">
        <f t="shared" si="3"/>
        <v xml:space="preserve">description: "DIBELLA'S #131", </v>
      </c>
      <c r="L33" t="str">
        <f t="shared" si="4"/>
        <v xml:space="preserve">category: "Meals (Food)", </v>
      </c>
      <c r="M33" t="str">
        <f t="shared" si="5"/>
        <v xml:space="preserve">individual: "", </v>
      </c>
      <c r="N33" t="str">
        <f t="shared" si="6"/>
        <v xml:space="preserve">amount: -8.29, </v>
      </c>
      <c r="O33" t="s">
        <v>387</v>
      </c>
      <c r="P33" t="s">
        <v>388</v>
      </c>
      <c r="R33" t="str">
        <f t="shared" si="7"/>
        <v>2147483203: { id: 2147483203, date: 1533772800000, description: "DIBELLA'S #131", category: "Meals (Food)", individual: "", amount: -8.29, isVisible: true, isReadOnly: true },</v>
      </c>
    </row>
    <row r="34" spans="1:18" x14ac:dyDescent="0.3">
      <c r="A34">
        <v>2147483204</v>
      </c>
      <c r="B34" s="1">
        <v>43319</v>
      </c>
      <c r="C34" t="s">
        <v>28</v>
      </c>
      <c r="D34" t="s">
        <v>372</v>
      </c>
      <c r="F34" s="6">
        <v>-24.25</v>
      </c>
      <c r="H34" t="str">
        <f t="shared" si="0"/>
        <v xml:space="preserve">2147483204: </v>
      </c>
      <c r="I34" t="str">
        <f t="shared" si="1"/>
        <v xml:space="preserve">id: 2147483204, </v>
      </c>
      <c r="J34" t="str">
        <f t="shared" si="2"/>
        <v xml:space="preserve">date: 1533686400000, </v>
      </c>
      <c r="K34" t="str">
        <f t="shared" si="3"/>
        <v xml:space="preserve">description: "SUNDRY AND VICE", </v>
      </c>
      <c r="L34" t="str">
        <f t="shared" si="4"/>
        <v xml:space="preserve">category: "Meals (Food)", </v>
      </c>
      <c r="M34" t="str">
        <f t="shared" si="5"/>
        <v xml:space="preserve">individual: "", </v>
      </c>
      <c r="N34" t="str">
        <f t="shared" si="6"/>
        <v xml:space="preserve">amount: -24.25, </v>
      </c>
      <c r="O34" t="s">
        <v>387</v>
      </c>
      <c r="P34" t="s">
        <v>388</v>
      </c>
      <c r="R34" t="str">
        <f t="shared" si="7"/>
        <v>2147483204: { id: 2147483204, date: 1533686400000, description: "SUNDRY AND VICE", category: "Meals (Food)", individual: "", amount: -24.25, isVisible: true, isReadOnly: true },</v>
      </c>
    </row>
    <row r="35" spans="1:18" x14ac:dyDescent="0.3">
      <c r="A35">
        <v>2147483205</v>
      </c>
      <c r="B35" s="1">
        <v>43318</v>
      </c>
      <c r="C35" t="s">
        <v>29</v>
      </c>
      <c r="D35" t="s">
        <v>353</v>
      </c>
      <c r="F35" s="6">
        <v>-33.76</v>
      </c>
      <c r="H35" t="str">
        <f t="shared" si="0"/>
        <v xml:space="preserve">2147483205: </v>
      </c>
      <c r="I35" t="str">
        <f t="shared" si="1"/>
        <v xml:space="preserve">id: 2147483205, </v>
      </c>
      <c r="J35" t="str">
        <f t="shared" si="2"/>
        <v xml:space="preserve">date: 1533600000000, </v>
      </c>
      <c r="K35" t="str">
        <f t="shared" si="3"/>
        <v xml:space="preserve">description: "UNITED DAIRY FARMERS", </v>
      </c>
      <c r="L35" t="str">
        <f t="shared" si="4"/>
        <v xml:space="preserve">category: "Gas", </v>
      </c>
      <c r="M35" t="str">
        <f t="shared" si="5"/>
        <v xml:space="preserve">individual: "", </v>
      </c>
      <c r="N35" t="str">
        <f t="shared" si="6"/>
        <v xml:space="preserve">amount: -33.76, </v>
      </c>
      <c r="O35" t="s">
        <v>387</v>
      </c>
      <c r="P35" t="s">
        <v>388</v>
      </c>
      <c r="R35" t="str">
        <f t="shared" si="7"/>
        <v>2147483205: { id: 2147483205, date: 1533600000000, description: "UNITED DAIRY FARMERS", category: "Gas", individual: "", amount: -33.76, isVisible: true, isReadOnly: true },</v>
      </c>
    </row>
    <row r="36" spans="1:18" x14ac:dyDescent="0.3">
      <c r="A36">
        <v>2147483206</v>
      </c>
      <c r="B36" s="1">
        <v>43318</v>
      </c>
      <c r="C36" t="s">
        <v>30</v>
      </c>
      <c r="D36" t="s">
        <v>372</v>
      </c>
      <c r="F36" s="6">
        <v>-11.1</v>
      </c>
      <c r="H36" t="str">
        <f t="shared" si="0"/>
        <v xml:space="preserve">2147483206: </v>
      </c>
      <c r="I36" t="str">
        <f t="shared" si="1"/>
        <v xml:space="preserve">id: 2147483206, </v>
      </c>
      <c r="J36" t="str">
        <f t="shared" si="2"/>
        <v xml:space="preserve">date: 1533600000000, </v>
      </c>
      <c r="K36" t="str">
        <f t="shared" si="3"/>
        <v xml:space="preserve">description: "LITTLE CAESARS 1586 00", </v>
      </c>
      <c r="L36" t="str">
        <f t="shared" si="4"/>
        <v xml:space="preserve">category: "Meals (Food)", </v>
      </c>
      <c r="M36" t="str">
        <f t="shared" si="5"/>
        <v xml:space="preserve">individual: "", </v>
      </c>
      <c r="N36" t="str">
        <f t="shared" si="6"/>
        <v xml:space="preserve">amount: -11.1, </v>
      </c>
      <c r="O36" t="s">
        <v>387</v>
      </c>
      <c r="P36" t="s">
        <v>388</v>
      </c>
      <c r="R36" t="str">
        <f t="shared" si="7"/>
        <v>2147483206: { id: 2147483206, date: 1533600000000, description: "LITTLE CAESARS 1586 00", category: "Meals (Food)", individual: "", amount: -11.1, isVisible: true, isReadOnly: true },</v>
      </c>
    </row>
    <row r="37" spans="1:18" x14ac:dyDescent="0.3">
      <c r="A37">
        <v>2147483207</v>
      </c>
      <c r="B37" s="1">
        <v>43316</v>
      </c>
      <c r="C37" t="s">
        <v>31</v>
      </c>
      <c r="D37" t="s">
        <v>368</v>
      </c>
      <c r="F37" s="6">
        <v>-178.4</v>
      </c>
      <c r="H37" t="str">
        <f t="shared" si="0"/>
        <v xml:space="preserve">2147483207: </v>
      </c>
      <c r="I37" t="str">
        <f t="shared" si="1"/>
        <v xml:space="preserve">id: 2147483207, </v>
      </c>
      <c r="J37" t="str">
        <f t="shared" si="2"/>
        <v xml:space="preserve">date: 1533427200000, </v>
      </c>
      <c r="K37" t="str">
        <f t="shared" si="3"/>
        <v xml:space="preserve">description: "DELTA     00623355459801", </v>
      </c>
      <c r="L37" t="str">
        <f t="shared" si="4"/>
        <v xml:space="preserve">category: "Transportation", </v>
      </c>
      <c r="M37" t="str">
        <f t="shared" si="5"/>
        <v xml:space="preserve">individual: "", </v>
      </c>
      <c r="N37" t="str">
        <f t="shared" si="6"/>
        <v xml:space="preserve">amount: -178.4, </v>
      </c>
      <c r="O37" t="s">
        <v>387</v>
      </c>
      <c r="P37" t="s">
        <v>388</v>
      </c>
      <c r="R37" t="str">
        <f t="shared" si="7"/>
        <v>2147483207: { id: 2147483207, date: 1533427200000, description: "DELTA     00623355459801", category: "Transportation", individual: "", amount: -178.4, isVisible: true, isReadOnly: true },</v>
      </c>
    </row>
    <row r="38" spans="1:18" x14ac:dyDescent="0.3">
      <c r="A38">
        <v>2147483208</v>
      </c>
      <c r="B38" s="1">
        <v>43316</v>
      </c>
      <c r="C38" t="s">
        <v>32</v>
      </c>
      <c r="D38" t="s">
        <v>368</v>
      </c>
      <c r="F38" s="6">
        <v>-178.4</v>
      </c>
      <c r="H38" t="str">
        <f t="shared" si="0"/>
        <v xml:space="preserve">2147483208: </v>
      </c>
      <c r="I38" t="str">
        <f t="shared" si="1"/>
        <v xml:space="preserve">id: 2147483208, </v>
      </c>
      <c r="J38" t="str">
        <f t="shared" si="2"/>
        <v xml:space="preserve">date: 1533427200000, </v>
      </c>
      <c r="K38" t="str">
        <f t="shared" si="3"/>
        <v xml:space="preserve">description: "DELTA     00623355459790", </v>
      </c>
      <c r="L38" t="str">
        <f t="shared" si="4"/>
        <v xml:space="preserve">category: "Transportation", </v>
      </c>
      <c r="M38" t="str">
        <f t="shared" si="5"/>
        <v xml:space="preserve">individual: "", </v>
      </c>
      <c r="N38" t="str">
        <f t="shared" si="6"/>
        <v xml:space="preserve">amount: -178.4, </v>
      </c>
      <c r="O38" t="s">
        <v>387</v>
      </c>
      <c r="P38" t="s">
        <v>388</v>
      </c>
      <c r="R38" t="str">
        <f t="shared" si="7"/>
        <v>2147483208: { id: 2147483208, date: 1533427200000, description: "DELTA     00623355459790", category: "Transportation", individual: "", amount: -178.4, isVisible: true, isReadOnly: true },</v>
      </c>
    </row>
    <row r="39" spans="1:18" x14ac:dyDescent="0.3">
      <c r="A39">
        <v>2147483209</v>
      </c>
      <c r="B39" s="1">
        <v>43315</v>
      </c>
      <c r="C39" t="s">
        <v>33</v>
      </c>
      <c r="D39" t="s">
        <v>349</v>
      </c>
      <c r="F39" s="6">
        <v>-416.9</v>
      </c>
      <c r="H39" t="str">
        <f t="shared" si="0"/>
        <v xml:space="preserve">2147483209: </v>
      </c>
      <c r="I39" t="str">
        <f t="shared" si="1"/>
        <v xml:space="preserve">id: 2147483209, </v>
      </c>
      <c r="J39" t="str">
        <f t="shared" si="2"/>
        <v xml:space="preserve">date: 1533340800000, </v>
      </c>
      <c r="K39" t="str">
        <f t="shared" si="3"/>
        <v xml:space="preserve">description: "MEDICAL MUTUAL OF OHIO", </v>
      </c>
      <c r="L39" t="str">
        <f t="shared" si="4"/>
        <v xml:space="preserve">category: "Medical", </v>
      </c>
      <c r="M39" t="str">
        <f t="shared" si="5"/>
        <v xml:space="preserve">individual: "", </v>
      </c>
      <c r="N39" t="str">
        <f t="shared" si="6"/>
        <v xml:space="preserve">amount: -416.9, </v>
      </c>
      <c r="O39" t="s">
        <v>387</v>
      </c>
      <c r="P39" t="s">
        <v>388</v>
      </c>
      <c r="R39" t="str">
        <f t="shared" si="7"/>
        <v>2147483209: { id: 2147483209, date: 1533340800000, description: "MEDICAL MUTUAL OF OHIO", category: "Medical", individual: "", amount: -416.9, isVisible: true, isReadOnly: true },</v>
      </c>
    </row>
    <row r="40" spans="1:18" x14ac:dyDescent="0.3">
      <c r="A40">
        <v>2147483210</v>
      </c>
      <c r="B40" s="1">
        <v>43314</v>
      </c>
      <c r="C40" t="s">
        <v>12</v>
      </c>
      <c r="D40" t="s">
        <v>356</v>
      </c>
      <c r="F40" s="6">
        <v>-98.89</v>
      </c>
      <c r="H40" t="str">
        <f t="shared" si="0"/>
        <v xml:space="preserve">2147483210: </v>
      </c>
      <c r="I40" t="str">
        <f t="shared" si="1"/>
        <v xml:space="preserve">id: 2147483210, </v>
      </c>
      <c r="J40" t="str">
        <f t="shared" si="2"/>
        <v xml:space="preserve">date: 1533254400000, </v>
      </c>
      <c r="K40" t="str">
        <f t="shared" si="3"/>
        <v xml:space="preserve">description: "TRADER JOE'S #669  QPS", </v>
      </c>
      <c r="L40" t="str">
        <f t="shared" si="4"/>
        <v xml:space="preserve">category: "Groceries", </v>
      </c>
      <c r="M40" t="str">
        <f t="shared" si="5"/>
        <v xml:space="preserve">individual: "", </v>
      </c>
      <c r="N40" t="str">
        <f t="shared" si="6"/>
        <v xml:space="preserve">amount: -98.89, </v>
      </c>
      <c r="O40" t="s">
        <v>387</v>
      </c>
      <c r="P40" t="s">
        <v>388</v>
      </c>
      <c r="R40" t="str">
        <f t="shared" si="7"/>
        <v>2147483210: { id: 2147483210, date: 1533254400000, description: "TRADER JOE'S #669  QPS", category: "Groceries", individual: "", amount: -98.89, isVisible: true, isReadOnly: true },</v>
      </c>
    </row>
    <row r="41" spans="1:18" x14ac:dyDescent="0.3">
      <c r="A41">
        <v>2147483211</v>
      </c>
      <c r="B41" s="1">
        <v>43314</v>
      </c>
      <c r="C41" t="s">
        <v>34</v>
      </c>
      <c r="D41" t="s">
        <v>358</v>
      </c>
      <c r="F41" s="6">
        <v>-1.96</v>
      </c>
      <c r="H41" t="str">
        <f t="shared" si="0"/>
        <v xml:space="preserve">2147483211: </v>
      </c>
      <c r="I41" t="str">
        <f t="shared" si="1"/>
        <v xml:space="preserve">id: 2147483211, </v>
      </c>
      <c r="J41" t="str">
        <f t="shared" si="2"/>
        <v xml:space="preserve">date: 1533254400000, </v>
      </c>
      <c r="K41" t="str">
        <f t="shared" si="3"/>
        <v xml:space="preserve">description: "PASSPORT PARKING", </v>
      </c>
      <c r="L41" t="str">
        <f t="shared" si="4"/>
        <v xml:space="preserve">category: "Entertainment", </v>
      </c>
      <c r="M41" t="str">
        <f t="shared" si="5"/>
        <v xml:space="preserve">individual: "", </v>
      </c>
      <c r="N41" t="str">
        <f t="shared" si="6"/>
        <v xml:space="preserve">amount: -1.96, </v>
      </c>
      <c r="O41" t="s">
        <v>387</v>
      </c>
      <c r="P41" t="s">
        <v>388</v>
      </c>
      <c r="R41" t="str">
        <f t="shared" si="7"/>
        <v>2147483211: { id: 2147483211, date: 1533254400000, description: "PASSPORT PARKING", category: "Entertainment", individual: "", amount: -1.96, isVisible: true, isReadOnly: true },</v>
      </c>
    </row>
    <row r="42" spans="1:18" x14ac:dyDescent="0.3">
      <c r="A42">
        <v>2147483212</v>
      </c>
      <c r="B42" s="1">
        <v>43312</v>
      </c>
      <c r="C42" t="s">
        <v>35</v>
      </c>
      <c r="D42" t="s">
        <v>380</v>
      </c>
      <c r="F42" s="6">
        <v>-29.37</v>
      </c>
      <c r="H42" t="str">
        <f t="shared" si="0"/>
        <v xml:space="preserve">2147483212: </v>
      </c>
      <c r="I42" t="str">
        <f t="shared" si="1"/>
        <v xml:space="preserve">id: 2147483212, </v>
      </c>
      <c r="J42" t="str">
        <f t="shared" si="2"/>
        <v xml:space="preserve">date: 1533081600000, </v>
      </c>
      <c r="K42" t="str">
        <f t="shared" si="3"/>
        <v xml:space="preserve">description: "DENTATRUST", </v>
      </c>
      <c r="L42" t="str">
        <f t="shared" si="4"/>
        <v xml:space="preserve">category: "Dentist", </v>
      </c>
      <c r="M42" t="str">
        <f t="shared" si="5"/>
        <v xml:space="preserve">individual: "", </v>
      </c>
      <c r="N42" t="str">
        <f t="shared" si="6"/>
        <v xml:space="preserve">amount: -29.37, </v>
      </c>
      <c r="O42" t="s">
        <v>387</v>
      </c>
      <c r="P42" t="s">
        <v>388</v>
      </c>
      <c r="R42" t="str">
        <f t="shared" si="7"/>
        <v>2147483212: { id: 2147483212, date: 1533081600000, description: "DENTATRUST", category: "Dentist", individual: "", amount: -29.37, isVisible: true, isReadOnly: true },</v>
      </c>
    </row>
    <row r="43" spans="1:18" x14ac:dyDescent="0.3">
      <c r="A43">
        <v>2147483213</v>
      </c>
      <c r="B43" s="1">
        <v>43312</v>
      </c>
      <c r="C43" t="s">
        <v>36</v>
      </c>
      <c r="D43" t="s">
        <v>366</v>
      </c>
      <c r="F43" s="6">
        <v>-141.16999999999999</v>
      </c>
      <c r="H43" t="str">
        <f t="shared" si="0"/>
        <v xml:space="preserve">2147483213: </v>
      </c>
      <c r="I43" t="str">
        <f t="shared" si="1"/>
        <v xml:space="preserve">id: 2147483213, </v>
      </c>
      <c r="J43" t="str">
        <f t="shared" si="2"/>
        <v xml:space="preserve">date: 1533081600000, </v>
      </c>
      <c r="K43" t="str">
        <f t="shared" si="3"/>
        <v xml:space="preserve">description: "JUNGLE JIM'S EASTGAT", </v>
      </c>
      <c r="L43" t="str">
        <f t="shared" si="4"/>
        <v xml:space="preserve">category: "Beer", </v>
      </c>
      <c r="M43" t="str">
        <f t="shared" si="5"/>
        <v xml:space="preserve">individual: "", </v>
      </c>
      <c r="N43" t="str">
        <f t="shared" si="6"/>
        <v xml:space="preserve">amount: -141.17, </v>
      </c>
      <c r="O43" t="s">
        <v>387</v>
      </c>
      <c r="P43" t="s">
        <v>388</v>
      </c>
      <c r="R43" t="str">
        <f t="shared" si="7"/>
        <v>2147483213: { id: 2147483213, date: 1533081600000, description: "JUNGLE JIM'S EASTGAT", category: "Beer", individual: "", amount: -141.17, isVisible: true, isReadOnly: true },</v>
      </c>
    </row>
    <row r="44" spans="1:18" x14ac:dyDescent="0.3">
      <c r="A44">
        <v>2147483214</v>
      </c>
      <c r="B44" s="1">
        <v>43312</v>
      </c>
      <c r="C44" t="s">
        <v>37</v>
      </c>
      <c r="D44" t="s">
        <v>359</v>
      </c>
      <c r="F44" s="6">
        <v>-220.39</v>
      </c>
      <c r="H44" t="str">
        <f t="shared" si="0"/>
        <v xml:space="preserve">2147483214: </v>
      </c>
      <c r="I44" t="str">
        <f t="shared" si="1"/>
        <v xml:space="preserve">id: 2147483214, </v>
      </c>
      <c r="J44" t="str">
        <f t="shared" si="2"/>
        <v xml:space="preserve">date: 1533081600000, </v>
      </c>
      <c r="K44" t="str">
        <f t="shared" si="3"/>
        <v xml:space="preserve">description: "TMOBILE*AUTO PAY", </v>
      </c>
      <c r="L44" t="str">
        <f t="shared" si="4"/>
        <v xml:space="preserve">category: "Phone", </v>
      </c>
      <c r="M44" t="str">
        <f t="shared" si="5"/>
        <v xml:space="preserve">individual: "", </v>
      </c>
      <c r="N44" t="str">
        <f t="shared" si="6"/>
        <v xml:space="preserve">amount: -220.39, </v>
      </c>
      <c r="O44" t="s">
        <v>387</v>
      </c>
      <c r="P44" t="s">
        <v>388</v>
      </c>
      <c r="R44" t="str">
        <f t="shared" si="7"/>
        <v>2147483214: { id: 2147483214, date: 1533081600000, description: "TMOBILE*AUTO PAY", category: "Phone", individual: "", amount: -220.39, isVisible: true, isReadOnly: true },</v>
      </c>
    </row>
    <row r="45" spans="1:18" x14ac:dyDescent="0.3">
      <c r="A45">
        <v>2147483215</v>
      </c>
      <c r="B45" s="1">
        <v>43311</v>
      </c>
      <c r="C45" t="s">
        <v>38</v>
      </c>
      <c r="D45" t="s">
        <v>361</v>
      </c>
      <c r="F45" s="6">
        <v>-37.07</v>
      </c>
      <c r="H45" t="str">
        <f t="shared" si="0"/>
        <v xml:space="preserve">2147483215: </v>
      </c>
      <c r="I45" t="str">
        <f t="shared" si="1"/>
        <v xml:space="preserve">id: 2147483215, </v>
      </c>
      <c r="J45" t="str">
        <f t="shared" si="2"/>
        <v xml:space="preserve">date: 1532995200000, </v>
      </c>
      <c r="K45" t="str">
        <f t="shared" si="3"/>
        <v xml:space="preserve">description: "TARGET        00024836", </v>
      </c>
      <c r="L45" t="str">
        <f t="shared" si="4"/>
        <v xml:space="preserve">category: "Materistic", </v>
      </c>
      <c r="M45" t="str">
        <f t="shared" si="5"/>
        <v xml:space="preserve">individual: "", </v>
      </c>
      <c r="N45" t="str">
        <f t="shared" si="6"/>
        <v xml:space="preserve">amount: -37.07, </v>
      </c>
      <c r="O45" t="s">
        <v>387</v>
      </c>
      <c r="P45" t="s">
        <v>388</v>
      </c>
      <c r="R45" t="str">
        <f t="shared" si="7"/>
        <v>2147483215: { id: 2147483215, date: 1532995200000, description: "TARGET        00024836", category: "Materistic", individual: "", amount: -37.07, isVisible: true, isReadOnly: true },</v>
      </c>
    </row>
    <row r="46" spans="1:18" x14ac:dyDescent="0.3">
      <c r="A46">
        <v>2147483216</v>
      </c>
      <c r="B46" s="1">
        <v>43311</v>
      </c>
      <c r="C46" t="s">
        <v>39</v>
      </c>
      <c r="D46" t="s">
        <v>356</v>
      </c>
      <c r="F46" s="6">
        <v>-84.82</v>
      </c>
      <c r="H46" t="str">
        <f t="shared" si="0"/>
        <v xml:space="preserve">2147483216: </v>
      </c>
      <c r="I46" t="str">
        <f t="shared" si="1"/>
        <v xml:space="preserve">id: 2147483216, </v>
      </c>
      <c r="J46" t="str">
        <f t="shared" si="2"/>
        <v xml:space="preserve">date: 1532995200000, </v>
      </c>
      <c r="K46" t="str">
        <f t="shared" si="3"/>
        <v xml:space="preserve">description: "KROGER #423", </v>
      </c>
      <c r="L46" t="str">
        <f t="shared" si="4"/>
        <v xml:space="preserve">category: "Groceries", </v>
      </c>
      <c r="M46" t="str">
        <f t="shared" si="5"/>
        <v xml:space="preserve">individual: "", </v>
      </c>
      <c r="N46" t="str">
        <f t="shared" si="6"/>
        <v xml:space="preserve">amount: -84.82, </v>
      </c>
      <c r="O46" t="s">
        <v>387</v>
      </c>
      <c r="P46" t="s">
        <v>388</v>
      </c>
      <c r="R46" t="str">
        <f t="shared" si="7"/>
        <v>2147483216: { id: 2147483216, date: 1532995200000, description: "KROGER #423", category: "Groceries", individual: "", amount: -84.82, isVisible: true, isReadOnly: true },</v>
      </c>
    </row>
    <row r="47" spans="1:18" x14ac:dyDescent="0.3">
      <c r="A47">
        <v>2147483217</v>
      </c>
      <c r="B47" s="1">
        <v>43311</v>
      </c>
      <c r="C47" t="s">
        <v>40</v>
      </c>
      <c r="D47" t="s">
        <v>353</v>
      </c>
      <c r="F47" s="6">
        <v>-34.76</v>
      </c>
      <c r="H47" t="str">
        <f t="shared" si="0"/>
        <v xml:space="preserve">2147483217: </v>
      </c>
      <c r="I47" t="str">
        <f t="shared" si="1"/>
        <v xml:space="preserve">id: 2147483217, </v>
      </c>
      <c r="J47" t="str">
        <f t="shared" si="2"/>
        <v xml:space="preserve">date: 1532995200000, </v>
      </c>
      <c r="K47" t="str">
        <f t="shared" si="3"/>
        <v xml:space="preserve">description: "KROGER FUEL #4423", </v>
      </c>
      <c r="L47" t="str">
        <f t="shared" si="4"/>
        <v xml:space="preserve">category: "Gas", </v>
      </c>
      <c r="M47" t="str">
        <f t="shared" si="5"/>
        <v xml:space="preserve">individual: "", </v>
      </c>
      <c r="N47" t="str">
        <f t="shared" si="6"/>
        <v xml:space="preserve">amount: -34.76, </v>
      </c>
      <c r="O47" t="s">
        <v>387</v>
      </c>
      <c r="P47" t="s">
        <v>388</v>
      </c>
      <c r="R47" t="str">
        <f t="shared" si="7"/>
        <v>2147483217: { id: 2147483217, date: 1532995200000, description: "KROGER FUEL #4423", category: "Gas", individual: "", amount: -34.76, isVisible: true, isReadOnly: true },</v>
      </c>
    </row>
    <row r="48" spans="1:18" x14ac:dyDescent="0.3">
      <c r="A48">
        <v>2147483218</v>
      </c>
      <c r="B48" s="1">
        <v>43311</v>
      </c>
      <c r="C48" t="s">
        <v>21</v>
      </c>
      <c r="D48" t="s">
        <v>361</v>
      </c>
      <c r="F48" s="6">
        <v>-0.99</v>
      </c>
      <c r="H48" t="str">
        <f t="shared" si="0"/>
        <v xml:space="preserve">2147483218: </v>
      </c>
      <c r="I48" t="str">
        <f t="shared" si="1"/>
        <v xml:space="preserve">id: 2147483218, </v>
      </c>
      <c r="J48" t="str">
        <f t="shared" si="2"/>
        <v xml:space="preserve">date: 1532995200000, </v>
      </c>
      <c r="K48" t="str">
        <f t="shared" si="3"/>
        <v xml:space="preserve">description: "APL* ITUNES.COM/BILL", </v>
      </c>
      <c r="L48" t="str">
        <f t="shared" si="4"/>
        <v xml:space="preserve">category: "Materistic", </v>
      </c>
      <c r="M48" t="str">
        <f t="shared" si="5"/>
        <v xml:space="preserve">individual: "", </v>
      </c>
      <c r="N48" t="str">
        <f t="shared" si="6"/>
        <v xml:space="preserve">amount: -0.99, </v>
      </c>
      <c r="O48" t="s">
        <v>387</v>
      </c>
      <c r="P48" t="s">
        <v>388</v>
      </c>
      <c r="R48" t="str">
        <f t="shared" si="7"/>
        <v>2147483218: { id: 2147483218, date: 1532995200000, description: "APL* ITUNES.COM/BILL", category: "Materistic", individual: "", amount: -0.99, isVisible: true, isReadOnly: true },</v>
      </c>
    </row>
    <row r="49" spans="1:18" x14ac:dyDescent="0.3">
      <c r="A49">
        <v>2147483219</v>
      </c>
      <c r="B49" s="1">
        <v>43311</v>
      </c>
      <c r="C49" t="s">
        <v>41</v>
      </c>
      <c r="D49" t="s">
        <v>372</v>
      </c>
      <c r="F49" s="6">
        <v>-31.25</v>
      </c>
      <c r="H49" t="str">
        <f t="shared" si="0"/>
        <v xml:space="preserve">2147483219: </v>
      </c>
      <c r="I49" t="str">
        <f t="shared" si="1"/>
        <v xml:space="preserve">id: 2147483219, </v>
      </c>
      <c r="J49" t="str">
        <f t="shared" si="2"/>
        <v xml:space="preserve">date: 1532995200000, </v>
      </c>
      <c r="K49" t="str">
        <f t="shared" si="3"/>
        <v xml:space="preserve">description: "EL RIO GRANDE", </v>
      </c>
      <c r="L49" t="str">
        <f t="shared" si="4"/>
        <v xml:space="preserve">category: "Meals (Food)", </v>
      </c>
      <c r="M49" t="str">
        <f t="shared" si="5"/>
        <v xml:space="preserve">individual: "", </v>
      </c>
      <c r="N49" t="str">
        <f t="shared" si="6"/>
        <v xml:space="preserve">amount: -31.25, </v>
      </c>
      <c r="O49" t="s">
        <v>387</v>
      </c>
      <c r="P49" t="s">
        <v>388</v>
      </c>
      <c r="R49" t="str">
        <f t="shared" si="7"/>
        <v>2147483219: { id: 2147483219, date: 1532995200000, description: "EL RIO GRANDE", category: "Meals (Food)", individual: "", amount: -31.25, isVisible: true, isReadOnly: true },</v>
      </c>
    </row>
    <row r="50" spans="1:18" x14ac:dyDescent="0.3">
      <c r="A50">
        <v>2147483220</v>
      </c>
      <c r="B50" s="1">
        <v>43311</v>
      </c>
      <c r="C50" t="s">
        <v>42</v>
      </c>
      <c r="D50" t="s">
        <v>376</v>
      </c>
      <c r="F50" s="6">
        <v>-14.99</v>
      </c>
      <c r="H50" t="str">
        <f t="shared" si="0"/>
        <v xml:space="preserve">2147483220: </v>
      </c>
      <c r="I50" t="str">
        <f t="shared" si="1"/>
        <v xml:space="preserve">id: 2147483220, </v>
      </c>
      <c r="J50" t="str">
        <f t="shared" si="2"/>
        <v xml:space="preserve">date: 1532995200000, </v>
      </c>
      <c r="K50" t="str">
        <f t="shared" si="3"/>
        <v xml:space="preserve">description: "UDEMY ONLINE COURSES", </v>
      </c>
      <c r="L50" t="str">
        <f t="shared" si="4"/>
        <v xml:space="preserve">category: "Education", </v>
      </c>
      <c r="M50" t="str">
        <f t="shared" si="5"/>
        <v xml:space="preserve">individual: "", </v>
      </c>
      <c r="N50" t="str">
        <f t="shared" si="6"/>
        <v xml:space="preserve">amount: -14.99, </v>
      </c>
      <c r="O50" t="s">
        <v>387</v>
      </c>
      <c r="P50" t="s">
        <v>388</v>
      </c>
      <c r="R50" t="str">
        <f t="shared" si="7"/>
        <v>2147483220: { id: 2147483220, date: 1532995200000, description: "UDEMY ONLINE COURSES", category: "Education", individual: "", amount: -14.99, isVisible: true, isReadOnly: true },</v>
      </c>
    </row>
    <row r="51" spans="1:18" x14ac:dyDescent="0.3">
      <c r="A51">
        <v>2147483221</v>
      </c>
      <c r="B51" s="1">
        <v>43310</v>
      </c>
      <c r="C51" t="s">
        <v>43</v>
      </c>
      <c r="D51" t="s">
        <v>366</v>
      </c>
      <c r="F51" s="6">
        <v>-17.920000000000002</v>
      </c>
      <c r="H51" t="str">
        <f t="shared" si="0"/>
        <v xml:space="preserve">2147483221: </v>
      </c>
      <c r="I51" t="str">
        <f t="shared" si="1"/>
        <v xml:space="preserve">id: 2147483221, </v>
      </c>
      <c r="J51" t="str">
        <f t="shared" si="2"/>
        <v xml:space="preserve">date: 1532908800000, </v>
      </c>
      <c r="K51" t="str">
        <f t="shared" si="3"/>
        <v xml:space="preserve">description: "SQU*SQ *DEEPER ROOTS C", </v>
      </c>
      <c r="L51" t="str">
        <f t="shared" si="4"/>
        <v xml:space="preserve">category: "Beer", </v>
      </c>
      <c r="M51" t="str">
        <f t="shared" si="5"/>
        <v xml:space="preserve">individual: "", </v>
      </c>
      <c r="N51" t="str">
        <f t="shared" si="6"/>
        <v xml:space="preserve">amount: -17.92, </v>
      </c>
      <c r="O51" t="s">
        <v>387</v>
      </c>
      <c r="P51" t="s">
        <v>388</v>
      </c>
      <c r="R51" t="str">
        <f t="shared" si="7"/>
        <v>2147483221: { id: 2147483221, date: 1532908800000, description: "SQU*SQ *DEEPER ROOTS C", category: "Beer", individual: "", amount: -17.92, isVisible: true, isReadOnly: true },</v>
      </c>
    </row>
    <row r="52" spans="1:18" x14ac:dyDescent="0.3">
      <c r="A52">
        <v>2147483222</v>
      </c>
      <c r="B52" s="1">
        <v>43309</v>
      </c>
      <c r="C52" t="s">
        <v>44</v>
      </c>
      <c r="D52" t="s">
        <v>367</v>
      </c>
      <c r="F52" s="6">
        <v>-11.13</v>
      </c>
      <c r="H52" t="str">
        <f t="shared" si="0"/>
        <v xml:space="preserve">2147483222: </v>
      </c>
      <c r="I52" t="str">
        <f t="shared" si="1"/>
        <v xml:space="preserve">id: 2147483222, </v>
      </c>
      <c r="J52" t="str">
        <f t="shared" si="2"/>
        <v xml:space="preserve">date: 1532822400000, </v>
      </c>
      <c r="K52" t="str">
        <f t="shared" si="3"/>
        <v xml:space="preserve">description: "GRAETERS52", </v>
      </c>
      <c r="L52" t="str">
        <f t="shared" si="4"/>
        <v xml:space="preserve">category: "Dessert", </v>
      </c>
      <c r="M52" t="str">
        <f t="shared" si="5"/>
        <v xml:space="preserve">individual: "", </v>
      </c>
      <c r="N52" t="str">
        <f t="shared" si="6"/>
        <v xml:space="preserve">amount: -11.13, </v>
      </c>
      <c r="O52" t="s">
        <v>387</v>
      </c>
      <c r="P52" t="s">
        <v>388</v>
      </c>
      <c r="R52" t="str">
        <f t="shared" si="7"/>
        <v>2147483222: { id: 2147483222, date: 1532822400000, description: "GRAETERS52", category: "Dessert", individual: "", amount: -11.13, isVisible: true, isReadOnly: true },</v>
      </c>
    </row>
    <row r="53" spans="1:18" x14ac:dyDescent="0.3">
      <c r="A53">
        <v>2147483223</v>
      </c>
      <c r="B53" s="1">
        <v>43309</v>
      </c>
      <c r="C53" t="s">
        <v>20</v>
      </c>
      <c r="D53" t="s">
        <v>366</v>
      </c>
      <c r="F53" s="6">
        <v>-15</v>
      </c>
      <c r="H53" t="str">
        <f t="shared" si="0"/>
        <v xml:space="preserve">2147483223: </v>
      </c>
      <c r="I53" t="str">
        <f t="shared" si="1"/>
        <v xml:space="preserve">id: 2147483223, </v>
      </c>
      <c r="J53" t="str">
        <f t="shared" si="2"/>
        <v xml:space="preserve">date: 1532822400000, </v>
      </c>
      <c r="K53" t="str">
        <f t="shared" si="3"/>
        <v xml:space="preserve">description: "AC HOTELS BY MARRIOTT", </v>
      </c>
      <c r="L53" t="str">
        <f t="shared" si="4"/>
        <v xml:space="preserve">category: "Beer", </v>
      </c>
      <c r="M53" t="str">
        <f t="shared" si="5"/>
        <v xml:space="preserve">individual: "", </v>
      </c>
      <c r="N53" t="str">
        <f t="shared" si="6"/>
        <v xml:space="preserve">amount: -15, </v>
      </c>
      <c r="O53" t="s">
        <v>387</v>
      </c>
      <c r="P53" t="s">
        <v>388</v>
      </c>
      <c r="R53" t="str">
        <f t="shared" si="7"/>
        <v>2147483223: { id: 2147483223, date: 1532822400000, description: "AC HOTELS BY MARRIOTT", category: "Beer", individual: "", amount: -15, isVisible: true, isReadOnly: true },</v>
      </c>
    </row>
    <row r="54" spans="1:18" x14ac:dyDescent="0.3">
      <c r="A54">
        <v>2147483224</v>
      </c>
      <c r="B54" s="1">
        <v>43309</v>
      </c>
      <c r="C54" t="s">
        <v>39</v>
      </c>
      <c r="D54" t="s">
        <v>356</v>
      </c>
      <c r="F54" s="6">
        <v>-2.85</v>
      </c>
      <c r="H54" t="str">
        <f t="shared" si="0"/>
        <v xml:space="preserve">2147483224: </v>
      </c>
      <c r="I54" t="str">
        <f t="shared" si="1"/>
        <v xml:space="preserve">id: 2147483224, </v>
      </c>
      <c r="J54" t="str">
        <f t="shared" si="2"/>
        <v xml:space="preserve">date: 1532822400000, </v>
      </c>
      <c r="K54" t="str">
        <f t="shared" si="3"/>
        <v xml:space="preserve">description: "KROGER #423", </v>
      </c>
      <c r="L54" t="str">
        <f t="shared" si="4"/>
        <v xml:space="preserve">category: "Groceries", </v>
      </c>
      <c r="M54" t="str">
        <f t="shared" si="5"/>
        <v xml:space="preserve">individual: "", </v>
      </c>
      <c r="N54" t="str">
        <f t="shared" si="6"/>
        <v xml:space="preserve">amount: -2.85, </v>
      </c>
      <c r="O54" t="s">
        <v>387</v>
      </c>
      <c r="P54" t="s">
        <v>388</v>
      </c>
      <c r="R54" t="str">
        <f t="shared" si="7"/>
        <v>2147483224: { id: 2147483224, date: 1532822400000, description: "KROGER #423", category: "Groceries", individual: "", amount: -2.85, isVisible: true, isReadOnly: true },</v>
      </c>
    </row>
    <row r="55" spans="1:18" x14ac:dyDescent="0.3">
      <c r="A55">
        <v>2147483225</v>
      </c>
      <c r="B55" s="1">
        <v>43309</v>
      </c>
      <c r="C55" t="s">
        <v>40</v>
      </c>
      <c r="D55" t="s">
        <v>353</v>
      </c>
      <c r="F55" s="6">
        <v>-32.76</v>
      </c>
      <c r="H55" t="str">
        <f t="shared" si="0"/>
        <v xml:space="preserve">2147483225: </v>
      </c>
      <c r="I55" t="str">
        <f t="shared" si="1"/>
        <v xml:space="preserve">id: 2147483225, </v>
      </c>
      <c r="J55" t="str">
        <f t="shared" si="2"/>
        <v xml:space="preserve">date: 1532822400000, </v>
      </c>
      <c r="K55" t="str">
        <f t="shared" si="3"/>
        <v xml:space="preserve">description: "KROGER FUEL #4423", </v>
      </c>
      <c r="L55" t="str">
        <f t="shared" si="4"/>
        <v xml:space="preserve">category: "Gas", </v>
      </c>
      <c r="M55" t="str">
        <f t="shared" si="5"/>
        <v xml:space="preserve">individual: "", </v>
      </c>
      <c r="N55" t="str">
        <f t="shared" si="6"/>
        <v xml:space="preserve">amount: -32.76, </v>
      </c>
      <c r="O55" t="s">
        <v>387</v>
      </c>
      <c r="P55" t="s">
        <v>388</v>
      </c>
      <c r="R55" t="str">
        <f t="shared" si="7"/>
        <v>2147483225: { id: 2147483225, date: 1532822400000, description: "KROGER FUEL #4423", category: "Gas", individual: "", amount: -32.76, isVisible: true, isReadOnly: true },</v>
      </c>
    </row>
    <row r="56" spans="1:18" x14ac:dyDescent="0.3">
      <c r="A56">
        <v>2147483226</v>
      </c>
      <c r="B56" s="1">
        <v>43309</v>
      </c>
      <c r="C56" t="s">
        <v>45</v>
      </c>
      <c r="D56" t="s">
        <v>372</v>
      </c>
      <c r="F56" s="6">
        <v>-51.25</v>
      </c>
      <c r="H56" t="str">
        <f t="shared" si="0"/>
        <v xml:space="preserve">2147483226: </v>
      </c>
      <c r="I56" t="str">
        <f t="shared" si="1"/>
        <v xml:space="preserve">id: 2147483226, </v>
      </c>
      <c r="J56" t="str">
        <f t="shared" si="2"/>
        <v xml:space="preserve">date: 1532822400000, </v>
      </c>
      <c r="K56" t="str">
        <f t="shared" si="3"/>
        <v xml:space="preserve">description: "MOERLEIN LAGER HOUSE", </v>
      </c>
      <c r="L56" t="str">
        <f t="shared" si="4"/>
        <v xml:space="preserve">category: "Meals (Food)", </v>
      </c>
      <c r="M56" t="str">
        <f t="shared" si="5"/>
        <v xml:space="preserve">individual: "", </v>
      </c>
      <c r="N56" t="str">
        <f t="shared" si="6"/>
        <v xml:space="preserve">amount: -51.25, </v>
      </c>
      <c r="O56" t="s">
        <v>387</v>
      </c>
      <c r="P56" t="s">
        <v>388</v>
      </c>
      <c r="R56" t="str">
        <f t="shared" si="7"/>
        <v>2147483226: { id: 2147483226, date: 1532822400000, description: "MOERLEIN LAGER HOUSE", category: "Meals (Food)", individual: "", amount: -51.25, isVisible: true, isReadOnly: true },</v>
      </c>
    </row>
    <row r="57" spans="1:18" x14ac:dyDescent="0.3">
      <c r="A57">
        <v>2147483227</v>
      </c>
      <c r="B57" s="1">
        <v>43309</v>
      </c>
      <c r="C57" t="s">
        <v>46</v>
      </c>
      <c r="D57" t="s">
        <v>364</v>
      </c>
      <c r="F57" s="6">
        <v>-13.25</v>
      </c>
      <c r="H57" t="str">
        <f t="shared" si="0"/>
        <v xml:space="preserve">2147483227: </v>
      </c>
      <c r="I57" t="str">
        <f t="shared" si="1"/>
        <v xml:space="preserve">id: 2147483227, </v>
      </c>
      <c r="J57" t="str">
        <f t="shared" si="2"/>
        <v xml:space="preserve">date: 1532822400000, </v>
      </c>
      <c r="K57" t="str">
        <f t="shared" si="3"/>
        <v xml:space="preserve">description: "2222 Great Clips at Ne", </v>
      </c>
      <c r="L57" t="str">
        <f t="shared" si="4"/>
        <v xml:space="preserve">category: "Miscellaneous", </v>
      </c>
      <c r="M57" t="str">
        <f t="shared" si="5"/>
        <v xml:space="preserve">individual: "", </v>
      </c>
      <c r="N57" t="str">
        <f t="shared" si="6"/>
        <v xml:space="preserve">amount: -13.25, </v>
      </c>
      <c r="O57" t="s">
        <v>387</v>
      </c>
      <c r="P57" t="s">
        <v>388</v>
      </c>
      <c r="R57" t="str">
        <f t="shared" si="7"/>
        <v>2147483227: { id: 2147483227, date: 1532822400000, description: "2222 Great Clips at Ne", category: "Miscellaneous", individual: "", amount: -13.25, isVisible: true, isReadOnly: true },</v>
      </c>
    </row>
    <row r="58" spans="1:18" x14ac:dyDescent="0.3">
      <c r="A58">
        <v>2147483228</v>
      </c>
      <c r="B58" s="1">
        <v>43308</v>
      </c>
      <c r="C58" t="s">
        <v>47</v>
      </c>
      <c r="D58" t="s">
        <v>373</v>
      </c>
      <c r="F58" s="6">
        <v>-9.61</v>
      </c>
      <c r="H58" t="str">
        <f t="shared" si="0"/>
        <v xml:space="preserve">2147483228: </v>
      </c>
      <c r="I58" t="str">
        <f t="shared" si="1"/>
        <v xml:space="preserve">id: 2147483228, </v>
      </c>
      <c r="J58" t="str">
        <f t="shared" si="2"/>
        <v xml:space="preserve">date: 1532736000000, </v>
      </c>
      <c r="K58" t="str">
        <f t="shared" si="3"/>
        <v xml:space="preserve">description: "G-MIAMI FOOD AIRPORT", </v>
      </c>
      <c r="L58" t="str">
        <f t="shared" si="4"/>
        <v xml:space="preserve">category: "Meals (Travel)", </v>
      </c>
      <c r="M58" t="str">
        <f t="shared" si="5"/>
        <v xml:space="preserve">individual: "", </v>
      </c>
      <c r="N58" t="str">
        <f t="shared" si="6"/>
        <v xml:space="preserve">amount: -9.61, </v>
      </c>
      <c r="O58" t="s">
        <v>387</v>
      </c>
      <c r="P58" t="s">
        <v>388</v>
      </c>
      <c r="R58" t="str">
        <f t="shared" si="7"/>
        <v>2147483228: { id: 2147483228, date: 1532736000000, description: "G-MIAMI FOOD AIRPORT", category: "Meals (Travel)", individual: "", amount: -9.61, isVisible: true, isReadOnly: true },</v>
      </c>
    </row>
    <row r="59" spans="1:18" x14ac:dyDescent="0.3">
      <c r="A59">
        <v>2147483229</v>
      </c>
      <c r="B59" s="1">
        <v>43308</v>
      </c>
      <c r="C59" t="s">
        <v>48</v>
      </c>
      <c r="D59" t="s">
        <v>368</v>
      </c>
      <c r="F59" s="6">
        <v>-12.25</v>
      </c>
      <c r="H59" t="str">
        <f t="shared" si="0"/>
        <v xml:space="preserve">2147483229: </v>
      </c>
      <c r="I59" t="str">
        <f t="shared" si="1"/>
        <v xml:space="preserve">id: 2147483229, </v>
      </c>
      <c r="J59" t="str">
        <f t="shared" si="2"/>
        <v xml:space="preserve">date: 1532736000000, </v>
      </c>
      <c r="K59" t="str">
        <f t="shared" si="3"/>
        <v xml:space="preserve">description: "FAMILY AUTO RENTAL", </v>
      </c>
      <c r="L59" t="str">
        <f t="shared" si="4"/>
        <v xml:space="preserve">category: "Transportation", </v>
      </c>
      <c r="M59" t="str">
        <f t="shared" si="5"/>
        <v xml:space="preserve">individual: "", </v>
      </c>
      <c r="N59" t="str">
        <f t="shared" si="6"/>
        <v xml:space="preserve">amount: -12.25, </v>
      </c>
      <c r="O59" t="s">
        <v>387</v>
      </c>
      <c r="P59" t="s">
        <v>388</v>
      </c>
      <c r="R59" t="str">
        <f t="shared" si="7"/>
        <v>2147483229: { id: 2147483229, date: 1532736000000, description: "FAMILY AUTO RENTAL", category: "Transportation", individual: "", amount: -12.25, isVisible: true, isReadOnly: true },</v>
      </c>
    </row>
    <row r="60" spans="1:18" x14ac:dyDescent="0.3">
      <c r="A60">
        <v>2147483230</v>
      </c>
      <c r="B60" s="1">
        <v>43308</v>
      </c>
      <c r="C60" t="s">
        <v>49</v>
      </c>
      <c r="D60" t="s">
        <v>373</v>
      </c>
      <c r="F60" s="6">
        <v>-13</v>
      </c>
      <c r="H60" t="str">
        <f t="shared" si="0"/>
        <v xml:space="preserve">2147483230: </v>
      </c>
      <c r="I60" t="str">
        <f t="shared" si="1"/>
        <v xml:space="preserve">id: 2147483230, </v>
      </c>
      <c r="J60" t="str">
        <f t="shared" si="2"/>
        <v xml:space="preserve">date: 1532736000000, </v>
      </c>
      <c r="K60" t="str">
        <f t="shared" si="3"/>
        <v xml:space="preserve">description: "MIAMI AIRP WENDYS", </v>
      </c>
      <c r="L60" t="str">
        <f t="shared" si="4"/>
        <v xml:space="preserve">category: "Meals (Travel)", </v>
      </c>
      <c r="M60" t="str">
        <f t="shared" si="5"/>
        <v xml:space="preserve">individual: "", </v>
      </c>
      <c r="N60" t="str">
        <f t="shared" si="6"/>
        <v xml:space="preserve">amount: -13, </v>
      </c>
      <c r="O60" t="s">
        <v>387</v>
      </c>
      <c r="P60" t="s">
        <v>388</v>
      </c>
      <c r="R60" t="str">
        <f t="shared" si="7"/>
        <v>2147483230: { id: 2147483230, date: 1532736000000, description: "MIAMI AIRP WENDYS", category: "Meals (Travel)", individual: "", amount: -13, isVisible: true, isReadOnly: true },</v>
      </c>
    </row>
    <row r="61" spans="1:18" x14ac:dyDescent="0.3">
      <c r="A61">
        <v>2147483231</v>
      </c>
      <c r="B61" s="1">
        <v>43308</v>
      </c>
      <c r="C61" t="s">
        <v>50</v>
      </c>
      <c r="D61" t="s">
        <v>368</v>
      </c>
      <c r="F61" s="6">
        <v>-25</v>
      </c>
      <c r="H61" t="str">
        <f t="shared" si="0"/>
        <v xml:space="preserve">2147483231: </v>
      </c>
      <c r="I61" t="str">
        <f t="shared" si="1"/>
        <v xml:space="preserve">id: 2147483231, </v>
      </c>
      <c r="J61" t="str">
        <f t="shared" si="2"/>
        <v xml:space="preserve">date: 1532736000000, </v>
      </c>
      <c r="K61" t="str">
        <f t="shared" si="3"/>
        <v xml:space="preserve">description: "AMERICAN  0010263210159", </v>
      </c>
      <c r="L61" t="str">
        <f t="shared" si="4"/>
        <v xml:space="preserve">category: "Transportation", </v>
      </c>
      <c r="M61" t="str">
        <f t="shared" si="5"/>
        <v xml:space="preserve">individual: "", </v>
      </c>
      <c r="N61" t="str">
        <f t="shared" si="6"/>
        <v xml:space="preserve">amount: -25, </v>
      </c>
      <c r="O61" t="s">
        <v>387</v>
      </c>
      <c r="P61" t="s">
        <v>388</v>
      </c>
      <c r="R61" t="str">
        <f t="shared" si="7"/>
        <v>2147483231: { id: 2147483231, date: 1532736000000, description: "AMERICAN  0010263210159", category: "Transportation", individual: "", amount: -25, isVisible: true, isReadOnly: true },</v>
      </c>
    </row>
    <row r="62" spans="1:18" x14ac:dyDescent="0.3">
      <c r="A62">
        <v>2147483232</v>
      </c>
      <c r="B62" s="1">
        <v>43308</v>
      </c>
      <c r="C62" t="s">
        <v>51</v>
      </c>
      <c r="D62" t="s">
        <v>368</v>
      </c>
      <c r="F62" s="6">
        <v>-24.48</v>
      </c>
      <c r="H62" t="str">
        <f t="shared" si="0"/>
        <v xml:space="preserve">2147483232: </v>
      </c>
      <c r="I62" t="str">
        <f t="shared" si="1"/>
        <v xml:space="preserve">id: 2147483232, </v>
      </c>
      <c r="J62" t="str">
        <f t="shared" si="2"/>
        <v xml:space="preserve">date: 1532736000000, </v>
      </c>
      <c r="K62" t="str">
        <f t="shared" si="3"/>
        <v xml:space="preserve">description: "LYFT   *RIDE FRI 10PM", </v>
      </c>
      <c r="L62" t="str">
        <f t="shared" si="4"/>
        <v xml:space="preserve">category: "Transportation", </v>
      </c>
      <c r="M62" t="str">
        <f t="shared" si="5"/>
        <v xml:space="preserve">individual: "", </v>
      </c>
      <c r="N62" t="str">
        <f t="shared" si="6"/>
        <v xml:space="preserve">amount: -24.48, </v>
      </c>
      <c r="O62" t="s">
        <v>387</v>
      </c>
      <c r="P62" t="s">
        <v>388</v>
      </c>
      <c r="R62" t="str">
        <f t="shared" si="7"/>
        <v>2147483232: { id: 2147483232, date: 1532736000000, description: "LYFT   *RIDE FRI 10PM", category: "Transportation", individual: "", amount: -24.48, isVisible: true, isReadOnly: true },</v>
      </c>
    </row>
    <row r="63" spans="1:18" x14ac:dyDescent="0.3">
      <c r="A63">
        <v>2147483233</v>
      </c>
      <c r="B63" s="1">
        <v>43308</v>
      </c>
      <c r="C63" t="s">
        <v>51</v>
      </c>
      <c r="D63" t="s">
        <v>368</v>
      </c>
      <c r="F63" s="6">
        <v>-2</v>
      </c>
      <c r="H63" t="str">
        <f t="shared" si="0"/>
        <v xml:space="preserve">2147483233: </v>
      </c>
      <c r="I63" t="str">
        <f t="shared" si="1"/>
        <v xml:space="preserve">id: 2147483233, </v>
      </c>
      <c r="J63" t="str">
        <f t="shared" si="2"/>
        <v xml:space="preserve">date: 1532736000000, </v>
      </c>
      <c r="K63" t="str">
        <f t="shared" si="3"/>
        <v xml:space="preserve">description: "LYFT   *RIDE FRI 10PM", </v>
      </c>
      <c r="L63" t="str">
        <f t="shared" si="4"/>
        <v xml:space="preserve">category: "Transportation", </v>
      </c>
      <c r="M63" t="str">
        <f t="shared" si="5"/>
        <v xml:space="preserve">individual: "", </v>
      </c>
      <c r="N63" t="str">
        <f t="shared" si="6"/>
        <v xml:space="preserve">amount: -2, </v>
      </c>
      <c r="O63" t="s">
        <v>387</v>
      </c>
      <c r="P63" t="s">
        <v>388</v>
      </c>
      <c r="R63" t="str">
        <f t="shared" si="7"/>
        <v>2147483233: { id: 2147483233, date: 1532736000000, description: "LYFT   *RIDE FRI 10PM", category: "Transportation", individual: "", amount: -2, isVisible: true, isReadOnly: true },</v>
      </c>
    </row>
    <row r="64" spans="1:18" x14ac:dyDescent="0.3">
      <c r="A64">
        <v>2147483234</v>
      </c>
      <c r="B64" s="1">
        <v>43308</v>
      </c>
      <c r="C64" t="s">
        <v>52</v>
      </c>
      <c r="D64" t="s">
        <v>353</v>
      </c>
      <c r="F64" s="6">
        <v>-24.5</v>
      </c>
      <c r="H64" t="str">
        <f t="shared" si="0"/>
        <v xml:space="preserve">2147483234: </v>
      </c>
      <c r="I64" t="str">
        <f t="shared" si="1"/>
        <v xml:space="preserve">id: 2147483234, </v>
      </c>
      <c r="J64" t="str">
        <f t="shared" si="2"/>
        <v xml:space="preserve">date: 1532736000000, </v>
      </c>
      <c r="K64" t="str">
        <f t="shared" si="3"/>
        <v xml:space="preserve">description: "MARATHON PETRO186312", </v>
      </c>
      <c r="L64" t="str">
        <f t="shared" si="4"/>
        <v xml:space="preserve">category: "Gas", </v>
      </c>
      <c r="M64" t="str">
        <f t="shared" si="5"/>
        <v xml:space="preserve">individual: "", </v>
      </c>
      <c r="N64" t="str">
        <f t="shared" si="6"/>
        <v xml:space="preserve">amount: -24.5, </v>
      </c>
      <c r="O64" t="s">
        <v>387</v>
      </c>
      <c r="P64" t="s">
        <v>388</v>
      </c>
      <c r="R64" t="str">
        <f t="shared" si="7"/>
        <v>2147483234: { id: 2147483234, date: 1532736000000, description: "MARATHON PETRO186312", category: "Gas", individual: "", amount: -24.5, isVisible: true, isReadOnly: true },</v>
      </c>
    </row>
    <row r="65" spans="1:18" x14ac:dyDescent="0.3">
      <c r="A65">
        <v>2147483235</v>
      </c>
      <c r="B65" s="1">
        <v>43308</v>
      </c>
      <c r="C65" t="s">
        <v>53</v>
      </c>
      <c r="D65" t="s">
        <v>368</v>
      </c>
      <c r="F65" s="6">
        <v>-25</v>
      </c>
      <c r="H65" t="str">
        <f t="shared" si="0"/>
        <v xml:space="preserve">2147483235: </v>
      </c>
      <c r="I65" t="str">
        <f t="shared" si="1"/>
        <v xml:space="preserve">id: 2147483235, </v>
      </c>
      <c r="J65" t="str">
        <f t="shared" si="2"/>
        <v xml:space="preserve">date: 1532736000000, </v>
      </c>
      <c r="K65" t="str">
        <f t="shared" si="3"/>
        <v xml:space="preserve">description: "AMERICAN  0010263210165", </v>
      </c>
      <c r="L65" t="str">
        <f t="shared" si="4"/>
        <v xml:space="preserve">category: "Transportation", </v>
      </c>
      <c r="M65" t="str">
        <f t="shared" si="5"/>
        <v xml:space="preserve">individual: "", </v>
      </c>
      <c r="N65" t="str">
        <f t="shared" si="6"/>
        <v xml:space="preserve">amount: -25, </v>
      </c>
      <c r="O65" t="s">
        <v>387</v>
      </c>
      <c r="P65" t="s">
        <v>388</v>
      </c>
      <c r="R65" t="str">
        <f t="shared" si="7"/>
        <v>2147483235: { id: 2147483235, date: 1532736000000, description: "AMERICAN  0010263210165", category: "Transportation", individual: "", amount: -25, isVisible: true, isReadOnly: true },</v>
      </c>
    </row>
    <row r="66" spans="1:18" x14ac:dyDescent="0.3">
      <c r="A66">
        <v>2147483236</v>
      </c>
      <c r="B66" s="1">
        <v>43307</v>
      </c>
      <c r="C66" t="s">
        <v>54</v>
      </c>
      <c r="D66" t="s">
        <v>349</v>
      </c>
      <c r="F66" s="6">
        <v>-9.99</v>
      </c>
      <c r="H66" t="str">
        <f t="shared" si="0"/>
        <v xml:space="preserve">2147483236: </v>
      </c>
      <c r="I66" t="str">
        <f t="shared" si="1"/>
        <v xml:space="preserve">id: 2147483236, </v>
      </c>
      <c r="J66" t="str">
        <f t="shared" si="2"/>
        <v xml:space="preserve">date: 1532649600000, </v>
      </c>
      <c r="K66" t="str">
        <f t="shared" si="3"/>
        <v xml:space="preserve">description: "WALGREENS #7089", </v>
      </c>
      <c r="L66" t="str">
        <f t="shared" si="4"/>
        <v xml:space="preserve">category: "Medical", </v>
      </c>
      <c r="M66" t="str">
        <f t="shared" si="5"/>
        <v xml:space="preserve">individual: "", </v>
      </c>
      <c r="N66" t="str">
        <f t="shared" si="6"/>
        <v xml:space="preserve">amount: -9.99, </v>
      </c>
      <c r="O66" t="s">
        <v>387</v>
      </c>
      <c r="P66" t="s">
        <v>388</v>
      </c>
      <c r="R66" t="str">
        <f t="shared" si="7"/>
        <v>2147483236: { id: 2147483236, date: 1532649600000, description: "WALGREENS #7089", category: "Medical", individual: "", amount: -9.99, isVisible: true, isReadOnly: true },</v>
      </c>
    </row>
    <row r="67" spans="1:18" x14ac:dyDescent="0.3">
      <c r="A67">
        <v>2147483237</v>
      </c>
      <c r="B67" s="1">
        <v>43307</v>
      </c>
      <c r="C67" t="s">
        <v>55</v>
      </c>
      <c r="D67" t="s">
        <v>373</v>
      </c>
      <c r="F67" s="6">
        <v>-67.25</v>
      </c>
      <c r="H67" t="str">
        <f t="shared" si="0"/>
        <v xml:space="preserve">2147483237: </v>
      </c>
      <c r="I67" t="str">
        <f t="shared" si="1"/>
        <v xml:space="preserve">id: 2147483237, </v>
      </c>
      <c r="J67" t="str">
        <f t="shared" si="2"/>
        <v xml:space="preserve">date: 1532649600000, </v>
      </c>
      <c r="K67" t="str">
        <f t="shared" si="3"/>
        <v xml:space="preserve">description: "RICKYS BLUE HEAVEN RES", </v>
      </c>
      <c r="L67" t="str">
        <f t="shared" si="4"/>
        <v xml:space="preserve">category: "Meals (Travel)", </v>
      </c>
      <c r="M67" t="str">
        <f t="shared" si="5"/>
        <v xml:space="preserve">individual: "", </v>
      </c>
      <c r="N67" t="str">
        <f t="shared" si="6"/>
        <v xml:space="preserve">amount: -67.25, </v>
      </c>
      <c r="O67" t="s">
        <v>387</v>
      </c>
      <c r="P67" t="s">
        <v>388</v>
      </c>
      <c r="R67" t="str">
        <f t="shared" si="7"/>
        <v>2147483237: { id: 2147483237, date: 1532649600000, description: "RICKYS BLUE HEAVEN RES", category: "Meals (Travel)", individual: "", amount: -67.25, isVisible: true, isReadOnly: true },</v>
      </c>
    </row>
    <row r="68" spans="1:18" x14ac:dyDescent="0.3">
      <c r="A68">
        <v>2147483238</v>
      </c>
      <c r="B68" s="1">
        <v>43306</v>
      </c>
      <c r="C68" t="s">
        <v>56</v>
      </c>
      <c r="D68" t="s">
        <v>370</v>
      </c>
      <c r="F68" s="6">
        <v>-44.99</v>
      </c>
      <c r="H68" t="str">
        <f t="shared" si="0"/>
        <v xml:space="preserve">2147483238: </v>
      </c>
      <c r="I68" t="str">
        <f t="shared" si="1"/>
        <v xml:space="preserve">id: 2147483238, </v>
      </c>
      <c r="J68" t="str">
        <f t="shared" si="2"/>
        <v xml:space="preserve">date: 1532563200000, </v>
      </c>
      <c r="K68" t="str">
        <f t="shared" si="3"/>
        <v xml:space="preserve">description: "TWC*TIMEWARNERCABLE", </v>
      </c>
      <c r="L68" t="str">
        <f t="shared" si="4"/>
        <v xml:space="preserve">category: "Internet", </v>
      </c>
      <c r="M68" t="str">
        <f t="shared" si="5"/>
        <v xml:space="preserve">individual: "", </v>
      </c>
      <c r="N68" t="str">
        <f t="shared" si="6"/>
        <v xml:space="preserve">amount: -44.99, </v>
      </c>
      <c r="O68" t="s">
        <v>387</v>
      </c>
      <c r="P68" t="s">
        <v>388</v>
      </c>
      <c r="R68" t="str">
        <f t="shared" si="7"/>
        <v>2147483238: { id: 2147483238, date: 1532563200000, description: "TWC*TIMEWARNERCABLE", category: "Internet", individual: "", amount: -44.99, isVisible: true, isReadOnly: true },</v>
      </c>
    </row>
    <row r="69" spans="1:18" x14ac:dyDescent="0.3">
      <c r="A69">
        <v>2147483239</v>
      </c>
      <c r="B69" s="1">
        <v>43306</v>
      </c>
      <c r="C69" t="s">
        <v>57</v>
      </c>
      <c r="D69" t="s">
        <v>369</v>
      </c>
      <c r="F69" s="6">
        <v>75</v>
      </c>
      <c r="H69" t="str">
        <f t="shared" si="0"/>
        <v xml:space="preserve">2147483239: </v>
      </c>
      <c r="I69" t="str">
        <f t="shared" si="1"/>
        <v xml:space="preserve">id: 2147483239, </v>
      </c>
      <c r="J69" t="str">
        <f t="shared" si="2"/>
        <v xml:space="preserve">date: 1532563200000, </v>
      </c>
      <c r="K69" t="str">
        <f t="shared" si="3"/>
        <v xml:space="preserve">description: "BOYDS KEY WEST CAMPGRO", </v>
      </c>
      <c r="L69" t="str">
        <f t="shared" si="4"/>
        <v xml:space="preserve">category: "Accomodation", </v>
      </c>
      <c r="M69" t="str">
        <f t="shared" si="5"/>
        <v xml:space="preserve">individual: "", </v>
      </c>
      <c r="N69" t="str">
        <f t="shared" si="6"/>
        <v xml:space="preserve">amount: 75, </v>
      </c>
      <c r="O69" t="s">
        <v>387</v>
      </c>
      <c r="P69" t="s">
        <v>388</v>
      </c>
      <c r="R69" t="str">
        <f t="shared" si="7"/>
        <v>2147483239: { id: 2147483239, date: 1532563200000, description: "BOYDS KEY WEST CAMPGRO", category: "Accomodation", individual: "", amount: 75, isVisible: true, isReadOnly: true },</v>
      </c>
    </row>
    <row r="70" spans="1:18" x14ac:dyDescent="0.3">
      <c r="A70">
        <v>2147483240</v>
      </c>
      <c r="B70" s="1">
        <v>43306</v>
      </c>
      <c r="C70" t="s">
        <v>58</v>
      </c>
      <c r="D70" t="s">
        <v>369</v>
      </c>
      <c r="F70" s="6">
        <v>51.75</v>
      </c>
      <c r="H70" t="str">
        <f t="shared" si="0"/>
        <v xml:space="preserve">2147483240: </v>
      </c>
      <c r="I70" t="str">
        <f t="shared" si="1"/>
        <v xml:space="preserve">id: 2147483240, </v>
      </c>
      <c r="J70" t="str">
        <f t="shared" si="2"/>
        <v xml:space="preserve">date: 1532563200000, </v>
      </c>
      <c r="K70" t="str">
        <f t="shared" si="3"/>
        <v xml:space="preserve">description: "BIG PINE KEY FISHING L", </v>
      </c>
      <c r="L70" t="str">
        <f t="shared" si="4"/>
        <v xml:space="preserve">category: "Accomodation", </v>
      </c>
      <c r="M70" t="str">
        <f t="shared" si="5"/>
        <v xml:space="preserve">individual: "", </v>
      </c>
      <c r="N70" t="str">
        <f t="shared" si="6"/>
        <v xml:space="preserve">amount: 51.75, </v>
      </c>
      <c r="O70" t="s">
        <v>387</v>
      </c>
      <c r="P70" t="s">
        <v>388</v>
      </c>
      <c r="R70" t="str">
        <f t="shared" si="7"/>
        <v>2147483240: { id: 2147483240, date: 1532563200000, description: "BIG PINE KEY FISHING L", category: "Accomodation", individual: "", amount: 51.75, isVisible: true, isReadOnly: true },</v>
      </c>
    </row>
    <row r="71" spans="1:18" x14ac:dyDescent="0.3">
      <c r="A71">
        <v>2147483241</v>
      </c>
      <c r="B71" s="1">
        <v>43306</v>
      </c>
      <c r="C71" t="s">
        <v>59</v>
      </c>
      <c r="D71" t="s">
        <v>369</v>
      </c>
      <c r="F71" s="6">
        <v>21.5</v>
      </c>
      <c r="H71" t="str">
        <f t="shared" ref="H71:H134" si="8">_xlfn.CONCAT(A71,": ")</f>
        <v xml:space="preserve">2147483241: </v>
      </c>
      <c r="I71" t="str">
        <f t="shared" ref="I71:I134" si="9">_xlfn.CONCAT(A$5,": ",A71,", ")</f>
        <v xml:space="preserve">id: 2147483241, </v>
      </c>
      <c r="J71" t="str">
        <f t="shared" ref="J71:J134" si="10">_xlfn.CONCAT(B$5,": ",(B71- (25567 + 1))*86400*1000,", ")</f>
        <v xml:space="preserve">date: 1532563200000, </v>
      </c>
      <c r="K71" t="str">
        <f t="shared" ref="K71:K134" si="11">_xlfn.CONCAT(C$5,": ",CHAR(34),C71,CHAR(34),", ")</f>
        <v xml:space="preserve">description: "WECYCLEKWCOM", </v>
      </c>
      <c r="L71" t="str">
        <f t="shared" ref="L71:L134" si="12">_xlfn.CONCAT(D$5,": ",CHAR(34),D71,CHAR(34),", ")</f>
        <v xml:space="preserve">category: "Accomodation", </v>
      </c>
      <c r="M71" t="str">
        <f t="shared" ref="M71:M134" si="13">_xlfn.CONCAT(E$5,": ",CHAR(34),E71,CHAR(34),", ")</f>
        <v xml:space="preserve">individual: "", </v>
      </c>
      <c r="N71" t="str">
        <f t="shared" ref="N71:N134" si="14">_xlfn.CONCAT(F$5,": ",F71,", ")</f>
        <v xml:space="preserve">amount: 21.5, </v>
      </c>
      <c r="O71" t="s">
        <v>387</v>
      </c>
      <c r="P71" t="s">
        <v>388</v>
      </c>
      <c r="R71" t="str">
        <f t="shared" ref="R71:R134" si="15">_xlfn.CONCAT(H71,"{ ",I71:P71, " },")</f>
        <v>2147483241: { id: 2147483241, date: 1532563200000, description: "WECYCLEKWCOM", category: "Accomodation", individual: "", amount: 21.5, isVisible: true, isReadOnly: true },</v>
      </c>
    </row>
    <row r="72" spans="1:18" x14ac:dyDescent="0.3">
      <c r="A72">
        <v>2147483242</v>
      </c>
      <c r="B72" s="1">
        <v>43306</v>
      </c>
      <c r="C72" t="s">
        <v>60</v>
      </c>
      <c r="D72" t="s">
        <v>369</v>
      </c>
      <c r="F72" s="6">
        <v>-573.13</v>
      </c>
      <c r="H72" t="str">
        <f t="shared" si="8"/>
        <v xml:space="preserve">2147483242: </v>
      </c>
      <c r="I72" t="str">
        <f t="shared" si="9"/>
        <v xml:space="preserve">id: 2147483242, </v>
      </c>
      <c r="J72" t="str">
        <f t="shared" si="10"/>
        <v xml:space="preserve">date: 1532563200000, </v>
      </c>
      <c r="K72" t="str">
        <f t="shared" si="11"/>
        <v xml:space="preserve">description: "PEGASUS INTERNATIONAL", </v>
      </c>
      <c r="L72" t="str">
        <f t="shared" si="12"/>
        <v xml:space="preserve">category: "Accomodation", </v>
      </c>
      <c r="M72" t="str">
        <f t="shared" si="13"/>
        <v xml:space="preserve">individual: "", </v>
      </c>
      <c r="N72" t="str">
        <f t="shared" si="14"/>
        <v xml:space="preserve">amount: -573.13, </v>
      </c>
      <c r="O72" t="s">
        <v>387</v>
      </c>
      <c r="P72" t="s">
        <v>388</v>
      </c>
      <c r="R72" t="str">
        <f t="shared" si="15"/>
        <v>2147483242: { id: 2147483242, date: 1532563200000, description: "PEGASUS INTERNATIONAL", category: "Accomodation", individual: "", amount: -573.13, isVisible: true, isReadOnly: true },</v>
      </c>
    </row>
    <row r="73" spans="1:18" x14ac:dyDescent="0.3">
      <c r="A73">
        <v>2147483243</v>
      </c>
      <c r="B73" s="1">
        <v>43306</v>
      </c>
      <c r="C73" t="s">
        <v>61</v>
      </c>
      <c r="D73" t="s">
        <v>373</v>
      </c>
      <c r="F73" s="6">
        <v>-52.25</v>
      </c>
      <c r="H73" t="str">
        <f t="shared" si="8"/>
        <v xml:space="preserve">2147483243: </v>
      </c>
      <c r="I73" t="str">
        <f t="shared" si="9"/>
        <v xml:space="preserve">id: 2147483243, </v>
      </c>
      <c r="J73" t="str">
        <f t="shared" si="10"/>
        <v xml:space="preserve">date: 1532563200000, </v>
      </c>
      <c r="K73" t="str">
        <f t="shared" si="11"/>
        <v xml:space="preserve">description: "The Cafe", </v>
      </c>
      <c r="L73" t="str">
        <f t="shared" si="12"/>
        <v xml:space="preserve">category: "Meals (Travel)", </v>
      </c>
      <c r="M73" t="str">
        <f t="shared" si="13"/>
        <v xml:space="preserve">individual: "", </v>
      </c>
      <c r="N73" t="str">
        <f t="shared" si="14"/>
        <v xml:space="preserve">amount: -52.25, </v>
      </c>
      <c r="O73" t="s">
        <v>387</v>
      </c>
      <c r="P73" t="s">
        <v>388</v>
      </c>
      <c r="R73" t="str">
        <f t="shared" si="15"/>
        <v>2147483243: { id: 2147483243, date: 1532563200000, description: "The Cafe", category: "Meals (Travel)", individual: "", amount: -52.25, isVisible: true, isReadOnly: true },</v>
      </c>
    </row>
    <row r="74" spans="1:18" x14ac:dyDescent="0.3">
      <c r="A74">
        <v>2147483244</v>
      </c>
      <c r="B74" s="1">
        <v>43306</v>
      </c>
      <c r="C74" t="s">
        <v>62</v>
      </c>
      <c r="D74" t="s">
        <v>379</v>
      </c>
      <c r="F74" s="6">
        <v>-42.95</v>
      </c>
      <c r="H74" t="str">
        <f t="shared" si="8"/>
        <v xml:space="preserve">2147483244: </v>
      </c>
      <c r="I74" t="str">
        <f t="shared" si="9"/>
        <v xml:space="preserve">id: 2147483244, </v>
      </c>
      <c r="J74" t="str">
        <f t="shared" si="10"/>
        <v xml:space="preserve">date: 1532563200000, </v>
      </c>
      <c r="K74" t="str">
        <f t="shared" si="11"/>
        <v xml:space="preserve">description: "LOOE KEY DIVE CENTER", </v>
      </c>
      <c r="L74" t="str">
        <f t="shared" si="12"/>
        <v xml:space="preserve">category: "Excursions", </v>
      </c>
      <c r="M74" t="str">
        <f t="shared" si="13"/>
        <v xml:space="preserve">individual: "", </v>
      </c>
      <c r="N74" t="str">
        <f t="shared" si="14"/>
        <v xml:space="preserve">amount: -42.95, </v>
      </c>
      <c r="O74" t="s">
        <v>387</v>
      </c>
      <c r="P74" t="s">
        <v>388</v>
      </c>
      <c r="R74" t="str">
        <f t="shared" si="15"/>
        <v>2147483244: { id: 2147483244, date: 1532563200000, description: "LOOE KEY DIVE CENTER", category: "Excursions", individual: "", amount: -42.95, isVisible: true, isReadOnly: true },</v>
      </c>
    </row>
    <row r="75" spans="1:18" x14ac:dyDescent="0.3">
      <c r="A75">
        <v>2147483245</v>
      </c>
      <c r="B75" s="1">
        <v>43306</v>
      </c>
      <c r="C75" t="s">
        <v>63</v>
      </c>
      <c r="D75" t="s">
        <v>367</v>
      </c>
      <c r="F75" s="6">
        <v>-4.84</v>
      </c>
      <c r="H75" t="str">
        <f t="shared" si="8"/>
        <v xml:space="preserve">2147483245: </v>
      </c>
      <c r="I75" t="str">
        <f t="shared" si="9"/>
        <v xml:space="preserve">id: 2147483245, </v>
      </c>
      <c r="J75" t="str">
        <f t="shared" si="10"/>
        <v xml:space="preserve">date: 1532563200000, </v>
      </c>
      <c r="K75" t="str">
        <f t="shared" si="11"/>
        <v xml:space="preserve">description: "INT*IN *KERMIT'S KEY W", </v>
      </c>
      <c r="L75" t="str">
        <f t="shared" si="12"/>
        <v xml:space="preserve">category: "Dessert", </v>
      </c>
      <c r="M75" t="str">
        <f t="shared" si="13"/>
        <v xml:space="preserve">individual: "", </v>
      </c>
      <c r="N75" t="str">
        <f t="shared" si="14"/>
        <v xml:space="preserve">amount: -4.84, </v>
      </c>
      <c r="O75" t="s">
        <v>387</v>
      </c>
      <c r="P75" t="s">
        <v>388</v>
      </c>
      <c r="R75" t="str">
        <f t="shared" si="15"/>
        <v>2147483245: { id: 2147483245, date: 1532563200000, description: "INT*IN *KERMIT'S KEY W", category: "Dessert", individual: "", amount: -4.84, isVisible: true, isReadOnly: true },</v>
      </c>
    </row>
    <row r="76" spans="1:18" x14ac:dyDescent="0.3">
      <c r="A76">
        <v>2147483246</v>
      </c>
      <c r="B76" s="1">
        <v>43305</v>
      </c>
      <c r="C76" t="s">
        <v>64</v>
      </c>
      <c r="D76" t="s">
        <v>373</v>
      </c>
      <c r="F76" s="6">
        <v>-33.25</v>
      </c>
      <c r="H76" t="str">
        <f t="shared" si="8"/>
        <v xml:space="preserve">2147483246: </v>
      </c>
      <c r="I76" t="str">
        <f t="shared" si="9"/>
        <v xml:space="preserve">id: 2147483246, </v>
      </c>
      <c r="J76" t="str">
        <f t="shared" si="10"/>
        <v xml:space="preserve">date: 1532476800000, </v>
      </c>
      <c r="K76" t="str">
        <f t="shared" si="11"/>
        <v xml:space="preserve">description: "BUCKTOOTH ROOSTER", </v>
      </c>
      <c r="L76" t="str">
        <f t="shared" si="12"/>
        <v xml:space="preserve">category: "Meals (Travel)", </v>
      </c>
      <c r="M76" t="str">
        <f t="shared" si="13"/>
        <v xml:space="preserve">individual: "", </v>
      </c>
      <c r="N76" t="str">
        <f t="shared" si="14"/>
        <v xml:space="preserve">amount: -33.25, </v>
      </c>
      <c r="O76" t="s">
        <v>387</v>
      </c>
      <c r="P76" t="s">
        <v>388</v>
      </c>
      <c r="R76" t="str">
        <f t="shared" si="15"/>
        <v>2147483246: { id: 2147483246, date: 1532476800000, description: "BUCKTOOTH ROOSTER", category: "Meals (Travel)", individual: "", amount: -33.25, isVisible: true, isReadOnly: true },</v>
      </c>
    </row>
    <row r="77" spans="1:18" x14ac:dyDescent="0.3">
      <c r="A77">
        <v>2147483247</v>
      </c>
      <c r="B77" s="1">
        <v>43305</v>
      </c>
      <c r="C77" t="s">
        <v>65</v>
      </c>
      <c r="D77" t="s">
        <v>379</v>
      </c>
      <c r="F77" s="6">
        <v>-117.5</v>
      </c>
      <c r="H77" t="str">
        <f t="shared" si="8"/>
        <v xml:space="preserve">2147483247: </v>
      </c>
      <c r="I77" t="str">
        <f t="shared" si="9"/>
        <v xml:space="preserve">id: 2147483247, </v>
      </c>
      <c r="J77" t="str">
        <f t="shared" si="10"/>
        <v xml:space="preserve">date: 1532476800000, </v>
      </c>
      <c r="K77" t="str">
        <f t="shared" si="11"/>
        <v xml:space="preserve">description: "A DEEP BLUE DIVE CENTE", </v>
      </c>
      <c r="L77" t="str">
        <f t="shared" si="12"/>
        <v xml:space="preserve">category: "Excursions", </v>
      </c>
      <c r="M77" t="str">
        <f t="shared" si="13"/>
        <v xml:space="preserve">individual: "", </v>
      </c>
      <c r="N77" t="str">
        <f t="shared" si="14"/>
        <v xml:space="preserve">amount: -117.5, </v>
      </c>
      <c r="O77" t="s">
        <v>387</v>
      </c>
      <c r="P77" t="s">
        <v>388</v>
      </c>
      <c r="R77" t="str">
        <f t="shared" si="15"/>
        <v>2147483247: { id: 2147483247, date: 1532476800000, description: "A DEEP BLUE DIVE CENTE", category: "Excursions", individual: "", amount: -117.5, isVisible: true, isReadOnly: true },</v>
      </c>
    </row>
    <row r="78" spans="1:18" x14ac:dyDescent="0.3">
      <c r="A78">
        <v>2147483248</v>
      </c>
      <c r="B78" s="1">
        <v>43304</v>
      </c>
      <c r="C78" t="s">
        <v>66</v>
      </c>
      <c r="D78" t="s">
        <v>378</v>
      </c>
      <c r="F78" s="6">
        <v>-6.43</v>
      </c>
      <c r="H78" t="str">
        <f t="shared" si="8"/>
        <v xml:space="preserve">2147483248: </v>
      </c>
      <c r="I78" t="str">
        <f t="shared" si="9"/>
        <v xml:space="preserve">id: 2147483248, </v>
      </c>
      <c r="J78" t="str">
        <f t="shared" si="10"/>
        <v xml:space="preserve">date: 1532390400000, </v>
      </c>
      <c r="K78" t="str">
        <f t="shared" si="11"/>
        <v xml:space="preserve">description: "BEALLS OUT", </v>
      </c>
      <c r="L78" t="str">
        <f t="shared" si="12"/>
        <v xml:space="preserve">category: "Unknown", </v>
      </c>
      <c r="M78" t="str">
        <f t="shared" si="13"/>
        <v xml:space="preserve">individual: "", </v>
      </c>
      <c r="N78" t="str">
        <f t="shared" si="14"/>
        <v xml:space="preserve">amount: -6.43, </v>
      </c>
      <c r="O78" t="s">
        <v>387</v>
      </c>
      <c r="P78" t="s">
        <v>388</v>
      </c>
      <c r="R78" t="str">
        <f t="shared" si="15"/>
        <v>2147483248: { id: 2147483248, date: 1532390400000, description: "BEALLS OUT", category: "Unknown", individual: "", amount: -6.43, isVisible: true, isReadOnly: true },</v>
      </c>
    </row>
    <row r="79" spans="1:18" x14ac:dyDescent="0.3">
      <c r="A79">
        <v>2147483249</v>
      </c>
      <c r="B79" s="1">
        <v>43304</v>
      </c>
      <c r="C79" t="s">
        <v>67</v>
      </c>
      <c r="D79" t="s">
        <v>356</v>
      </c>
      <c r="F79" s="6">
        <v>-10.89</v>
      </c>
      <c r="H79" t="str">
        <f t="shared" si="8"/>
        <v xml:space="preserve">2147483249: </v>
      </c>
      <c r="I79" t="str">
        <f t="shared" si="9"/>
        <v xml:space="preserve">id: 2147483249, </v>
      </c>
      <c r="J79" t="str">
        <f t="shared" si="10"/>
        <v xml:space="preserve">date: 1532390400000, </v>
      </c>
      <c r="K79" t="str">
        <f t="shared" si="11"/>
        <v xml:space="preserve">description: "WALGREENS #3574", </v>
      </c>
      <c r="L79" t="str">
        <f t="shared" si="12"/>
        <v xml:space="preserve">category: "Groceries", </v>
      </c>
      <c r="M79" t="str">
        <f t="shared" si="13"/>
        <v xml:space="preserve">individual: "", </v>
      </c>
      <c r="N79" t="str">
        <f t="shared" si="14"/>
        <v xml:space="preserve">amount: -10.89, </v>
      </c>
      <c r="O79" t="s">
        <v>387</v>
      </c>
      <c r="P79" t="s">
        <v>388</v>
      </c>
      <c r="R79" t="str">
        <f t="shared" si="15"/>
        <v>2147483249: { id: 2147483249, date: 1532390400000, description: "WALGREENS #3574", category: "Groceries", individual: "", amount: -10.89, isVisible: true, isReadOnly: true },</v>
      </c>
    </row>
    <row r="80" spans="1:18" x14ac:dyDescent="0.3">
      <c r="A80">
        <v>2147483250</v>
      </c>
      <c r="B80" s="1">
        <v>43304</v>
      </c>
      <c r="C80" t="s">
        <v>48</v>
      </c>
      <c r="D80" t="s">
        <v>368</v>
      </c>
      <c r="F80" s="6">
        <v>-248.25</v>
      </c>
      <c r="H80" t="str">
        <f t="shared" si="8"/>
        <v xml:space="preserve">2147483250: </v>
      </c>
      <c r="I80" t="str">
        <f t="shared" si="9"/>
        <v xml:space="preserve">id: 2147483250, </v>
      </c>
      <c r="J80" t="str">
        <f t="shared" si="10"/>
        <v xml:space="preserve">date: 1532390400000, </v>
      </c>
      <c r="K80" t="str">
        <f t="shared" si="11"/>
        <v xml:space="preserve">description: "FAMILY AUTO RENTAL", </v>
      </c>
      <c r="L80" t="str">
        <f t="shared" si="12"/>
        <v xml:space="preserve">category: "Transportation", </v>
      </c>
      <c r="M80" t="str">
        <f t="shared" si="13"/>
        <v xml:space="preserve">individual: "", </v>
      </c>
      <c r="N80" t="str">
        <f t="shared" si="14"/>
        <v xml:space="preserve">amount: -248.25, </v>
      </c>
      <c r="O80" t="s">
        <v>387</v>
      </c>
      <c r="P80" t="s">
        <v>388</v>
      </c>
      <c r="R80" t="str">
        <f t="shared" si="15"/>
        <v>2147483250: { id: 2147483250, date: 1532390400000, description: "FAMILY AUTO RENTAL", category: "Transportation", individual: "", amount: -248.25, isVisible: true, isReadOnly: true },</v>
      </c>
    </row>
    <row r="81" spans="1:18" x14ac:dyDescent="0.3">
      <c r="A81">
        <v>2147483251</v>
      </c>
      <c r="B81" s="1">
        <v>43304</v>
      </c>
      <c r="C81" t="s">
        <v>68</v>
      </c>
      <c r="D81" t="s">
        <v>373</v>
      </c>
      <c r="F81" s="6">
        <v>-35.450000000000003</v>
      </c>
      <c r="H81" t="str">
        <f t="shared" si="8"/>
        <v xml:space="preserve">2147483251: </v>
      </c>
      <c r="I81" t="str">
        <f t="shared" si="9"/>
        <v xml:space="preserve">id: 2147483251, </v>
      </c>
      <c r="J81" t="str">
        <f t="shared" si="10"/>
        <v xml:space="preserve">date: 1532390400000, </v>
      </c>
      <c r="K81" t="str">
        <f t="shared" si="11"/>
        <v xml:space="preserve">description: "CASTAWAY WATERFRONT RE", </v>
      </c>
      <c r="L81" t="str">
        <f t="shared" si="12"/>
        <v xml:space="preserve">category: "Meals (Travel)", </v>
      </c>
      <c r="M81" t="str">
        <f t="shared" si="13"/>
        <v xml:space="preserve">individual: "", </v>
      </c>
      <c r="N81" t="str">
        <f t="shared" si="14"/>
        <v xml:space="preserve">amount: -35.45, </v>
      </c>
      <c r="O81" t="s">
        <v>387</v>
      </c>
      <c r="P81" t="s">
        <v>388</v>
      </c>
      <c r="R81" t="str">
        <f t="shared" si="15"/>
        <v>2147483251: { id: 2147483251, date: 1532390400000, description: "CASTAWAY WATERFRONT RE", category: "Meals (Travel)", individual: "", amount: -35.45, isVisible: true, isReadOnly: true },</v>
      </c>
    </row>
    <row r="82" spans="1:18" x14ac:dyDescent="0.3">
      <c r="A82">
        <v>2147483252</v>
      </c>
      <c r="B82" s="1">
        <v>43304</v>
      </c>
      <c r="C82" t="s">
        <v>69</v>
      </c>
      <c r="D82" t="s">
        <v>373</v>
      </c>
      <c r="F82" s="6">
        <v>-16.149999999999999</v>
      </c>
      <c r="H82" t="str">
        <f t="shared" si="8"/>
        <v xml:space="preserve">2147483252: </v>
      </c>
      <c r="I82" t="str">
        <f t="shared" si="9"/>
        <v xml:space="preserve">id: 2147483252, </v>
      </c>
      <c r="J82" t="str">
        <f t="shared" si="10"/>
        <v xml:space="preserve">date: 1532390400000, </v>
      </c>
      <c r="K82" t="str">
        <f t="shared" si="11"/>
        <v xml:space="preserve">description: "IBC TASTING ROOM", </v>
      </c>
      <c r="L82" t="str">
        <f t="shared" si="12"/>
        <v xml:space="preserve">category: "Meals (Travel)", </v>
      </c>
      <c r="M82" t="str">
        <f t="shared" si="13"/>
        <v xml:space="preserve">individual: "", </v>
      </c>
      <c r="N82" t="str">
        <f t="shared" si="14"/>
        <v xml:space="preserve">amount: -16.15, </v>
      </c>
      <c r="O82" t="s">
        <v>387</v>
      </c>
      <c r="P82" t="s">
        <v>388</v>
      </c>
      <c r="R82" t="str">
        <f t="shared" si="15"/>
        <v>2147483252: { id: 2147483252, date: 1532390400000, description: "IBC TASTING ROOM", category: "Meals (Travel)", individual: "", amount: -16.15, isVisible: true, isReadOnly: true },</v>
      </c>
    </row>
    <row r="83" spans="1:18" x14ac:dyDescent="0.3">
      <c r="A83">
        <v>2147483253</v>
      </c>
      <c r="B83" s="1">
        <v>43303</v>
      </c>
      <c r="C83" t="s">
        <v>70</v>
      </c>
      <c r="D83" t="s">
        <v>368</v>
      </c>
      <c r="F83" s="6">
        <v>-22.48</v>
      </c>
      <c r="H83" t="str">
        <f t="shared" si="8"/>
        <v xml:space="preserve">2147483253: </v>
      </c>
      <c r="I83" t="str">
        <f t="shared" si="9"/>
        <v xml:space="preserve">id: 2147483253, </v>
      </c>
      <c r="J83" t="str">
        <f t="shared" si="10"/>
        <v xml:space="preserve">date: 1532304000000, </v>
      </c>
      <c r="K83" t="str">
        <f t="shared" si="11"/>
        <v xml:space="preserve">description: "LYFT   *RIDE SUN 3AM", </v>
      </c>
      <c r="L83" t="str">
        <f t="shared" si="12"/>
        <v xml:space="preserve">category: "Transportation", </v>
      </c>
      <c r="M83" t="str">
        <f t="shared" si="13"/>
        <v xml:space="preserve">individual: "", </v>
      </c>
      <c r="N83" t="str">
        <f t="shared" si="14"/>
        <v xml:space="preserve">amount: -22.48, </v>
      </c>
      <c r="O83" t="s">
        <v>387</v>
      </c>
      <c r="P83" t="s">
        <v>388</v>
      </c>
      <c r="R83" t="str">
        <f t="shared" si="15"/>
        <v>2147483253: { id: 2147483253, date: 1532304000000, description: "LYFT   *RIDE SUN 3AM", category: "Transportation", individual: "", amount: -22.48, isVisible: true, isReadOnly: true },</v>
      </c>
    </row>
    <row r="84" spans="1:18" x14ac:dyDescent="0.3">
      <c r="A84">
        <v>2147483254</v>
      </c>
      <c r="B84" s="1">
        <v>43303</v>
      </c>
      <c r="C84" t="s">
        <v>70</v>
      </c>
      <c r="D84" t="s">
        <v>368</v>
      </c>
      <c r="F84" s="6">
        <v>-4</v>
      </c>
      <c r="H84" t="str">
        <f t="shared" si="8"/>
        <v xml:space="preserve">2147483254: </v>
      </c>
      <c r="I84" t="str">
        <f t="shared" si="9"/>
        <v xml:space="preserve">id: 2147483254, </v>
      </c>
      <c r="J84" t="str">
        <f t="shared" si="10"/>
        <v xml:space="preserve">date: 1532304000000, </v>
      </c>
      <c r="K84" t="str">
        <f t="shared" si="11"/>
        <v xml:space="preserve">description: "LYFT   *RIDE SUN 3AM", </v>
      </c>
      <c r="L84" t="str">
        <f t="shared" si="12"/>
        <v xml:space="preserve">category: "Transportation", </v>
      </c>
      <c r="M84" t="str">
        <f t="shared" si="13"/>
        <v xml:space="preserve">individual: "", </v>
      </c>
      <c r="N84" t="str">
        <f t="shared" si="14"/>
        <v xml:space="preserve">amount: -4, </v>
      </c>
      <c r="O84" t="s">
        <v>387</v>
      </c>
      <c r="P84" t="s">
        <v>388</v>
      </c>
      <c r="R84" t="str">
        <f t="shared" si="15"/>
        <v>2147483254: { id: 2147483254, date: 1532304000000, description: "LYFT   *RIDE SUN 3AM", category: "Transportation", individual: "", amount: -4, isVisible: true, isReadOnly: true },</v>
      </c>
    </row>
    <row r="85" spans="1:18" x14ac:dyDescent="0.3">
      <c r="A85">
        <v>2147483255</v>
      </c>
      <c r="B85" s="1">
        <v>43303</v>
      </c>
      <c r="C85" t="s">
        <v>71</v>
      </c>
      <c r="D85" t="s">
        <v>369</v>
      </c>
      <c r="F85" s="6">
        <v>-161.1</v>
      </c>
      <c r="H85" t="str">
        <f t="shared" si="8"/>
        <v xml:space="preserve">2147483255: </v>
      </c>
      <c r="I85" t="str">
        <f t="shared" si="9"/>
        <v xml:space="preserve">id: 2147483255, </v>
      </c>
      <c r="J85" t="str">
        <f t="shared" si="10"/>
        <v xml:space="preserve">date: 1532304000000, </v>
      </c>
      <c r="K85" t="str">
        <f t="shared" si="11"/>
        <v xml:space="preserve">description: "EXPEDIA 7367696214316", </v>
      </c>
      <c r="L85" t="str">
        <f t="shared" si="12"/>
        <v xml:space="preserve">category: "Accomodation", </v>
      </c>
      <c r="M85" t="str">
        <f t="shared" si="13"/>
        <v xml:space="preserve">individual: "", </v>
      </c>
      <c r="N85" t="str">
        <f t="shared" si="14"/>
        <v xml:space="preserve">amount: -161.1, </v>
      </c>
      <c r="O85" t="s">
        <v>387</v>
      </c>
      <c r="P85" t="s">
        <v>388</v>
      </c>
      <c r="R85" t="str">
        <f t="shared" si="15"/>
        <v>2147483255: { id: 2147483255, date: 1532304000000, description: "EXPEDIA 7367696214316", category: "Accomodation", individual: "", amount: -161.1, isVisible: true, isReadOnly: true },</v>
      </c>
    </row>
    <row r="86" spans="1:18" x14ac:dyDescent="0.3">
      <c r="A86">
        <v>2147483256</v>
      </c>
      <c r="B86" s="1">
        <v>43303</v>
      </c>
      <c r="C86" t="s">
        <v>72</v>
      </c>
      <c r="D86" t="s">
        <v>372</v>
      </c>
      <c r="F86" s="6">
        <v>-34.25</v>
      </c>
      <c r="H86" t="str">
        <f t="shared" si="8"/>
        <v xml:space="preserve">2147483256: </v>
      </c>
      <c r="I86" t="str">
        <f t="shared" si="9"/>
        <v xml:space="preserve">id: 2147483256, </v>
      </c>
      <c r="J86" t="str">
        <f t="shared" si="10"/>
        <v xml:space="preserve">date: 1532304000000, </v>
      </c>
      <c r="K86" t="str">
        <f t="shared" si="11"/>
        <v xml:space="preserve">description: "TST* TASTE OF BELGIUM", </v>
      </c>
      <c r="L86" t="str">
        <f t="shared" si="12"/>
        <v xml:space="preserve">category: "Meals (Food)", </v>
      </c>
      <c r="M86" t="str">
        <f t="shared" si="13"/>
        <v xml:space="preserve">individual: "", </v>
      </c>
      <c r="N86" t="str">
        <f t="shared" si="14"/>
        <v xml:space="preserve">amount: -34.25, </v>
      </c>
      <c r="O86" t="s">
        <v>387</v>
      </c>
      <c r="P86" t="s">
        <v>388</v>
      </c>
      <c r="R86" t="str">
        <f t="shared" si="15"/>
        <v>2147483256: { id: 2147483256, date: 1532304000000, description: "TST* TASTE OF BELGIUM", category: "Meals (Food)", individual: "", amount: -34.25, isVisible: true, isReadOnly: true },</v>
      </c>
    </row>
    <row r="87" spans="1:18" x14ac:dyDescent="0.3">
      <c r="A87">
        <v>2147483257</v>
      </c>
      <c r="B87" s="1">
        <v>43303</v>
      </c>
      <c r="C87" t="s">
        <v>58</v>
      </c>
      <c r="D87" t="s">
        <v>369</v>
      </c>
      <c r="F87" s="6">
        <v>-51.75</v>
      </c>
      <c r="H87" t="str">
        <f t="shared" si="8"/>
        <v xml:space="preserve">2147483257: </v>
      </c>
      <c r="I87" t="str">
        <f t="shared" si="9"/>
        <v xml:space="preserve">id: 2147483257, </v>
      </c>
      <c r="J87" t="str">
        <f t="shared" si="10"/>
        <v xml:space="preserve">date: 1532304000000, </v>
      </c>
      <c r="K87" t="str">
        <f t="shared" si="11"/>
        <v xml:space="preserve">description: "BIG PINE KEY FISHING L", </v>
      </c>
      <c r="L87" t="str">
        <f t="shared" si="12"/>
        <v xml:space="preserve">category: "Accomodation", </v>
      </c>
      <c r="M87" t="str">
        <f t="shared" si="13"/>
        <v xml:space="preserve">individual: "", </v>
      </c>
      <c r="N87" t="str">
        <f t="shared" si="14"/>
        <v xml:space="preserve">amount: -51.75, </v>
      </c>
      <c r="O87" t="s">
        <v>387</v>
      </c>
      <c r="P87" t="s">
        <v>388</v>
      </c>
      <c r="R87" t="str">
        <f t="shared" si="15"/>
        <v>2147483257: { id: 2147483257, date: 1532304000000, description: "BIG PINE KEY FISHING L", category: "Accomodation", individual: "", amount: -51.75, isVisible: true, isReadOnly: true },</v>
      </c>
    </row>
    <row r="88" spans="1:18" x14ac:dyDescent="0.3">
      <c r="A88">
        <v>2147483258</v>
      </c>
      <c r="B88" s="1">
        <v>43303</v>
      </c>
      <c r="C88" t="s">
        <v>73</v>
      </c>
      <c r="D88" t="s">
        <v>369</v>
      </c>
      <c r="F88" s="6">
        <v>-49.7</v>
      </c>
      <c r="H88" t="str">
        <f t="shared" si="8"/>
        <v xml:space="preserve">2147483258: </v>
      </c>
      <c r="I88" t="str">
        <f t="shared" si="9"/>
        <v xml:space="preserve">id: 2147483258, </v>
      </c>
      <c r="J88" t="str">
        <f t="shared" si="10"/>
        <v xml:space="preserve">date: 1532304000000, </v>
      </c>
      <c r="K88" t="str">
        <f t="shared" si="11"/>
        <v xml:space="preserve">description: "FLORIDA STATE PARKS", </v>
      </c>
      <c r="L88" t="str">
        <f t="shared" si="12"/>
        <v xml:space="preserve">category: "Accomodation", </v>
      </c>
      <c r="M88" t="str">
        <f t="shared" si="13"/>
        <v xml:space="preserve">individual: "", </v>
      </c>
      <c r="N88" t="str">
        <f t="shared" si="14"/>
        <v xml:space="preserve">amount: -49.7, </v>
      </c>
      <c r="O88" t="s">
        <v>387</v>
      </c>
      <c r="P88" t="s">
        <v>388</v>
      </c>
      <c r="R88" t="str">
        <f t="shared" si="15"/>
        <v>2147483258: { id: 2147483258, date: 1532304000000, description: "FLORIDA STATE PARKS", category: "Accomodation", individual: "", amount: -49.7, isVisible: true, isReadOnly: true },</v>
      </c>
    </row>
    <row r="89" spans="1:18" x14ac:dyDescent="0.3">
      <c r="A89">
        <v>2147483259</v>
      </c>
      <c r="B89" s="1">
        <v>43303</v>
      </c>
      <c r="C89" t="s">
        <v>74</v>
      </c>
      <c r="D89" t="s">
        <v>373</v>
      </c>
      <c r="F89" s="6">
        <v>-42.37</v>
      </c>
      <c r="H89" t="str">
        <f t="shared" si="8"/>
        <v xml:space="preserve">2147483259: </v>
      </c>
      <c r="I89" t="str">
        <f t="shared" si="9"/>
        <v xml:space="preserve">id: 2147483259, </v>
      </c>
      <c r="J89" t="str">
        <f t="shared" si="10"/>
        <v xml:space="preserve">date: 1532304000000, </v>
      </c>
      <c r="K89" t="str">
        <f t="shared" si="11"/>
        <v xml:space="preserve">description: "ALDI 77061", </v>
      </c>
      <c r="L89" t="str">
        <f t="shared" si="12"/>
        <v xml:space="preserve">category: "Meals (Travel)", </v>
      </c>
      <c r="M89" t="str">
        <f t="shared" si="13"/>
        <v xml:space="preserve">individual: "", </v>
      </c>
      <c r="N89" t="str">
        <f t="shared" si="14"/>
        <v xml:space="preserve">amount: -42.37, </v>
      </c>
      <c r="O89" t="s">
        <v>387</v>
      </c>
      <c r="P89" t="s">
        <v>388</v>
      </c>
      <c r="R89" t="str">
        <f t="shared" si="15"/>
        <v>2147483259: { id: 2147483259, date: 1532304000000, description: "ALDI 77061", category: "Meals (Travel)", individual: "", amount: -42.37, isVisible: true, isReadOnly: true },</v>
      </c>
    </row>
    <row r="90" spans="1:18" x14ac:dyDescent="0.3">
      <c r="A90">
        <v>2147483260</v>
      </c>
      <c r="B90" s="1">
        <v>43303</v>
      </c>
      <c r="C90" t="s">
        <v>75</v>
      </c>
      <c r="D90" t="s">
        <v>373</v>
      </c>
      <c r="F90" s="6">
        <v>-35.25</v>
      </c>
      <c r="H90" t="str">
        <f t="shared" si="8"/>
        <v xml:space="preserve">2147483260: </v>
      </c>
      <c r="I90" t="str">
        <f t="shared" si="9"/>
        <v xml:space="preserve">id: 2147483260, </v>
      </c>
      <c r="J90" t="str">
        <f t="shared" si="10"/>
        <v xml:space="preserve">date: 1532304000000, </v>
      </c>
      <c r="K90" t="str">
        <f t="shared" si="11"/>
        <v xml:space="preserve">description: "LORELEI OF ISLAMORADA", </v>
      </c>
      <c r="L90" t="str">
        <f t="shared" si="12"/>
        <v xml:space="preserve">category: "Meals (Travel)", </v>
      </c>
      <c r="M90" t="str">
        <f t="shared" si="13"/>
        <v xml:space="preserve">individual: "", </v>
      </c>
      <c r="N90" t="str">
        <f t="shared" si="14"/>
        <v xml:space="preserve">amount: -35.25, </v>
      </c>
      <c r="O90" t="s">
        <v>387</v>
      </c>
      <c r="P90" t="s">
        <v>388</v>
      </c>
      <c r="R90" t="str">
        <f t="shared" si="15"/>
        <v>2147483260: { id: 2147483260, date: 1532304000000, description: "LORELEI OF ISLAMORADA", category: "Meals (Travel)", individual: "", amount: -35.25, isVisible: true, isReadOnly: true },</v>
      </c>
    </row>
    <row r="91" spans="1:18" x14ac:dyDescent="0.3">
      <c r="A91">
        <v>2147483261</v>
      </c>
      <c r="B91" s="1">
        <v>43303</v>
      </c>
      <c r="C91" t="s">
        <v>76</v>
      </c>
      <c r="D91" t="s">
        <v>373</v>
      </c>
      <c r="F91" s="6">
        <v>-13.25</v>
      </c>
      <c r="H91" t="str">
        <f t="shared" si="8"/>
        <v xml:space="preserve">2147483261: </v>
      </c>
      <c r="I91" t="str">
        <f t="shared" si="9"/>
        <v xml:space="preserve">id: 2147483261, </v>
      </c>
      <c r="J91" t="str">
        <f t="shared" si="10"/>
        <v xml:space="preserve">date: 1532304000000, </v>
      </c>
      <c r="K91" t="str">
        <f t="shared" si="11"/>
        <v xml:space="preserve">description: "FLORIDA KEYS BREWING C", </v>
      </c>
      <c r="L91" t="str">
        <f t="shared" si="12"/>
        <v xml:space="preserve">category: "Meals (Travel)", </v>
      </c>
      <c r="M91" t="str">
        <f t="shared" si="13"/>
        <v xml:space="preserve">individual: "", </v>
      </c>
      <c r="N91" t="str">
        <f t="shared" si="14"/>
        <v xml:space="preserve">amount: -13.25, </v>
      </c>
      <c r="O91" t="s">
        <v>387</v>
      </c>
      <c r="P91" t="s">
        <v>388</v>
      </c>
      <c r="R91" t="str">
        <f t="shared" si="15"/>
        <v>2147483261: { id: 2147483261, date: 1532304000000, description: "FLORIDA KEYS BREWING C", category: "Meals (Travel)", individual: "", amount: -13.25, isVisible: true, isReadOnly: true },</v>
      </c>
    </row>
    <row r="92" spans="1:18" x14ac:dyDescent="0.3">
      <c r="A92">
        <v>2147483262</v>
      </c>
      <c r="B92" s="1">
        <v>43303</v>
      </c>
      <c r="C92" t="s">
        <v>77</v>
      </c>
      <c r="D92" t="s">
        <v>368</v>
      </c>
      <c r="F92" s="6">
        <v>-50</v>
      </c>
      <c r="H92" t="str">
        <f t="shared" si="8"/>
        <v xml:space="preserve">2147483262: </v>
      </c>
      <c r="I92" t="str">
        <f t="shared" si="9"/>
        <v xml:space="preserve">id: 2147483262, </v>
      </c>
      <c r="J92" t="str">
        <f t="shared" si="10"/>
        <v xml:space="preserve">date: 1532304000000, </v>
      </c>
      <c r="K92" t="str">
        <f t="shared" si="11"/>
        <v xml:space="preserve">description: "AMERICAN  0010262541442", </v>
      </c>
      <c r="L92" t="str">
        <f t="shared" si="12"/>
        <v xml:space="preserve">category: "Transportation", </v>
      </c>
      <c r="M92" t="str">
        <f t="shared" si="13"/>
        <v xml:space="preserve">individual: "", </v>
      </c>
      <c r="N92" t="str">
        <f t="shared" si="14"/>
        <v xml:space="preserve">amount: -50, </v>
      </c>
      <c r="O92" t="s">
        <v>387</v>
      </c>
      <c r="P92" t="s">
        <v>388</v>
      </c>
      <c r="R92" t="str">
        <f t="shared" si="15"/>
        <v>2147483262: { id: 2147483262, date: 1532304000000, description: "AMERICAN  0010262541442", category: "Transportation", individual: "", amount: -50, isVisible: true, isReadOnly: true },</v>
      </c>
    </row>
    <row r="93" spans="1:18" x14ac:dyDescent="0.3">
      <c r="A93">
        <v>2147483263</v>
      </c>
      <c r="B93" s="1">
        <v>43302</v>
      </c>
      <c r="C93" t="s">
        <v>78</v>
      </c>
      <c r="D93" t="s">
        <v>378</v>
      </c>
      <c r="F93" s="6">
        <v>-179.99</v>
      </c>
      <c r="H93" t="str">
        <f t="shared" si="8"/>
        <v xml:space="preserve">2147483263: </v>
      </c>
      <c r="I93" t="str">
        <f t="shared" si="9"/>
        <v xml:space="preserve">id: 2147483263, </v>
      </c>
      <c r="J93" t="str">
        <f t="shared" si="10"/>
        <v xml:space="preserve">date: 1532217600000, </v>
      </c>
      <c r="K93" t="str">
        <f t="shared" si="11"/>
        <v xml:space="preserve">description: "AMAZON MKTPLACE PMTS", </v>
      </c>
      <c r="L93" t="str">
        <f t="shared" si="12"/>
        <v xml:space="preserve">category: "Unknown", </v>
      </c>
      <c r="M93" t="str">
        <f t="shared" si="13"/>
        <v xml:space="preserve">individual: "", </v>
      </c>
      <c r="N93" t="str">
        <f t="shared" si="14"/>
        <v xml:space="preserve">amount: -179.99, </v>
      </c>
      <c r="O93" t="s">
        <v>387</v>
      </c>
      <c r="P93" t="s">
        <v>388</v>
      </c>
      <c r="R93" t="str">
        <f t="shared" si="15"/>
        <v>2147483263: { id: 2147483263, date: 1532217600000, description: "AMAZON MKTPLACE PMTS", category: "Unknown", individual: "", amount: -179.99, isVisible: true, isReadOnly: true },</v>
      </c>
    </row>
    <row r="94" spans="1:18" x14ac:dyDescent="0.3">
      <c r="A94">
        <v>2147483264</v>
      </c>
      <c r="B94" s="1">
        <v>43302</v>
      </c>
      <c r="C94" t="s">
        <v>79</v>
      </c>
      <c r="D94" t="s">
        <v>372</v>
      </c>
      <c r="F94" s="6">
        <v>-12.77</v>
      </c>
      <c r="H94" t="str">
        <f t="shared" si="8"/>
        <v xml:space="preserve">2147483264: </v>
      </c>
      <c r="I94" t="str">
        <f t="shared" si="9"/>
        <v xml:space="preserve">id: 2147483264, </v>
      </c>
      <c r="J94" t="str">
        <f t="shared" si="10"/>
        <v xml:space="preserve">date: 1532217600000, </v>
      </c>
      <c r="K94" t="str">
        <f t="shared" si="11"/>
        <v xml:space="preserve">description: "RAJA INDIA RESTAURANT", </v>
      </c>
      <c r="L94" t="str">
        <f t="shared" si="12"/>
        <v xml:space="preserve">category: "Meals (Food)", </v>
      </c>
      <c r="M94" t="str">
        <f t="shared" si="13"/>
        <v xml:space="preserve">individual: "", </v>
      </c>
      <c r="N94" t="str">
        <f t="shared" si="14"/>
        <v xml:space="preserve">amount: -12.77, </v>
      </c>
      <c r="O94" t="s">
        <v>387</v>
      </c>
      <c r="P94" t="s">
        <v>388</v>
      </c>
      <c r="R94" t="str">
        <f t="shared" si="15"/>
        <v>2147483264: { id: 2147483264, date: 1532217600000, description: "RAJA INDIA RESTAURANT", category: "Meals (Food)", individual: "", amount: -12.77, isVisible: true, isReadOnly: true },</v>
      </c>
    </row>
    <row r="95" spans="1:18" x14ac:dyDescent="0.3">
      <c r="A95">
        <v>2147483265</v>
      </c>
      <c r="B95" s="1">
        <v>43302</v>
      </c>
      <c r="C95" t="s">
        <v>57</v>
      </c>
      <c r="D95" t="s">
        <v>369</v>
      </c>
      <c r="F95" s="6">
        <v>-75</v>
      </c>
      <c r="H95" t="str">
        <f t="shared" si="8"/>
        <v xml:space="preserve">2147483265: </v>
      </c>
      <c r="I95" t="str">
        <f t="shared" si="9"/>
        <v xml:space="preserve">id: 2147483265, </v>
      </c>
      <c r="J95" t="str">
        <f t="shared" si="10"/>
        <v xml:space="preserve">date: 1532217600000, </v>
      </c>
      <c r="K95" t="str">
        <f t="shared" si="11"/>
        <v xml:space="preserve">description: "BOYDS KEY WEST CAMPGRO", </v>
      </c>
      <c r="L95" t="str">
        <f t="shared" si="12"/>
        <v xml:space="preserve">category: "Accomodation", </v>
      </c>
      <c r="M95" t="str">
        <f t="shared" si="13"/>
        <v xml:space="preserve">individual: "", </v>
      </c>
      <c r="N95" t="str">
        <f t="shared" si="14"/>
        <v xml:space="preserve">amount: -75, </v>
      </c>
      <c r="O95" t="s">
        <v>387</v>
      </c>
      <c r="P95" t="s">
        <v>388</v>
      </c>
      <c r="R95" t="str">
        <f t="shared" si="15"/>
        <v>2147483265: { id: 2147483265, date: 1532217600000, description: "BOYDS KEY WEST CAMPGRO", category: "Accomodation", individual: "", amount: -75, isVisible: true, isReadOnly: true },</v>
      </c>
    </row>
    <row r="96" spans="1:18" x14ac:dyDescent="0.3">
      <c r="A96">
        <v>2147483266</v>
      </c>
      <c r="B96" s="1">
        <v>43302</v>
      </c>
      <c r="C96" t="s">
        <v>59</v>
      </c>
      <c r="D96" t="s">
        <v>369</v>
      </c>
      <c r="F96" s="6">
        <v>-21.5</v>
      </c>
      <c r="H96" t="str">
        <f t="shared" si="8"/>
        <v xml:space="preserve">2147483266: </v>
      </c>
      <c r="I96" t="str">
        <f t="shared" si="9"/>
        <v xml:space="preserve">id: 2147483266, </v>
      </c>
      <c r="J96" t="str">
        <f t="shared" si="10"/>
        <v xml:space="preserve">date: 1532217600000, </v>
      </c>
      <c r="K96" t="str">
        <f t="shared" si="11"/>
        <v xml:space="preserve">description: "WECYCLEKWCOM", </v>
      </c>
      <c r="L96" t="str">
        <f t="shared" si="12"/>
        <v xml:space="preserve">category: "Accomodation", </v>
      </c>
      <c r="M96" t="str">
        <f t="shared" si="13"/>
        <v xml:space="preserve">individual: "", </v>
      </c>
      <c r="N96" t="str">
        <f t="shared" si="14"/>
        <v xml:space="preserve">amount: -21.5, </v>
      </c>
      <c r="O96" t="s">
        <v>387</v>
      </c>
      <c r="P96" t="s">
        <v>388</v>
      </c>
      <c r="R96" t="str">
        <f t="shared" si="15"/>
        <v>2147483266: { id: 2147483266, date: 1532217600000, description: "WECYCLEKWCOM", category: "Accomodation", individual: "", amount: -21.5, isVisible: true, isReadOnly: true },</v>
      </c>
    </row>
    <row r="97" spans="1:18" x14ac:dyDescent="0.3">
      <c r="A97">
        <v>2147483267</v>
      </c>
      <c r="B97" s="1">
        <v>43302</v>
      </c>
      <c r="C97" t="s">
        <v>80</v>
      </c>
      <c r="D97" t="s">
        <v>379</v>
      </c>
      <c r="F97" s="6">
        <v>-234.24</v>
      </c>
      <c r="H97" t="str">
        <f t="shared" si="8"/>
        <v xml:space="preserve">2147483267: </v>
      </c>
      <c r="I97" t="str">
        <f t="shared" si="9"/>
        <v xml:space="preserve">id: 2147483267, </v>
      </c>
      <c r="J97" t="str">
        <f t="shared" si="10"/>
        <v xml:space="preserve">date: 1532217600000, </v>
      </c>
      <c r="K97" t="str">
        <f t="shared" si="11"/>
        <v xml:space="preserve">description: "DANGER CHARTERS", </v>
      </c>
      <c r="L97" t="str">
        <f t="shared" si="12"/>
        <v xml:space="preserve">category: "Excursions", </v>
      </c>
      <c r="M97" t="str">
        <f t="shared" si="13"/>
        <v xml:space="preserve">individual: "", </v>
      </c>
      <c r="N97" t="str">
        <f t="shared" si="14"/>
        <v xml:space="preserve">amount: -234.24, </v>
      </c>
      <c r="O97" t="s">
        <v>387</v>
      </c>
      <c r="P97" t="s">
        <v>388</v>
      </c>
      <c r="R97" t="str">
        <f t="shared" si="15"/>
        <v>2147483267: { id: 2147483267, date: 1532217600000, description: "DANGER CHARTERS", category: "Excursions", individual: "", amount: -234.24, isVisible: true, isReadOnly: true },</v>
      </c>
    </row>
    <row r="98" spans="1:18" x14ac:dyDescent="0.3">
      <c r="A98">
        <v>2147483268</v>
      </c>
      <c r="B98" s="1">
        <v>43301</v>
      </c>
      <c r="C98" t="s">
        <v>81</v>
      </c>
      <c r="D98" t="s">
        <v>361</v>
      </c>
      <c r="F98" s="6">
        <v>-151.88</v>
      </c>
      <c r="H98" t="str">
        <f t="shared" si="8"/>
        <v xml:space="preserve">2147483268: </v>
      </c>
      <c r="I98" t="str">
        <f t="shared" si="9"/>
        <v xml:space="preserve">id: 2147483268, </v>
      </c>
      <c r="J98" t="str">
        <f t="shared" si="10"/>
        <v xml:space="preserve">date: 1532131200000, </v>
      </c>
      <c r="K98" t="str">
        <f t="shared" si="11"/>
        <v xml:space="preserve">description: "MARSHALLS #1101", </v>
      </c>
      <c r="L98" t="str">
        <f t="shared" si="12"/>
        <v xml:space="preserve">category: "Materistic", </v>
      </c>
      <c r="M98" t="str">
        <f t="shared" si="13"/>
        <v xml:space="preserve">individual: "", </v>
      </c>
      <c r="N98" t="str">
        <f t="shared" si="14"/>
        <v xml:space="preserve">amount: -151.88, </v>
      </c>
      <c r="O98" t="s">
        <v>387</v>
      </c>
      <c r="P98" t="s">
        <v>388</v>
      </c>
      <c r="R98" t="str">
        <f t="shared" si="15"/>
        <v>2147483268: { id: 2147483268, date: 1532131200000, description: "MARSHALLS #1101", category: "Materistic", individual: "", amount: -151.88, isVisible: true, isReadOnly: true },</v>
      </c>
    </row>
    <row r="99" spans="1:18" x14ac:dyDescent="0.3">
      <c r="A99">
        <v>2147483269</v>
      </c>
      <c r="B99" s="1">
        <v>43301</v>
      </c>
      <c r="C99" t="s">
        <v>82</v>
      </c>
      <c r="D99" t="s">
        <v>368</v>
      </c>
      <c r="F99" s="6">
        <v>-354.4</v>
      </c>
      <c r="H99" t="str">
        <f t="shared" si="8"/>
        <v xml:space="preserve">2147483269: </v>
      </c>
      <c r="I99" t="str">
        <f t="shared" si="9"/>
        <v xml:space="preserve">id: 2147483269, </v>
      </c>
      <c r="J99" t="str">
        <f t="shared" si="10"/>
        <v xml:space="preserve">date: 1532131200000, </v>
      </c>
      <c r="K99" t="str">
        <f t="shared" si="11"/>
        <v xml:space="preserve">description: "AMERICAN  00121010033351", </v>
      </c>
      <c r="L99" t="str">
        <f t="shared" si="12"/>
        <v xml:space="preserve">category: "Transportation", </v>
      </c>
      <c r="M99" t="str">
        <f t="shared" si="13"/>
        <v xml:space="preserve">individual: "", </v>
      </c>
      <c r="N99" t="str">
        <f t="shared" si="14"/>
        <v xml:space="preserve">amount: -354.4, </v>
      </c>
      <c r="O99" t="s">
        <v>387</v>
      </c>
      <c r="P99" t="s">
        <v>388</v>
      </c>
      <c r="R99" t="str">
        <f t="shared" si="15"/>
        <v>2147483269: { id: 2147483269, date: 1532131200000, description: "AMERICAN  00121010033351", category: "Transportation", individual: "", amount: -354.4, isVisible: true, isReadOnly: true },</v>
      </c>
    </row>
    <row r="100" spans="1:18" x14ac:dyDescent="0.3">
      <c r="A100">
        <v>2147483270</v>
      </c>
      <c r="B100" s="1">
        <v>43301</v>
      </c>
      <c r="C100" t="s">
        <v>83</v>
      </c>
      <c r="D100" t="s">
        <v>368</v>
      </c>
      <c r="F100" s="6">
        <v>-354.4</v>
      </c>
      <c r="H100" t="str">
        <f t="shared" si="8"/>
        <v xml:space="preserve">2147483270: </v>
      </c>
      <c r="I100" t="str">
        <f t="shared" si="9"/>
        <v xml:space="preserve">id: 2147483270, </v>
      </c>
      <c r="J100" t="str">
        <f t="shared" si="10"/>
        <v xml:space="preserve">date: 1532131200000, </v>
      </c>
      <c r="K100" t="str">
        <f t="shared" si="11"/>
        <v xml:space="preserve">description: "AMERICAN  00121010033340", </v>
      </c>
      <c r="L100" t="str">
        <f t="shared" si="12"/>
        <v xml:space="preserve">category: "Transportation", </v>
      </c>
      <c r="M100" t="str">
        <f t="shared" si="13"/>
        <v xml:space="preserve">individual: "", </v>
      </c>
      <c r="N100" t="str">
        <f t="shared" si="14"/>
        <v xml:space="preserve">amount: -354.4, </v>
      </c>
      <c r="O100" t="s">
        <v>387</v>
      </c>
      <c r="P100" t="s">
        <v>388</v>
      </c>
      <c r="R100" t="str">
        <f t="shared" si="15"/>
        <v>2147483270: { id: 2147483270, date: 1532131200000, description: "AMERICAN  00121010033340", category: "Transportation", individual: "", amount: -354.4, isVisible: true, isReadOnly: true },</v>
      </c>
    </row>
    <row r="101" spans="1:18" x14ac:dyDescent="0.3">
      <c r="A101">
        <v>2147483271</v>
      </c>
      <c r="B101" s="1">
        <v>43300</v>
      </c>
      <c r="C101" t="s">
        <v>26</v>
      </c>
      <c r="D101" t="s">
        <v>358</v>
      </c>
      <c r="F101" s="6">
        <v>-1.25</v>
      </c>
      <c r="H101" t="str">
        <f t="shared" si="8"/>
        <v xml:space="preserve">2147483271: </v>
      </c>
      <c r="I101" t="str">
        <f t="shared" si="9"/>
        <v xml:space="preserve">id: 2147483271, </v>
      </c>
      <c r="J101" t="str">
        <f t="shared" si="10"/>
        <v xml:space="preserve">date: 1532044800000, </v>
      </c>
      <c r="K101" t="str">
        <f t="shared" si="11"/>
        <v xml:space="preserve">description: "CINCINNATI PARKING FEE", </v>
      </c>
      <c r="L101" t="str">
        <f t="shared" si="12"/>
        <v xml:space="preserve">category: "Entertainment", </v>
      </c>
      <c r="M101" t="str">
        <f t="shared" si="13"/>
        <v xml:space="preserve">individual: "", </v>
      </c>
      <c r="N101" t="str">
        <f t="shared" si="14"/>
        <v xml:space="preserve">amount: -1.25, </v>
      </c>
      <c r="O101" t="s">
        <v>387</v>
      </c>
      <c r="P101" t="s">
        <v>388</v>
      </c>
      <c r="R101" t="str">
        <f t="shared" si="15"/>
        <v>2147483271: { id: 2147483271, date: 1532044800000, description: "CINCINNATI PARKING FEE", category: "Entertainment", individual: "", amount: -1.25, isVisible: true, isReadOnly: true },</v>
      </c>
    </row>
    <row r="102" spans="1:18" x14ac:dyDescent="0.3">
      <c r="A102">
        <v>2147483272</v>
      </c>
      <c r="B102" s="1">
        <v>43300</v>
      </c>
      <c r="C102" t="s">
        <v>26</v>
      </c>
      <c r="D102" t="s">
        <v>358</v>
      </c>
      <c r="F102" s="6">
        <v>-1.75</v>
      </c>
      <c r="H102" t="str">
        <f t="shared" si="8"/>
        <v xml:space="preserve">2147483272: </v>
      </c>
      <c r="I102" t="str">
        <f t="shared" si="9"/>
        <v xml:space="preserve">id: 2147483272, </v>
      </c>
      <c r="J102" t="str">
        <f t="shared" si="10"/>
        <v xml:space="preserve">date: 1532044800000, </v>
      </c>
      <c r="K102" t="str">
        <f t="shared" si="11"/>
        <v xml:space="preserve">description: "CINCINNATI PARKING FEE", </v>
      </c>
      <c r="L102" t="str">
        <f t="shared" si="12"/>
        <v xml:space="preserve">category: "Entertainment", </v>
      </c>
      <c r="M102" t="str">
        <f t="shared" si="13"/>
        <v xml:space="preserve">individual: "", </v>
      </c>
      <c r="N102" t="str">
        <f t="shared" si="14"/>
        <v xml:space="preserve">amount: -1.75, </v>
      </c>
      <c r="O102" t="s">
        <v>387</v>
      </c>
      <c r="P102" t="s">
        <v>388</v>
      </c>
      <c r="R102" t="str">
        <f t="shared" si="15"/>
        <v>2147483272: { id: 2147483272, date: 1532044800000, description: "CINCINNATI PARKING FEE", category: "Entertainment", individual: "", amount: -1.75, isVisible: true, isReadOnly: true },</v>
      </c>
    </row>
    <row r="103" spans="1:18" x14ac:dyDescent="0.3">
      <c r="A103">
        <v>2147483273</v>
      </c>
      <c r="B103" s="1">
        <v>43300</v>
      </c>
      <c r="C103" t="s">
        <v>84</v>
      </c>
      <c r="D103" t="s">
        <v>372</v>
      </c>
      <c r="F103" s="6">
        <v>-24.25</v>
      </c>
      <c r="H103" t="str">
        <f t="shared" si="8"/>
        <v xml:space="preserve">2147483273: </v>
      </c>
      <c r="I103" t="str">
        <f t="shared" si="9"/>
        <v xml:space="preserve">id: 2147483273, </v>
      </c>
      <c r="J103" t="str">
        <f t="shared" si="10"/>
        <v xml:space="preserve">date: 1532044800000, </v>
      </c>
      <c r="K103" t="str">
        <f t="shared" si="11"/>
        <v xml:space="preserve">description: "MOTR PUB", </v>
      </c>
      <c r="L103" t="str">
        <f t="shared" si="12"/>
        <v xml:space="preserve">category: "Meals (Food)", </v>
      </c>
      <c r="M103" t="str">
        <f t="shared" si="13"/>
        <v xml:space="preserve">individual: "", </v>
      </c>
      <c r="N103" t="str">
        <f t="shared" si="14"/>
        <v xml:space="preserve">amount: -24.25, </v>
      </c>
      <c r="O103" t="s">
        <v>387</v>
      </c>
      <c r="P103" t="s">
        <v>388</v>
      </c>
      <c r="R103" t="str">
        <f t="shared" si="15"/>
        <v>2147483273: { id: 2147483273, date: 1532044800000, description: "MOTR PUB", category: "Meals (Food)", individual: "", amount: -24.25, isVisible: true, isReadOnly: true },</v>
      </c>
    </row>
    <row r="104" spans="1:18" x14ac:dyDescent="0.3">
      <c r="A104">
        <v>2147483274</v>
      </c>
      <c r="B104" s="1">
        <v>43299</v>
      </c>
      <c r="C104" t="s">
        <v>85</v>
      </c>
      <c r="D104" t="s">
        <v>372</v>
      </c>
      <c r="F104" s="6">
        <v>-94.69</v>
      </c>
      <c r="H104" t="str">
        <f t="shared" si="8"/>
        <v xml:space="preserve">2147483274: </v>
      </c>
      <c r="I104" t="str">
        <f t="shared" si="9"/>
        <v xml:space="preserve">id: 2147483274, </v>
      </c>
      <c r="J104" t="str">
        <f t="shared" si="10"/>
        <v xml:space="preserve">date: 1531958400000, </v>
      </c>
      <c r="K104" t="str">
        <f t="shared" si="11"/>
        <v xml:space="preserve">description: "CBCS", </v>
      </c>
      <c r="L104" t="str">
        <f t="shared" si="12"/>
        <v xml:space="preserve">category: "Meals (Food)", </v>
      </c>
      <c r="M104" t="str">
        <f t="shared" si="13"/>
        <v xml:space="preserve">individual: "", </v>
      </c>
      <c r="N104" t="str">
        <f t="shared" si="14"/>
        <v xml:space="preserve">amount: -94.69, </v>
      </c>
      <c r="O104" t="s">
        <v>387</v>
      </c>
      <c r="P104" t="s">
        <v>388</v>
      </c>
      <c r="R104" t="str">
        <f t="shared" si="15"/>
        <v>2147483274: { id: 2147483274, date: 1531958400000, description: "CBCS", category: "Meals (Food)", individual: "", amount: -94.69, isVisible: true, isReadOnly: true },</v>
      </c>
    </row>
    <row r="105" spans="1:18" x14ac:dyDescent="0.3">
      <c r="A105">
        <v>2147483275</v>
      </c>
      <c r="B105" s="1">
        <v>43298</v>
      </c>
      <c r="C105" t="s">
        <v>86</v>
      </c>
      <c r="D105" t="s">
        <v>367</v>
      </c>
      <c r="F105" s="6">
        <v>-3</v>
      </c>
      <c r="H105" t="str">
        <f t="shared" si="8"/>
        <v xml:space="preserve">2147483275: </v>
      </c>
      <c r="I105" t="str">
        <f t="shared" si="9"/>
        <v xml:space="preserve">id: 2147483275, </v>
      </c>
      <c r="J105" t="str">
        <f t="shared" si="10"/>
        <v xml:space="preserve">date: 1531872000000, </v>
      </c>
      <c r="K105" t="str">
        <f t="shared" si="11"/>
        <v xml:space="preserve">description: "SQU*SQ *UPPER CUP COFF", </v>
      </c>
      <c r="L105" t="str">
        <f t="shared" si="12"/>
        <v xml:space="preserve">category: "Dessert", </v>
      </c>
      <c r="M105" t="str">
        <f t="shared" si="13"/>
        <v xml:space="preserve">individual: "", </v>
      </c>
      <c r="N105" t="str">
        <f t="shared" si="14"/>
        <v xml:space="preserve">amount: -3, </v>
      </c>
      <c r="O105" t="s">
        <v>387</v>
      </c>
      <c r="P105" t="s">
        <v>388</v>
      </c>
      <c r="R105" t="str">
        <f t="shared" si="15"/>
        <v>2147483275: { id: 2147483275, date: 1531872000000, description: "SQU*SQ *UPPER CUP COFF", category: "Dessert", individual: "", amount: -3, isVisible: true, isReadOnly: true },</v>
      </c>
    </row>
    <row r="106" spans="1:18" x14ac:dyDescent="0.3">
      <c r="A106">
        <v>2147483276</v>
      </c>
      <c r="B106" s="1">
        <v>43298</v>
      </c>
      <c r="C106" t="s">
        <v>87</v>
      </c>
      <c r="D106" t="s">
        <v>367</v>
      </c>
      <c r="F106" s="6">
        <v>-21.11</v>
      </c>
      <c r="H106" t="str">
        <f t="shared" si="8"/>
        <v xml:space="preserve">2147483276: </v>
      </c>
      <c r="I106" t="str">
        <f t="shared" si="9"/>
        <v xml:space="preserve">id: 2147483276, </v>
      </c>
      <c r="J106" t="str">
        <f t="shared" si="10"/>
        <v xml:space="preserve">date: 1531872000000, </v>
      </c>
      <c r="K106" t="str">
        <f t="shared" si="11"/>
        <v xml:space="preserve">description: "SQU*SQ *THE ANGRY BAKE", </v>
      </c>
      <c r="L106" t="str">
        <f t="shared" si="12"/>
        <v xml:space="preserve">category: "Dessert", </v>
      </c>
      <c r="M106" t="str">
        <f t="shared" si="13"/>
        <v xml:space="preserve">individual: "", </v>
      </c>
      <c r="N106" t="str">
        <f t="shared" si="14"/>
        <v xml:space="preserve">amount: -21.11, </v>
      </c>
      <c r="O106" t="s">
        <v>387</v>
      </c>
      <c r="P106" t="s">
        <v>388</v>
      </c>
      <c r="R106" t="str">
        <f t="shared" si="15"/>
        <v>2147483276: { id: 2147483276, date: 1531872000000, description: "SQU*SQ *THE ANGRY BAKE", category: "Dessert", individual: "", amount: -21.11, isVisible: true, isReadOnly: true },</v>
      </c>
    </row>
    <row r="107" spans="1:18" x14ac:dyDescent="0.3">
      <c r="A107">
        <v>2147483277</v>
      </c>
      <c r="B107" s="1">
        <v>43298</v>
      </c>
      <c r="C107" t="s">
        <v>86</v>
      </c>
      <c r="D107" t="s">
        <v>367</v>
      </c>
      <c r="F107" s="6">
        <v>-7</v>
      </c>
      <c r="H107" t="str">
        <f t="shared" si="8"/>
        <v xml:space="preserve">2147483277: </v>
      </c>
      <c r="I107" t="str">
        <f t="shared" si="9"/>
        <v xml:space="preserve">id: 2147483277, </v>
      </c>
      <c r="J107" t="str">
        <f t="shared" si="10"/>
        <v xml:space="preserve">date: 1531872000000, </v>
      </c>
      <c r="K107" t="str">
        <f t="shared" si="11"/>
        <v xml:space="preserve">description: "SQU*SQ *UPPER CUP COFF", </v>
      </c>
      <c r="L107" t="str">
        <f t="shared" si="12"/>
        <v xml:space="preserve">category: "Dessert", </v>
      </c>
      <c r="M107" t="str">
        <f t="shared" si="13"/>
        <v xml:space="preserve">individual: "", </v>
      </c>
      <c r="N107" t="str">
        <f t="shared" si="14"/>
        <v xml:space="preserve">amount: -7, </v>
      </c>
      <c r="O107" t="s">
        <v>387</v>
      </c>
      <c r="P107" t="s">
        <v>388</v>
      </c>
      <c r="R107" t="str">
        <f t="shared" si="15"/>
        <v>2147483277: { id: 2147483277, date: 1531872000000, description: "SQU*SQ *UPPER CUP COFF", category: "Dessert", individual: "", amount: -7, isVisible: true, isReadOnly: true },</v>
      </c>
    </row>
    <row r="108" spans="1:18" x14ac:dyDescent="0.3">
      <c r="A108">
        <v>2147483278</v>
      </c>
      <c r="B108" s="1">
        <v>43297</v>
      </c>
      <c r="C108" t="s">
        <v>88</v>
      </c>
      <c r="D108" t="s">
        <v>353</v>
      </c>
      <c r="F108" s="6">
        <v>-37.76</v>
      </c>
      <c r="H108" t="str">
        <f t="shared" si="8"/>
        <v xml:space="preserve">2147483278: </v>
      </c>
      <c r="I108" t="str">
        <f t="shared" si="9"/>
        <v xml:space="preserve">id: 2147483278, </v>
      </c>
      <c r="J108" t="str">
        <f t="shared" si="10"/>
        <v xml:space="preserve">date: 1531785600000, </v>
      </c>
      <c r="K108" t="str">
        <f t="shared" si="11"/>
        <v xml:space="preserve">description: "BP#88736971615 HIGHQPS", </v>
      </c>
      <c r="L108" t="str">
        <f t="shared" si="12"/>
        <v xml:space="preserve">category: "Gas", </v>
      </c>
      <c r="M108" t="str">
        <f t="shared" si="13"/>
        <v xml:space="preserve">individual: "", </v>
      </c>
      <c r="N108" t="str">
        <f t="shared" si="14"/>
        <v xml:space="preserve">amount: -37.76, </v>
      </c>
      <c r="O108" t="s">
        <v>387</v>
      </c>
      <c r="P108" t="s">
        <v>388</v>
      </c>
      <c r="R108" t="str">
        <f t="shared" si="15"/>
        <v>2147483278: { id: 2147483278, date: 1531785600000, description: "BP#88736971615 HIGHQPS", category: "Gas", individual: "", amount: -37.76, isVisible: true, isReadOnly: true },</v>
      </c>
    </row>
    <row r="109" spans="1:18" x14ac:dyDescent="0.3">
      <c r="A109">
        <v>2147483279</v>
      </c>
      <c r="B109" s="1">
        <v>43296</v>
      </c>
      <c r="C109" t="s">
        <v>89</v>
      </c>
      <c r="D109" t="s">
        <v>353</v>
      </c>
      <c r="F109" s="6">
        <v>-37.26</v>
      </c>
      <c r="H109" t="str">
        <f t="shared" si="8"/>
        <v xml:space="preserve">2147483279: </v>
      </c>
      <c r="I109" t="str">
        <f t="shared" si="9"/>
        <v xml:space="preserve">id: 2147483279, </v>
      </c>
      <c r="J109" t="str">
        <f t="shared" si="10"/>
        <v xml:space="preserve">date: 1531699200000, </v>
      </c>
      <c r="K109" t="str">
        <f t="shared" si="11"/>
        <v xml:space="preserve">description: "VALTERS MAENNERCHO", </v>
      </c>
      <c r="L109" t="str">
        <f t="shared" si="12"/>
        <v xml:space="preserve">category: "Gas", </v>
      </c>
      <c r="M109" t="str">
        <f t="shared" si="13"/>
        <v xml:space="preserve">individual: "", </v>
      </c>
      <c r="N109" t="str">
        <f t="shared" si="14"/>
        <v xml:space="preserve">amount: -37.26, </v>
      </c>
      <c r="O109" t="s">
        <v>387</v>
      </c>
      <c r="P109" t="s">
        <v>388</v>
      </c>
      <c r="R109" t="str">
        <f t="shared" si="15"/>
        <v>2147483279: { id: 2147483279, date: 1531699200000, description: "VALTERS MAENNERCHO", category: "Gas", individual: "", amount: -37.26, isVisible: true, isReadOnly: true },</v>
      </c>
    </row>
    <row r="110" spans="1:18" x14ac:dyDescent="0.3">
      <c r="A110">
        <v>2147483280</v>
      </c>
      <c r="B110" s="1">
        <v>43295</v>
      </c>
      <c r="C110" t="s">
        <v>90</v>
      </c>
      <c r="D110" t="s">
        <v>358</v>
      </c>
      <c r="F110" s="6">
        <v>-81.75</v>
      </c>
      <c r="H110" t="str">
        <f t="shared" si="8"/>
        <v xml:space="preserve">2147483280: </v>
      </c>
      <c r="I110" t="str">
        <f t="shared" si="9"/>
        <v xml:space="preserve">id: 2147483280, </v>
      </c>
      <c r="J110" t="str">
        <f t="shared" si="10"/>
        <v xml:space="preserve">date: 1531612800000, </v>
      </c>
      <c r="K110" t="str">
        <f t="shared" si="11"/>
        <v xml:space="preserve">description: "FUTBOL CLUB CINCINNATI", </v>
      </c>
      <c r="L110" t="str">
        <f t="shared" si="12"/>
        <v xml:space="preserve">category: "Entertainment", </v>
      </c>
      <c r="M110" t="str">
        <f t="shared" si="13"/>
        <v xml:space="preserve">individual: "", </v>
      </c>
      <c r="N110" t="str">
        <f t="shared" si="14"/>
        <v xml:space="preserve">amount: -81.75, </v>
      </c>
      <c r="O110" t="s">
        <v>387</v>
      </c>
      <c r="P110" t="s">
        <v>388</v>
      </c>
      <c r="R110" t="str">
        <f t="shared" si="15"/>
        <v>2147483280: { id: 2147483280, date: 1531612800000, description: "FUTBOL CLUB CINCINNATI", category: "Entertainment", individual: "", amount: -81.75, isVisible: true, isReadOnly: true },</v>
      </c>
    </row>
    <row r="111" spans="1:18" x14ac:dyDescent="0.3">
      <c r="A111">
        <v>2147483281</v>
      </c>
      <c r="B111" s="1">
        <v>43294</v>
      </c>
      <c r="C111" t="s">
        <v>91</v>
      </c>
      <c r="D111" t="s">
        <v>372</v>
      </c>
      <c r="F111" s="6">
        <v>-43.25</v>
      </c>
      <c r="H111" t="str">
        <f t="shared" si="8"/>
        <v xml:space="preserve">2147483281: </v>
      </c>
      <c r="I111" t="str">
        <f t="shared" si="9"/>
        <v xml:space="preserve">id: 2147483281, </v>
      </c>
      <c r="J111" t="str">
        <f t="shared" si="10"/>
        <v xml:space="preserve">date: 1531526400000, </v>
      </c>
      <c r="K111" t="str">
        <f t="shared" si="11"/>
        <v xml:space="preserve">description: "FLIPDADDY'S NEWPORT", </v>
      </c>
      <c r="L111" t="str">
        <f t="shared" si="12"/>
        <v xml:space="preserve">category: "Meals (Food)", </v>
      </c>
      <c r="M111" t="str">
        <f t="shared" si="13"/>
        <v xml:space="preserve">individual: "", </v>
      </c>
      <c r="N111" t="str">
        <f t="shared" si="14"/>
        <v xml:space="preserve">amount: -43.25, </v>
      </c>
      <c r="O111" t="s">
        <v>387</v>
      </c>
      <c r="P111" t="s">
        <v>388</v>
      </c>
      <c r="R111" t="str">
        <f t="shared" si="15"/>
        <v>2147483281: { id: 2147483281, date: 1531526400000, description: "FLIPDADDY'S NEWPORT", category: "Meals (Food)", individual: "", amount: -43.25, isVisible: true, isReadOnly: true },</v>
      </c>
    </row>
    <row r="112" spans="1:18" x14ac:dyDescent="0.3">
      <c r="A112">
        <v>2147483282</v>
      </c>
      <c r="B112" s="1">
        <v>43294</v>
      </c>
      <c r="C112" t="s">
        <v>38</v>
      </c>
      <c r="D112" t="s">
        <v>361</v>
      </c>
      <c r="F112" s="6">
        <v>-66.760000000000005</v>
      </c>
      <c r="H112" t="str">
        <f t="shared" si="8"/>
        <v xml:space="preserve">2147483282: </v>
      </c>
      <c r="I112" t="str">
        <f t="shared" si="9"/>
        <v xml:space="preserve">id: 2147483282, </v>
      </c>
      <c r="J112" t="str">
        <f t="shared" si="10"/>
        <v xml:space="preserve">date: 1531526400000, </v>
      </c>
      <c r="K112" t="str">
        <f t="shared" si="11"/>
        <v xml:space="preserve">description: "TARGET        00024836", </v>
      </c>
      <c r="L112" t="str">
        <f t="shared" si="12"/>
        <v xml:space="preserve">category: "Materistic", </v>
      </c>
      <c r="M112" t="str">
        <f t="shared" si="13"/>
        <v xml:space="preserve">individual: "", </v>
      </c>
      <c r="N112" t="str">
        <f t="shared" si="14"/>
        <v xml:space="preserve">amount: -66.76, </v>
      </c>
      <c r="O112" t="s">
        <v>387</v>
      </c>
      <c r="P112" t="s">
        <v>388</v>
      </c>
      <c r="R112" t="str">
        <f t="shared" si="15"/>
        <v>2147483282: { id: 2147483282, date: 1531526400000, description: "TARGET        00024836", category: "Materistic", individual: "", amount: -66.76, isVisible: true, isReadOnly: true },</v>
      </c>
    </row>
    <row r="113" spans="1:18" x14ac:dyDescent="0.3">
      <c r="A113">
        <v>2147483283</v>
      </c>
      <c r="B113" s="1">
        <v>43293</v>
      </c>
      <c r="C113" t="s">
        <v>92</v>
      </c>
      <c r="D113" t="s">
        <v>367</v>
      </c>
      <c r="F113" s="6">
        <v>-7</v>
      </c>
      <c r="H113" t="str">
        <f t="shared" si="8"/>
        <v xml:space="preserve">2147483283: </v>
      </c>
      <c r="I113" t="str">
        <f t="shared" si="9"/>
        <v xml:space="preserve">id: 2147483283, </v>
      </c>
      <c r="J113" t="str">
        <f t="shared" si="10"/>
        <v xml:space="preserve">date: 1531440000000, </v>
      </c>
      <c r="K113" t="str">
        <f t="shared" si="11"/>
        <v xml:space="preserve">description: "GRAETERS12", </v>
      </c>
      <c r="L113" t="str">
        <f t="shared" si="12"/>
        <v xml:space="preserve">category: "Dessert", </v>
      </c>
      <c r="M113" t="str">
        <f t="shared" si="13"/>
        <v xml:space="preserve">individual: "", </v>
      </c>
      <c r="N113" t="str">
        <f t="shared" si="14"/>
        <v xml:space="preserve">amount: -7, </v>
      </c>
      <c r="O113" t="s">
        <v>387</v>
      </c>
      <c r="P113" t="s">
        <v>388</v>
      </c>
      <c r="R113" t="str">
        <f t="shared" si="15"/>
        <v>2147483283: { id: 2147483283, date: 1531440000000, description: "GRAETERS12", category: "Dessert", individual: "", amount: -7, isVisible: true, isReadOnly: true },</v>
      </c>
    </row>
    <row r="114" spans="1:18" x14ac:dyDescent="0.3">
      <c r="A114">
        <v>2147483284</v>
      </c>
      <c r="B114" s="1">
        <v>43291</v>
      </c>
      <c r="C114" t="s">
        <v>93</v>
      </c>
      <c r="D114" t="s">
        <v>366</v>
      </c>
      <c r="F114" s="6">
        <v>-15.25</v>
      </c>
      <c r="H114" t="str">
        <f t="shared" si="8"/>
        <v xml:space="preserve">2147483284: </v>
      </c>
      <c r="I114" t="str">
        <f t="shared" si="9"/>
        <v xml:space="preserve">id: 2147483284, </v>
      </c>
      <c r="J114" t="str">
        <f t="shared" si="10"/>
        <v xml:space="preserve">date: 1531267200000, </v>
      </c>
      <c r="K114" t="str">
        <f t="shared" si="11"/>
        <v xml:space="preserve">description: "LUCKIE'S PONY KEG", </v>
      </c>
      <c r="L114" t="str">
        <f t="shared" si="12"/>
        <v xml:space="preserve">category: "Beer", </v>
      </c>
      <c r="M114" t="str">
        <f t="shared" si="13"/>
        <v xml:space="preserve">individual: "", </v>
      </c>
      <c r="N114" t="str">
        <f t="shared" si="14"/>
        <v xml:space="preserve">amount: -15.25, </v>
      </c>
      <c r="O114" t="s">
        <v>387</v>
      </c>
      <c r="P114" t="s">
        <v>388</v>
      </c>
      <c r="R114" t="str">
        <f t="shared" si="15"/>
        <v>2147483284: { id: 2147483284, date: 1531267200000, description: "LUCKIE'S PONY KEG", category: "Beer", individual: "", amount: -15.25, isVisible: true, isReadOnly: true },</v>
      </c>
    </row>
    <row r="115" spans="1:18" x14ac:dyDescent="0.3">
      <c r="A115">
        <v>2147483285</v>
      </c>
      <c r="B115" s="1">
        <v>43290</v>
      </c>
      <c r="C115" t="s">
        <v>94</v>
      </c>
      <c r="D115" t="s">
        <v>366</v>
      </c>
      <c r="F115" s="6">
        <v>-20.25</v>
      </c>
      <c r="H115" t="str">
        <f t="shared" si="8"/>
        <v xml:space="preserve">2147483285: </v>
      </c>
      <c r="I115" t="str">
        <f t="shared" si="9"/>
        <v xml:space="preserve">id: 2147483285, </v>
      </c>
      <c r="J115" t="str">
        <f t="shared" si="10"/>
        <v xml:space="preserve">date: 1531180800000, </v>
      </c>
      <c r="K115" t="str">
        <f t="shared" si="11"/>
        <v xml:space="preserve">description: "THE WOODBURN BREWERY", </v>
      </c>
      <c r="L115" t="str">
        <f t="shared" si="12"/>
        <v xml:space="preserve">category: "Beer", </v>
      </c>
      <c r="M115" t="str">
        <f t="shared" si="13"/>
        <v xml:space="preserve">individual: "", </v>
      </c>
      <c r="N115" t="str">
        <f t="shared" si="14"/>
        <v xml:space="preserve">amount: -20.25, </v>
      </c>
      <c r="O115" t="s">
        <v>387</v>
      </c>
      <c r="P115" t="s">
        <v>388</v>
      </c>
      <c r="R115" t="str">
        <f t="shared" si="15"/>
        <v>2147483285: { id: 2147483285, date: 1531180800000, description: "THE WOODBURN BREWERY", category: "Beer", individual: "", amount: -20.25, isVisible: true, isReadOnly: true },</v>
      </c>
    </row>
    <row r="116" spans="1:18" x14ac:dyDescent="0.3">
      <c r="A116">
        <v>2147483286</v>
      </c>
      <c r="B116" s="1">
        <v>43287</v>
      </c>
      <c r="C116" t="s">
        <v>95</v>
      </c>
      <c r="D116" t="s">
        <v>361</v>
      </c>
      <c r="F116" s="6">
        <v>-22.45</v>
      </c>
      <c r="H116" t="str">
        <f t="shared" si="8"/>
        <v xml:space="preserve">2147483286: </v>
      </c>
      <c r="I116" t="str">
        <f t="shared" si="9"/>
        <v xml:space="preserve">id: 2147483286, </v>
      </c>
      <c r="J116" t="str">
        <f t="shared" si="10"/>
        <v xml:space="preserve">date: 1530921600000, </v>
      </c>
      <c r="K116" t="str">
        <f t="shared" si="11"/>
        <v xml:space="preserve">description: "TJMAXX #0606", </v>
      </c>
      <c r="L116" t="str">
        <f t="shared" si="12"/>
        <v xml:space="preserve">category: "Materistic", </v>
      </c>
      <c r="M116" t="str">
        <f t="shared" si="13"/>
        <v xml:space="preserve">individual: "", </v>
      </c>
      <c r="N116" t="str">
        <f t="shared" si="14"/>
        <v xml:space="preserve">amount: -22.45, </v>
      </c>
      <c r="O116" t="s">
        <v>387</v>
      </c>
      <c r="P116" t="s">
        <v>388</v>
      </c>
      <c r="R116" t="str">
        <f t="shared" si="15"/>
        <v>2147483286: { id: 2147483286, date: 1530921600000, description: "TJMAXX #0606", category: "Materistic", individual: "", amount: -22.45, isVisible: true, isReadOnly: true },</v>
      </c>
    </row>
    <row r="117" spans="1:18" x14ac:dyDescent="0.3">
      <c r="A117">
        <v>2147483287</v>
      </c>
      <c r="B117" s="1">
        <v>43287</v>
      </c>
      <c r="C117" t="s">
        <v>12</v>
      </c>
      <c r="D117" t="s">
        <v>356</v>
      </c>
      <c r="F117" s="6">
        <v>-193.46</v>
      </c>
      <c r="H117" t="str">
        <f t="shared" si="8"/>
        <v xml:space="preserve">2147483287: </v>
      </c>
      <c r="I117" t="str">
        <f t="shared" si="9"/>
        <v xml:space="preserve">id: 2147483287, </v>
      </c>
      <c r="J117" t="str">
        <f t="shared" si="10"/>
        <v xml:space="preserve">date: 1530921600000, </v>
      </c>
      <c r="K117" t="str">
        <f t="shared" si="11"/>
        <v xml:space="preserve">description: "TRADER JOE'S #669  QPS", </v>
      </c>
      <c r="L117" t="str">
        <f t="shared" si="12"/>
        <v xml:space="preserve">category: "Groceries", </v>
      </c>
      <c r="M117" t="str">
        <f t="shared" si="13"/>
        <v xml:space="preserve">individual: "", </v>
      </c>
      <c r="N117" t="str">
        <f t="shared" si="14"/>
        <v xml:space="preserve">amount: -193.46, </v>
      </c>
      <c r="O117" t="s">
        <v>387</v>
      </c>
      <c r="P117" t="s">
        <v>388</v>
      </c>
      <c r="R117" t="str">
        <f t="shared" si="15"/>
        <v>2147483287: { id: 2147483287, date: 1530921600000, description: "TRADER JOE'S #669  QPS", category: "Groceries", individual: "", amount: -193.46, isVisible: true, isReadOnly: true },</v>
      </c>
    </row>
    <row r="118" spans="1:18" x14ac:dyDescent="0.3">
      <c r="A118">
        <v>2147483288</v>
      </c>
      <c r="B118" s="1">
        <v>43286</v>
      </c>
      <c r="C118" t="s">
        <v>10</v>
      </c>
      <c r="D118" t="s">
        <v>372</v>
      </c>
      <c r="F118" s="6">
        <v>-54.18</v>
      </c>
      <c r="H118" t="str">
        <f t="shared" si="8"/>
        <v xml:space="preserve">2147483288: </v>
      </c>
      <c r="I118" t="str">
        <f t="shared" si="9"/>
        <v xml:space="preserve">id: 2147483288, </v>
      </c>
      <c r="J118" t="str">
        <f t="shared" si="10"/>
        <v xml:space="preserve">date: 1530835200000, </v>
      </c>
      <c r="K118" t="str">
        <f t="shared" si="11"/>
        <v xml:space="preserve">description: "TAFTS ALE HOUSE", </v>
      </c>
      <c r="L118" t="str">
        <f t="shared" si="12"/>
        <v xml:space="preserve">category: "Meals (Food)", </v>
      </c>
      <c r="M118" t="str">
        <f t="shared" si="13"/>
        <v xml:space="preserve">individual: "", </v>
      </c>
      <c r="N118" t="str">
        <f t="shared" si="14"/>
        <v xml:space="preserve">amount: -54.18, </v>
      </c>
      <c r="O118" t="s">
        <v>387</v>
      </c>
      <c r="P118" t="s">
        <v>388</v>
      </c>
      <c r="R118" t="str">
        <f t="shared" si="15"/>
        <v>2147483288: { id: 2147483288, date: 1530835200000, description: "TAFTS ALE HOUSE", category: "Meals (Food)", individual: "", amount: -54.18, isVisible: true, isReadOnly: true },</v>
      </c>
    </row>
    <row r="119" spans="1:18" x14ac:dyDescent="0.3">
      <c r="A119">
        <v>2147483289</v>
      </c>
      <c r="B119" s="1">
        <v>43286</v>
      </c>
      <c r="C119" t="s">
        <v>38</v>
      </c>
      <c r="D119" t="s">
        <v>361</v>
      </c>
      <c r="F119" s="6">
        <v>-44.46</v>
      </c>
      <c r="H119" t="str">
        <f t="shared" si="8"/>
        <v xml:space="preserve">2147483289: </v>
      </c>
      <c r="I119" t="str">
        <f t="shared" si="9"/>
        <v xml:space="preserve">id: 2147483289, </v>
      </c>
      <c r="J119" t="str">
        <f t="shared" si="10"/>
        <v xml:space="preserve">date: 1530835200000, </v>
      </c>
      <c r="K119" t="str">
        <f t="shared" si="11"/>
        <v xml:space="preserve">description: "TARGET        00024836", </v>
      </c>
      <c r="L119" t="str">
        <f t="shared" si="12"/>
        <v xml:space="preserve">category: "Materistic", </v>
      </c>
      <c r="M119" t="str">
        <f t="shared" si="13"/>
        <v xml:space="preserve">individual: "", </v>
      </c>
      <c r="N119" t="str">
        <f t="shared" si="14"/>
        <v xml:space="preserve">amount: -44.46, </v>
      </c>
      <c r="O119" t="s">
        <v>387</v>
      </c>
      <c r="P119" t="s">
        <v>388</v>
      </c>
      <c r="R119" t="str">
        <f t="shared" si="15"/>
        <v>2147483289: { id: 2147483289, date: 1530835200000, description: "TARGET        00024836", category: "Materistic", individual: "", amount: -44.46, isVisible: true, isReadOnly: true },</v>
      </c>
    </row>
    <row r="120" spans="1:18" x14ac:dyDescent="0.3">
      <c r="A120">
        <v>2147483290</v>
      </c>
      <c r="B120" s="1">
        <v>43286</v>
      </c>
      <c r="C120" t="s">
        <v>96</v>
      </c>
      <c r="D120" t="s">
        <v>356</v>
      </c>
      <c r="F120" s="6">
        <v>-41.43</v>
      </c>
      <c r="H120" t="str">
        <f t="shared" si="8"/>
        <v xml:space="preserve">2147483290: </v>
      </c>
      <c r="I120" t="str">
        <f t="shared" si="9"/>
        <v xml:space="preserve">id: 2147483290, </v>
      </c>
      <c r="J120" t="str">
        <f t="shared" si="10"/>
        <v xml:space="preserve">date: 1530835200000, </v>
      </c>
      <c r="K120" t="str">
        <f t="shared" si="11"/>
        <v xml:space="preserve">description: "ALDI 61085", </v>
      </c>
      <c r="L120" t="str">
        <f t="shared" si="12"/>
        <v xml:space="preserve">category: "Groceries", </v>
      </c>
      <c r="M120" t="str">
        <f t="shared" si="13"/>
        <v xml:space="preserve">individual: "", </v>
      </c>
      <c r="N120" t="str">
        <f t="shared" si="14"/>
        <v xml:space="preserve">amount: -41.43, </v>
      </c>
      <c r="O120" t="s">
        <v>387</v>
      </c>
      <c r="P120" t="s">
        <v>388</v>
      </c>
      <c r="R120" t="str">
        <f t="shared" si="15"/>
        <v>2147483290: { id: 2147483290, date: 1530835200000, description: "ALDI 61085", category: "Groceries", individual: "", amount: -41.43, isVisible: true, isReadOnly: true },</v>
      </c>
    </row>
    <row r="121" spans="1:18" x14ac:dyDescent="0.3">
      <c r="A121">
        <v>2147483291</v>
      </c>
      <c r="B121" s="1">
        <v>43284</v>
      </c>
      <c r="C121" t="s">
        <v>97</v>
      </c>
      <c r="D121" t="s">
        <v>353</v>
      </c>
      <c r="F121" s="6">
        <v>-33.5</v>
      </c>
      <c r="H121" t="str">
        <f t="shared" si="8"/>
        <v xml:space="preserve">2147483291: </v>
      </c>
      <c r="I121" t="str">
        <f t="shared" si="9"/>
        <v xml:space="preserve">id: 2147483291, </v>
      </c>
      <c r="J121" t="str">
        <f t="shared" si="10"/>
        <v xml:space="preserve">date: 1530662400000, </v>
      </c>
      <c r="K121" t="str">
        <f t="shared" si="11"/>
        <v xml:space="preserve">description: "EXXONMOBIL    98907579", </v>
      </c>
      <c r="L121" t="str">
        <f t="shared" si="12"/>
        <v xml:space="preserve">category: "Gas", </v>
      </c>
      <c r="M121" t="str">
        <f t="shared" si="13"/>
        <v xml:space="preserve">individual: "", </v>
      </c>
      <c r="N121" t="str">
        <f t="shared" si="14"/>
        <v xml:space="preserve">amount: -33.5, </v>
      </c>
      <c r="O121" t="s">
        <v>387</v>
      </c>
      <c r="P121" t="s">
        <v>388</v>
      </c>
      <c r="R121" t="str">
        <f t="shared" si="15"/>
        <v>2147483291: { id: 2147483291, date: 1530662400000, description: "EXXONMOBIL    98907579", category: "Gas", individual: "", amount: -33.5, isVisible: true, isReadOnly: true },</v>
      </c>
    </row>
    <row r="122" spans="1:18" x14ac:dyDescent="0.3">
      <c r="A122">
        <v>2147483292</v>
      </c>
      <c r="B122" s="1">
        <v>43282</v>
      </c>
      <c r="C122" t="s">
        <v>35</v>
      </c>
      <c r="D122" t="s">
        <v>380</v>
      </c>
      <c r="F122" s="6">
        <v>-29.37</v>
      </c>
      <c r="H122" t="str">
        <f t="shared" si="8"/>
        <v xml:space="preserve">2147483292: </v>
      </c>
      <c r="I122" t="str">
        <f t="shared" si="9"/>
        <v xml:space="preserve">id: 2147483292, </v>
      </c>
      <c r="J122" t="str">
        <f t="shared" si="10"/>
        <v xml:space="preserve">date: 1530489600000, </v>
      </c>
      <c r="K122" t="str">
        <f t="shared" si="11"/>
        <v xml:space="preserve">description: "DENTATRUST", </v>
      </c>
      <c r="L122" t="str">
        <f t="shared" si="12"/>
        <v xml:space="preserve">category: "Dentist", </v>
      </c>
      <c r="M122" t="str">
        <f t="shared" si="13"/>
        <v xml:space="preserve">individual: "", </v>
      </c>
      <c r="N122" t="str">
        <f t="shared" si="14"/>
        <v xml:space="preserve">amount: -29.37, </v>
      </c>
      <c r="O122" t="s">
        <v>387</v>
      </c>
      <c r="P122" t="s">
        <v>388</v>
      </c>
      <c r="R122" t="str">
        <f t="shared" si="15"/>
        <v>2147483292: { id: 2147483292, date: 1530489600000, description: "DENTATRUST", category: "Dentist", individual: "", amount: -29.37, isVisible: true, isReadOnly: true },</v>
      </c>
    </row>
    <row r="123" spans="1:18" x14ac:dyDescent="0.3">
      <c r="A123">
        <v>2147483293</v>
      </c>
      <c r="B123" s="1">
        <v>43282</v>
      </c>
      <c r="C123" t="s">
        <v>98</v>
      </c>
      <c r="D123" t="s">
        <v>366</v>
      </c>
      <c r="F123" s="6">
        <v>-21.39</v>
      </c>
      <c r="H123" t="str">
        <f t="shared" si="8"/>
        <v xml:space="preserve">2147483293: </v>
      </c>
      <c r="I123" t="str">
        <f t="shared" si="9"/>
        <v xml:space="preserve">id: 2147483293, </v>
      </c>
      <c r="J123" t="str">
        <f t="shared" si="10"/>
        <v xml:space="preserve">date: 1530489600000, </v>
      </c>
      <c r="K123" t="str">
        <f t="shared" si="11"/>
        <v xml:space="preserve">description: "THE PARTY SOURCE", </v>
      </c>
      <c r="L123" t="str">
        <f t="shared" si="12"/>
        <v xml:space="preserve">category: "Beer", </v>
      </c>
      <c r="M123" t="str">
        <f t="shared" si="13"/>
        <v xml:space="preserve">individual: "", </v>
      </c>
      <c r="N123" t="str">
        <f t="shared" si="14"/>
        <v xml:space="preserve">amount: -21.39, </v>
      </c>
      <c r="O123" t="s">
        <v>387</v>
      </c>
      <c r="P123" t="s">
        <v>388</v>
      </c>
      <c r="R123" t="str">
        <f t="shared" si="15"/>
        <v>2147483293: { id: 2147483293, date: 1530489600000, description: "THE PARTY SOURCE", category: "Beer", individual: "", amount: -21.39, isVisible: true, isReadOnly: true },</v>
      </c>
    </row>
    <row r="124" spans="1:18" x14ac:dyDescent="0.3">
      <c r="A124">
        <v>2147483294</v>
      </c>
      <c r="B124" s="1">
        <v>43281</v>
      </c>
      <c r="C124" t="s">
        <v>37</v>
      </c>
      <c r="D124" t="s">
        <v>359</v>
      </c>
      <c r="F124" s="6">
        <v>-226.25</v>
      </c>
      <c r="H124" t="str">
        <f t="shared" si="8"/>
        <v xml:space="preserve">2147483294: </v>
      </c>
      <c r="I124" t="str">
        <f t="shared" si="9"/>
        <v xml:space="preserve">id: 2147483294, </v>
      </c>
      <c r="J124" t="str">
        <f t="shared" si="10"/>
        <v xml:space="preserve">date: 1530403200000, </v>
      </c>
      <c r="K124" t="str">
        <f t="shared" si="11"/>
        <v xml:space="preserve">description: "TMOBILE*AUTO PAY", </v>
      </c>
      <c r="L124" t="str">
        <f t="shared" si="12"/>
        <v xml:space="preserve">category: "Phone", </v>
      </c>
      <c r="M124" t="str">
        <f t="shared" si="13"/>
        <v xml:space="preserve">individual: "", </v>
      </c>
      <c r="N124" t="str">
        <f t="shared" si="14"/>
        <v xml:space="preserve">amount: -226.25, </v>
      </c>
      <c r="O124" t="s">
        <v>387</v>
      </c>
      <c r="P124" t="s">
        <v>388</v>
      </c>
      <c r="R124" t="str">
        <f t="shared" si="15"/>
        <v>2147483294: { id: 2147483294, date: 1530403200000, description: "TMOBILE*AUTO PAY", category: "Phone", individual: "", amount: -226.25, isVisible: true, isReadOnly: true },</v>
      </c>
    </row>
    <row r="125" spans="1:18" x14ac:dyDescent="0.3">
      <c r="A125">
        <v>2147483295</v>
      </c>
      <c r="B125" s="1">
        <v>43281</v>
      </c>
      <c r="C125" t="s">
        <v>21</v>
      </c>
      <c r="D125" t="s">
        <v>361</v>
      </c>
      <c r="F125" s="6">
        <v>-0.99</v>
      </c>
      <c r="H125" t="str">
        <f t="shared" si="8"/>
        <v xml:space="preserve">2147483295: </v>
      </c>
      <c r="I125" t="str">
        <f t="shared" si="9"/>
        <v xml:space="preserve">id: 2147483295, </v>
      </c>
      <c r="J125" t="str">
        <f t="shared" si="10"/>
        <v xml:space="preserve">date: 1530403200000, </v>
      </c>
      <c r="K125" t="str">
        <f t="shared" si="11"/>
        <v xml:space="preserve">description: "APL* ITUNES.COM/BILL", </v>
      </c>
      <c r="L125" t="str">
        <f t="shared" si="12"/>
        <v xml:space="preserve">category: "Materistic", </v>
      </c>
      <c r="M125" t="str">
        <f t="shared" si="13"/>
        <v xml:space="preserve">individual: "", </v>
      </c>
      <c r="N125" t="str">
        <f t="shared" si="14"/>
        <v xml:space="preserve">amount: -0.99, </v>
      </c>
      <c r="O125" t="s">
        <v>387</v>
      </c>
      <c r="P125" t="s">
        <v>388</v>
      </c>
      <c r="R125" t="str">
        <f t="shared" si="15"/>
        <v>2147483295: { id: 2147483295, date: 1530403200000, description: "APL* ITUNES.COM/BILL", category: "Materistic", individual: "", amount: -0.99, isVisible: true, isReadOnly: true },</v>
      </c>
    </row>
    <row r="126" spans="1:18" x14ac:dyDescent="0.3">
      <c r="A126">
        <v>2147483296</v>
      </c>
      <c r="B126" s="1">
        <v>43281</v>
      </c>
      <c r="C126" t="s">
        <v>99</v>
      </c>
      <c r="D126" t="s">
        <v>378</v>
      </c>
      <c r="F126" s="6">
        <v>-9</v>
      </c>
      <c r="H126" t="str">
        <f t="shared" si="8"/>
        <v xml:space="preserve">2147483296: </v>
      </c>
      <c r="I126" t="str">
        <f t="shared" si="9"/>
        <v xml:space="preserve">id: 2147483296, </v>
      </c>
      <c r="J126" t="str">
        <f t="shared" si="10"/>
        <v xml:space="preserve">date: 1530403200000, </v>
      </c>
      <c r="K126" t="str">
        <f t="shared" si="11"/>
        <v xml:space="preserve">description: "THE DARI BARN", </v>
      </c>
      <c r="L126" t="str">
        <f t="shared" si="12"/>
        <v xml:space="preserve">category: "Unknown", </v>
      </c>
      <c r="M126" t="str">
        <f t="shared" si="13"/>
        <v xml:space="preserve">individual: "", </v>
      </c>
      <c r="N126" t="str">
        <f t="shared" si="14"/>
        <v xml:space="preserve">amount: -9, </v>
      </c>
      <c r="O126" t="s">
        <v>387</v>
      </c>
      <c r="P126" t="s">
        <v>388</v>
      </c>
      <c r="R126" t="str">
        <f t="shared" si="15"/>
        <v>2147483296: { id: 2147483296, date: 1530403200000, description: "THE DARI BARN", category: "Unknown", individual: "", amount: -9, isVisible: true, isReadOnly: true },</v>
      </c>
    </row>
    <row r="127" spans="1:18" x14ac:dyDescent="0.3">
      <c r="A127">
        <v>2147483297</v>
      </c>
      <c r="B127" s="1">
        <v>43280</v>
      </c>
      <c r="C127" t="s">
        <v>100</v>
      </c>
      <c r="D127" t="s">
        <v>353</v>
      </c>
      <c r="F127" s="6">
        <v>-37.799999999999997</v>
      </c>
      <c r="H127" t="str">
        <f t="shared" si="8"/>
        <v xml:space="preserve">2147483297: </v>
      </c>
      <c r="I127" t="str">
        <f t="shared" si="9"/>
        <v xml:space="preserve">id: 2147483297, </v>
      </c>
      <c r="J127" t="str">
        <f t="shared" si="10"/>
        <v xml:space="preserve">date: 1530316800000, </v>
      </c>
      <c r="K127" t="str">
        <f t="shared" si="11"/>
        <v xml:space="preserve">description: "SPEEDWAY 07611 115", </v>
      </c>
      <c r="L127" t="str">
        <f t="shared" si="12"/>
        <v xml:space="preserve">category: "Gas", </v>
      </c>
      <c r="M127" t="str">
        <f t="shared" si="13"/>
        <v xml:space="preserve">individual: "", </v>
      </c>
      <c r="N127" t="str">
        <f t="shared" si="14"/>
        <v xml:space="preserve">amount: -37.8, </v>
      </c>
      <c r="O127" t="s">
        <v>387</v>
      </c>
      <c r="P127" t="s">
        <v>388</v>
      </c>
      <c r="R127" t="str">
        <f t="shared" si="15"/>
        <v>2147483297: { id: 2147483297, date: 1530316800000, description: "SPEEDWAY 07611 115", category: "Gas", individual: "", amount: -37.8, isVisible: true, isReadOnly: true },</v>
      </c>
    </row>
    <row r="128" spans="1:18" x14ac:dyDescent="0.3">
      <c r="A128">
        <v>2147483298</v>
      </c>
      <c r="B128" s="1">
        <v>43279</v>
      </c>
      <c r="C128" t="s">
        <v>101</v>
      </c>
      <c r="D128" t="s">
        <v>347</v>
      </c>
      <c r="F128" s="6">
        <v>-323.79000000000002</v>
      </c>
      <c r="H128" t="str">
        <f t="shared" si="8"/>
        <v xml:space="preserve">2147483298: </v>
      </c>
      <c r="I128" t="str">
        <f t="shared" si="9"/>
        <v xml:space="preserve">id: 2147483298, </v>
      </c>
      <c r="J128" t="str">
        <f t="shared" si="10"/>
        <v xml:space="preserve">date: 1530230400000, </v>
      </c>
      <c r="K128" t="str">
        <f t="shared" si="11"/>
        <v xml:space="preserve">description: "JIFFY LUBE #1554", </v>
      </c>
      <c r="L128" t="str">
        <f t="shared" si="12"/>
        <v xml:space="preserve">category: "Car Repairs", </v>
      </c>
      <c r="M128" t="str">
        <f t="shared" si="13"/>
        <v xml:space="preserve">individual: "", </v>
      </c>
      <c r="N128" t="str">
        <f t="shared" si="14"/>
        <v xml:space="preserve">amount: -323.79, </v>
      </c>
      <c r="O128" t="s">
        <v>387</v>
      </c>
      <c r="P128" t="s">
        <v>388</v>
      </c>
      <c r="R128" t="str">
        <f t="shared" si="15"/>
        <v>2147483298: { id: 2147483298, date: 1530230400000, description: "JIFFY LUBE #1554", category: "Car Repairs", individual: "", amount: -323.79, isVisible: true, isReadOnly: true },</v>
      </c>
    </row>
    <row r="129" spans="1:18" x14ac:dyDescent="0.3">
      <c r="A129">
        <v>2147483299</v>
      </c>
      <c r="B129" s="1">
        <v>43279</v>
      </c>
      <c r="C129" t="s">
        <v>102</v>
      </c>
      <c r="D129" t="s">
        <v>361</v>
      </c>
      <c r="F129" s="6">
        <v>127.16</v>
      </c>
      <c r="H129" t="str">
        <f t="shared" si="8"/>
        <v xml:space="preserve">2147483299: </v>
      </c>
      <c r="I129" t="str">
        <f t="shared" si="9"/>
        <v xml:space="preserve">id: 2147483299, </v>
      </c>
      <c r="J129" t="str">
        <f t="shared" si="10"/>
        <v xml:space="preserve">date: 1530230400000, </v>
      </c>
      <c r="K129" t="str">
        <f t="shared" si="11"/>
        <v xml:space="preserve">description: "TJMAXX #0007", </v>
      </c>
      <c r="L129" t="str">
        <f t="shared" si="12"/>
        <v xml:space="preserve">category: "Materistic", </v>
      </c>
      <c r="M129" t="str">
        <f t="shared" si="13"/>
        <v xml:space="preserve">individual: "", </v>
      </c>
      <c r="N129" t="str">
        <f t="shared" si="14"/>
        <v xml:space="preserve">amount: 127.16, </v>
      </c>
      <c r="O129" t="s">
        <v>387</v>
      </c>
      <c r="P129" t="s">
        <v>388</v>
      </c>
      <c r="R129" t="str">
        <f t="shared" si="15"/>
        <v>2147483299: { id: 2147483299, date: 1530230400000, description: "TJMAXX #0007", category: "Materistic", individual: "", amount: 127.16, isVisible: true, isReadOnly: true },</v>
      </c>
    </row>
    <row r="130" spans="1:18" x14ac:dyDescent="0.3">
      <c r="A130">
        <v>2147483300</v>
      </c>
      <c r="B130" s="1">
        <v>43279</v>
      </c>
      <c r="C130" t="s">
        <v>103</v>
      </c>
      <c r="D130" t="s">
        <v>361</v>
      </c>
      <c r="F130" s="6">
        <v>-79.989999999999995</v>
      </c>
      <c r="H130" t="str">
        <f t="shared" si="8"/>
        <v xml:space="preserve">2147483300: </v>
      </c>
      <c r="I130" t="str">
        <f t="shared" si="9"/>
        <v xml:space="preserve">id: 2147483300, </v>
      </c>
      <c r="J130" t="str">
        <f t="shared" si="10"/>
        <v xml:space="preserve">date: 1530230400000, </v>
      </c>
      <c r="K130" t="str">
        <f t="shared" si="11"/>
        <v xml:space="preserve">description: "GROUPON INC", </v>
      </c>
      <c r="L130" t="str">
        <f t="shared" si="12"/>
        <v xml:space="preserve">category: "Materistic", </v>
      </c>
      <c r="M130" t="str">
        <f t="shared" si="13"/>
        <v xml:space="preserve">individual: "", </v>
      </c>
      <c r="N130" t="str">
        <f t="shared" si="14"/>
        <v xml:space="preserve">amount: -79.99, </v>
      </c>
      <c r="O130" t="s">
        <v>387</v>
      </c>
      <c r="P130" t="s">
        <v>388</v>
      </c>
      <c r="R130" t="str">
        <f t="shared" si="15"/>
        <v>2147483300: { id: 2147483300, date: 1530230400000, description: "GROUPON INC", category: "Materistic", individual: "", amount: -79.99, isVisible: true, isReadOnly: true },</v>
      </c>
    </row>
    <row r="131" spans="1:18" x14ac:dyDescent="0.3">
      <c r="A131">
        <v>2147483301</v>
      </c>
      <c r="B131" s="1">
        <v>43278</v>
      </c>
      <c r="C131" t="s">
        <v>13</v>
      </c>
      <c r="D131" t="s">
        <v>356</v>
      </c>
      <c r="F131" s="6">
        <v>-68.739999999999995</v>
      </c>
      <c r="H131" t="str">
        <f t="shared" si="8"/>
        <v xml:space="preserve">2147483301: </v>
      </c>
      <c r="I131" t="str">
        <f t="shared" si="9"/>
        <v xml:space="preserve">id: 2147483301, </v>
      </c>
      <c r="J131" t="str">
        <f t="shared" si="10"/>
        <v xml:space="preserve">date: 1530144000000, </v>
      </c>
      <c r="K131" t="str">
        <f t="shared" si="11"/>
        <v xml:space="preserve">description: "WHOLEFDS CIN 10287", </v>
      </c>
      <c r="L131" t="str">
        <f t="shared" si="12"/>
        <v xml:space="preserve">category: "Groceries", </v>
      </c>
      <c r="M131" t="str">
        <f t="shared" si="13"/>
        <v xml:space="preserve">individual: "", </v>
      </c>
      <c r="N131" t="str">
        <f t="shared" si="14"/>
        <v xml:space="preserve">amount: -68.74, </v>
      </c>
      <c r="O131" t="s">
        <v>387</v>
      </c>
      <c r="P131" t="s">
        <v>388</v>
      </c>
      <c r="R131" t="str">
        <f t="shared" si="15"/>
        <v>2147483301: { id: 2147483301, date: 1530144000000, description: "WHOLEFDS CIN 10287", category: "Groceries", individual: "", amount: -68.74, isVisible: true, isReadOnly: true },</v>
      </c>
    </row>
    <row r="132" spans="1:18" x14ac:dyDescent="0.3">
      <c r="A132">
        <v>2147483302</v>
      </c>
      <c r="B132" s="1">
        <v>43278</v>
      </c>
      <c r="C132" t="s">
        <v>12</v>
      </c>
      <c r="D132" t="s">
        <v>356</v>
      </c>
      <c r="F132" s="6">
        <v>-115.17</v>
      </c>
      <c r="H132" t="str">
        <f t="shared" si="8"/>
        <v xml:space="preserve">2147483302: </v>
      </c>
      <c r="I132" t="str">
        <f t="shared" si="9"/>
        <v xml:space="preserve">id: 2147483302, </v>
      </c>
      <c r="J132" t="str">
        <f t="shared" si="10"/>
        <v xml:space="preserve">date: 1530144000000, </v>
      </c>
      <c r="K132" t="str">
        <f t="shared" si="11"/>
        <v xml:space="preserve">description: "TRADER JOE'S #669  QPS", </v>
      </c>
      <c r="L132" t="str">
        <f t="shared" si="12"/>
        <v xml:space="preserve">category: "Groceries", </v>
      </c>
      <c r="M132" t="str">
        <f t="shared" si="13"/>
        <v xml:space="preserve">individual: "", </v>
      </c>
      <c r="N132" t="str">
        <f t="shared" si="14"/>
        <v xml:space="preserve">amount: -115.17, </v>
      </c>
      <c r="O132" t="s">
        <v>387</v>
      </c>
      <c r="P132" t="s">
        <v>388</v>
      </c>
      <c r="R132" t="str">
        <f t="shared" si="15"/>
        <v>2147483302: { id: 2147483302, date: 1530144000000, description: "TRADER JOE'S #669  QPS", category: "Groceries", individual: "", amount: -115.17, isVisible: true, isReadOnly: true },</v>
      </c>
    </row>
    <row r="133" spans="1:18" x14ac:dyDescent="0.3">
      <c r="A133">
        <v>2147483303</v>
      </c>
      <c r="B133" s="1">
        <v>43278</v>
      </c>
      <c r="C133" t="s">
        <v>104</v>
      </c>
      <c r="D133" t="s">
        <v>361</v>
      </c>
      <c r="F133" s="6">
        <v>51.35</v>
      </c>
      <c r="H133" t="str">
        <f t="shared" si="8"/>
        <v xml:space="preserve">2147483303: </v>
      </c>
      <c r="I133" t="str">
        <f t="shared" si="9"/>
        <v xml:space="preserve">id: 2147483303, </v>
      </c>
      <c r="J133" t="str">
        <f t="shared" si="10"/>
        <v xml:space="preserve">date: 1530144000000, </v>
      </c>
      <c r="K133" t="str">
        <f t="shared" si="11"/>
        <v xml:space="preserve">description: "BED BATH &amp; BEYOND #301", </v>
      </c>
      <c r="L133" t="str">
        <f t="shared" si="12"/>
        <v xml:space="preserve">category: "Materistic", </v>
      </c>
      <c r="M133" t="str">
        <f t="shared" si="13"/>
        <v xml:space="preserve">individual: "", </v>
      </c>
      <c r="N133" t="str">
        <f t="shared" si="14"/>
        <v xml:space="preserve">amount: 51.35, </v>
      </c>
      <c r="O133" t="s">
        <v>387</v>
      </c>
      <c r="P133" t="s">
        <v>388</v>
      </c>
      <c r="R133" t="str">
        <f t="shared" si="15"/>
        <v>2147483303: { id: 2147483303, date: 1530144000000, description: "BED BATH &amp; BEYOND #301", category: "Materistic", individual: "", amount: 51.35, isVisible: true, isReadOnly: true },</v>
      </c>
    </row>
    <row r="134" spans="1:18" x14ac:dyDescent="0.3">
      <c r="A134">
        <v>2147483304</v>
      </c>
      <c r="B134" s="1">
        <v>43276</v>
      </c>
      <c r="C134" t="s">
        <v>56</v>
      </c>
      <c r="D134" t="s">
        <v>370</v>
      </c>
      <c r="F134" s="6">
        <v>-44.99</v>
      </c>
      <c r="H134" t="str">
        <f t="shared" si="8"/>
        <v xml:space="preserve">2147483304: </v>
      </c>
      <c r="I134" t="str">
        <f t="shared" si="9"/>
        <v xml:space="preserve">id: 2147483304, </v>
      </c>
      <c r="J134" t="str">
        <f t="shared" si="10"/>
        <v xml:space="preserve">date: 1529971200000, </v>
      </c>
      <c r="K134" t="str">
        <f t="shared" si="11"/>
        <v xml:space="preserve">description: "TWC*TIMEWARNERCABLE", </v>
      </c>
      <c r="L134" t="str">
        <f t="shared" si="12"/>
        <v xml:space="preserve">category: "Internet", </v>
      </c>
      <c r="M134" t="str">
        <f t="shared" si="13"/>
        <v xml:space="preserve">individual: "", </v>
      </c>
      <c r="N134" t="str">
        <f t="shared" si="14"/>
        <v xml:space="preserve">amount: -44.99, </v>
      </c>
      <c r="O134" t="s">
        <v>387</v>
      </c>
      <c r="P134" t="s">
        <v>388</v>
      </c>
      <c r="R134" t="str">
        <f t="shared" si="15"/>
        <v>2147483304: { id: 2147483304, date: 1529971200000, description: "TWC*TIMEWARNERCABLE", category: "Internet", individual: "", amount: -44.99, isVisible: true, isReadOnly: true },</v>
      </c>
    </row>
    <row r="135" spans="1:18" x14ac:dyDescent="0.3">
      <c r="A135">
        <v>2147483305</v>
      </c>
      <c r="B135" s="1">
        <v>43275</v>
      </c>
      <c r="C135" t="s">
        <v>105</v>
      </c>
      <c r="D135" t="s">
        <v>372</v>
      </c>
      <c r="F135" s="6">
        <v>-29.25</v>
      </c>
      <c r="H135" t="str">
        <f t="shared" ref="H135:H198" si="16">_xlfn.CONCAT(A135,": ")</f>
        <v xml:space="preserve">2147483305: </v>
      </c>
      <c r="I135" t="str">
        <f t="shared" ref="I135:I198" si="17">_xlfn.CONCAT(A$5,": ",A135,", ")</f>
        <v xml:space="preserve">id: 2147483305, </v>
      </c>
      <c r="J135" t="str">
        <f t="shared" ref="J135:J198" si="18">_xlfn.CONCAT(B$5,": ",(B135- (25567 + 1))*86400*1000,", ")</f>
        <v xml:space="preserve">date: 1529884800000, </v>
      </c>
      <c r="K135" t="str">
        <f t="shared" ref="K135:K198" si="19">_xlfn.CONCAT(C$5,": ",CHAR(34),C135,CHAR(34),", ")</f>
        <v xml:space="preserve">description: "CLOUD NINE SUSHI", </v>
      </c>
      <c r="L135" t="str">
        <f t="shared" ref="L135:L198" si="20">_xlfn.CONCAT(D$5,": ",CHAR(34),D135,CHAR(34),", ")</f>
        <v xml:space="preserve">category: "Meals (Food)", </v>
      </c>
      <c r="M135" t="str">
        <f t="shared" ref="M135:M198" si="21">_xlfn.CONCAT(E$5,": ",CHAR(34),E135,CHAR(34),", ")</f>
        <v xml:space="preserve">individual: "", </v>
      </c>
      <c r="N135" t="str">
        <f t="shared" ref="N135:N198" si="22">_xlfn.CONCAT(F$5,": ",F135,", ")</f>
        <v xml:space="preserve">amount: -29.25, </v>
      </c>
      <c r="O135" t="s">
        <v>387</v>
      </c>
      <c r="P135" t="s">
        <v>388</v>
      </c>
      <c r="R135" t="str">
        <f t="shared" ref="R135:R198" si="23">_xlfn.CONCAT(H135,"{ ",I135:P135, " },")</f>
        <v>2147483305: { id: 2147483305, date: 1529884800000, description: "CLOUD NINE SUSHI", category: "Meals (Food)", individual: "", amount: -29.25, isVisible: true, isReadOnly: true },</v>
      </c>
    </row>
    <row r="136" spans="1:18" x14ac:dyDescent="0.3">
      <c r="A136">
        <v>2147483306</v>
      </c>
      <c r="B136" s="1">
        <v>43275</v>
      </c>
      <c r="C136" t="s">
        <v>106</v>
      </c>
      <c r="D136" t="s">
        <v>353</v>
      </c>
      <c r="F136" s="6">
        <v>-30.76</v>
      </c>
      <c r="H136" t="str">
        <f t="shared" si="16"/>
        <v xml:space="preserve">2147483306: </v>
      </c>
      <c r="I136" t="str">
        <f t="shared" si="17"/>
        <v xml:space="preserve">id: 2147483306, </v>
      </c>
      <c r="J136" t="str">
        <f t="shared" si="18"/>
        <v xml:space="preserve">date: 1529884800000, </v>
      </c>
      <c r="K136" t="str">
        <f t="shared" si="19"/>
        <v xml:space="preserve">description: "SHELL OIL 57446338303", </v>
      </c>
      <c r="L136" t="str">
        <f t="shared" si="20"/>
        <v xml:space="preserve">category: "Gas", </v>
      </c>
      <c r="M136" t="str">
        <f t="shared" si="21"/>
        <v xml:space="preserve">individual: "", </v>
      </c>
      <c r="N136" t="str">
        <f t="shared" si="22"/>
        <v xml:space="preserve">amount: -30.76, </v>
      </c>
      <c r="O136" t="s">
        <v>387</v>
      </c>
      <c r="P136" t="s">
        <v>388</v>
      </c>
      <c r="R136" t="str">
        <f t="shared" si="23"/>
        <v>2147483306: { id: 2147483306, date: 1529884800000, description: "SHELL OIL 57446338303", category: "Gas", individual: "", amount: -30.76, isVisible: true, isReadOnly: true },</v>
      </c>
    </row>
    <row r="137" spans="1:18" x14ac:dyDescent="0.3">
      <c r="A137">
        <v>2147483307</v>
      </c>
      <c r="B137" s="1">
        <v>43272</v>
      </c>
      <c r="C137" t="s">
        <v>107</v>
      </c>
      <c r="D137" t="s">
        <v>372</v>
      </c>
      <c r="F137" s="6">
        <v>-31.25</v>
      </c>
      <c r="H137" t="str">
        <f t="shared" si="16"/>
        <v xml:space="preserve">2147483307: </v>
      </c>
      <c r="I137" t="str">
        <f t="shared" si="17"/>
        <v xml:space="preserve">id: 2147483307, </v>
      </c>
      <c r="J137" t="str">
        <f t="shared" si="18"/>
        <v xml:space="preserve">date: 1529625600000, </v>
      </c>
      <c r="K137" t="str">
        <f t="shared" si="19"/>
        <v xml:space="preserve">description: "OLD MOHAWK", </v>
      </c>
      <c r="L137" t="str">
        <f t="shared" si="20"/>
        <v xml:space="preserve">category: "Meals (Food)", </v>
      </c>
      <c r="M137" t="str">
        <f t="shared" si="21"/>
        <v xml:space="preserve">individual: "", </v>
      </c>
      <c r="N137" t="str">
        <f t="shared" si="22"/>
        <v xml:space="preserve">amount: -31.25, </v>
      </c>
      <c r="O137" t="s">
        <v>387</v>
      </c>
      <c r="P137" t="s">
        <v>388</v>
      </c>
      <c r="R137" t="str">
        <f t="shared" si="23"/>
        <v>2147483307: { id: 2147483307, date: 1529625600000, description: "OLD MOHAWK", category: "Meals (Food)", individual: "", amount: -31.25, isVisible: true, isReadOnly: true },</v>
      </c>
    </row>
    <row r="138" spans="1:18" x14ac:dyDescent="0.3">
      <c r="A138">
        <v>2147483308</v>
      </c>
      <c r="B138" s="1">
        <v>43270</v>
      </c>
      <c r="C138" t="s">
        <v>26</v>
      </c>
      <c r="D138" t="s">
        <v>358</v>
      </c>
      <c r="F138" s="6">
        <v>-4</v>
      </c>
      <c r="H138" t="str">
        <f t="shared" si="16"/>
        <v xml:space="preserve">2147483308: </v>
      </c>
      <c r="I138" t="str">
        <f t="shared" si="17"/>
        <v xml:space="preserve">id: 2147483308, </v>
      </c>
      <c r="J138" t="str">
        <f t="shared" si="18"/>
        <v xml:space="preserve">date: 1529452800000, </v>
      </c>
      <c r="K138" t="str">
        <f t="shared" si="19"/>
        <v xml:space="preserve">description: "CINCINNATI PARKING FEE", </v>
      </c>
      <c r="L138" t="str">
        <f t="shared" si="20"/>
        <v xml:space="preserve">category: "Entertainment", </v>
      </c>
      <c r="M138" t="str">
        <f t="shared" si="21"/>
        <v xml:space="preserve">individual: "", </v>
      </c>
      <c r="N138" t="str">
        <f t="shared" si="22"/>
        <v xml:space="preserve">amount: -4, </v>
      </c>
      <c r="O138" t="s">
        <v>387</v>
      </c>
      <c r="P138" t="s">
        <v>388</v>
      </c>
      <c r="R138" t="str">
        <f t="shared" si="23"/>
        <v>2147483308: { id: 2147483308, date: 1529452800000, description: "CINCINNATI PARKING FEE", category: "Entertainment", individual: "", amount: -4, isVisible: true, isReadOnly: true },</v>
      </c>
    </row>
    <row r="139" spans="1:18" x14ac:dyDescent="0.3">
      <c r="A139">
        <v>2147483309</v>
      </c>
      <c r="B139" s="1">
        <v>43270</v>
      </c>
      <c r="C139" t="s">
        <v>39</v>
      </c>
      <c r="D139" t="s">
        <v>356</v>
      </c>
      <c r="F139" s="6">
        <v>-36.86</v>
      </c>
      <c r="H139" t="str">
        <f t="shared" si="16"/>
        <v xml:space="preserve">2147483309: </v>
      </c>
      <c r="I139" t="str">
        <f t="shared" si="17"/>
        <v xml:space="preserve">id: 2147483309, </v>
      </c>
      <c r="J139" t="str">
        <f t="shared" si="18"/>
        <v xml:space="preserve">date: 1529452800000, </v>
      </c>
      <c r="K139" t="str">
        <f t="shared" si="19"/>
        <v xml:space="preserve">description: "KROGER #423", </v>
      </c>
      <c r="L139" t="str">
        <f t="shared" si="20"/>
        <v xml:space="preserve">category: "Groceries", </v>
      </c>
      <c r="M139" t="str">
        <f t="shared" si="21"/>
        <v xml:space="preserve">individual: "", </v>
      </c>
      <c r="N139" t="str">
        <f t="shared" si="22"/>
        <v xml:space="preserve">amount: -36.86, </v>
      </c>
      <c r="O139" t="s">
        <v>387</v>
      </c>
      <c r="P139" t="s">
        <v>388</v>
      </c>
      <c r="R139" t="str">
        <f t="shared" si="23"/>
        <v>2147483309: { id: 2147483309, date: 1529452800000, description: "KROGER #423", category: "Groceries", individual: "", amount: -36.86, isVisible: true, isReadOnly: true },</v>
      </c>
    </row>
    <row r="140" spans="1:18" x14ac:dyDescent="0.3">
      <c r="A140">
        <v>2147483310</v>
      </c>
      <c r="B140" s="1">
        <v>43270</v>
      </c>
      <c r="C140" t="s">
        <v>33</v>
      </c>
      <c r="D140" t="s">
        <v>349</v>
      </c>
      <c r="F140" s="6">
        <v>-416.9</v>
      </c>
      <c r="H140" t="str">
        <f t="shared" si="16"/>
        <v xml:space="preserve">2147483310: </v>
      </c>
      <c r="I140" t="str">
        <f t="shared" si="17"/>
        <v xml:space="preserve">id: 2147483310, </v>
      </c>
      <c r="J140" t="str">
        <f t="shared" si="18"/>
        <v xml:space="preserve">date: 1529452800000, </v>
      </c>
      <c r="K140" t="str">
        <f t="shared" si="19"/>
        <v xml:space="preserve">description: "MEDICAL MUTUAL OF OHIO", </v>
      </c>
      <c r="L140" t="str">
        <f t="shared" si="20"/>
        <v xml:space="preserve">category: "Medical", </v>
      </c>
      <c r="M140" t="str">
        <f t="shared" si="21"/>
        <v xml:space="preserve">individual: "", </v>
      </c>
      <c r="N140" t="str">
        <f t="shared" si="22"/>
        <v xml:space="preserve">amount: -416.9, </v>
      </c>
      <c r="O140" t="s">
        <v>387</v>
      </c>
      <c r="P140" t="s">
        <v>388</v>
      </c>
      <c r="R140" t="str">
        <f t="shared" si="23"/>
        <v>2147483310: { id: 2147483310, date: 1529452800000, description: "MEDICAL MUTUAL OF OHIO", category: "Medical", individual: "", amount: -416.9, isVisible: true, isReadOnly: true },</v>
      </c>
    </row>
    <row r="141" spans="1:18" x14ac:dyDescent="0.3">
      <c r="A141">
        <v>2147483311</v>
      </c>
      <c r="B141" s="1">
        <v>43268</v>
      </c>
      <c r="C141" t="s">
        <v>108</v>
      </c>
      <c r="D141" t="s">
        <v>353</v>
      </c>
      <c r="F141" s="6">
        <v>-16.75</v>
      </c>
      <c r="H141" t="str">
        <f t="shared" si="16"/>
        <v xml:space="preserve">2147483311: </v>
      </c>
      <c r="I141" t="str">
        <f t="shared" si="17"/>
        <v xml:space="preserve">id: 2147483311, </v>
      </c>
      <c r="J141" t="str">
        <f t="shared" si="18"/>
        <v xml:space="preserve">date: 1529280000000, </v>
      </c>
      <c r="K141" t="str">
        <f t="shared" si="19"/>
        <v xml:space="preserve">description: "SPEEDWAY 03623 282", </v>
      </c>
      <c r="L141" t="str">
        <f t="shared" si="20"/>
        <v xml:space="preserve">category: "Gas", </v>
      </c>
      <c r="M141" t="str">
        <f t="shared" si="21"/>
        <v xml:space="preserve">individual: "", </v>
      </c>
      <c r="N141" t="str">
        <f t="shared" si="22"/>
        <v xml:space="preserve">amount: -16.75, </v>
      </c>
      <c r="O141" t="s">
        <v>387</v>
      </c>
      <c r="P141" t="s">
        <v>388</v>
      </c>
      <c r="R141" t="str">
        <f t="shared" si="23"/>
        <v>2147483311: { id: 2147483311, date: 1529280000000, description: "SPEEDWAY 03623 282", category: "Gas", individual: "", amount: -16.75, isVisible: true, isReadOnly: true },</v>
      </c>
    </row>
    <row r="142" spans="1:18" x14ac:dyDescent="0.3">
      <c r="A142">
        <v>2147483312</v>
      </c>
      <c r="B142" s="1">
        <v>43268</v>
      </c>
      <c r="C142" t="s">
        <v>109</v>
      </c>
      <c r="D142" t="s">
        <v>358</v>
      </c>
      <c r="F142" s="6">
        <v>-4.5</v>
      </c>
      <c r="H142" t="str">
        <f t="shared" si="16"/>
        <v xml:space="preserve">2147483312: </v>
      </c>
      <c r="I142" t="str">
        <f t="shared" si="17"/>
        <v xml:space="preserve">id: 2147483312, </v>
      </c>
      <c r="J142" t="str">
        <f t="shared" si="18"/>
        <v xml:space="preserve">date: 1529280000000, </v>
      </c>
      <c r="K142" t="str">
        <f t="shared" si="19"/>
        <v xml:space="preserve">description: "Little Apple Golf Cour", </v>
      </c>
      <c r="L142" t="str">
        <f t="shared" si="20"/>
        <v xml:space="preserve">category: "Entertainment", </v>
      </c>
      <c r="M142" t="str">
        <f t="shared" si="21"/>
        <v xml:space="preserve">individual: "", </v>
      </c>
      <c r="N142" t="str">
        <f t="shared" si="22"/>
        <v xml:space="preserve">amount: -4.5, </v>
      </c>
      <c r="O142" t="s">
        <v>387</v>
      </c>
      <c r="P142" t="s">
        <v>388</v>
      </c>
      <c r="R142" t="str">
        <f t="shared" si="23"/>
        <v>2147483312: { id: 2147483312, date: 1529280000000, description: "Little Apple Golf Cour", category: "Entertainment", individual: "", amount: -4.5, isVisible: true, isReadOnly: true },</v>
      </c>
    </row>
    <row r="143" spans="1:18" x14ac:dyDescent="0.3">
      <c r="A143">
        <v>2147483313</v>
      </c>
      <c r="B143" s="1">
        <v>43268</v>
      </c>
      <c r="C143" t="s">
        <v>109</v>
      </c>
      <c r="D143" t="s">
        <v>358</v>
      </c>
      <c r="F143" s="6">
        <v>-19</v>
      </c>
      <c r="H143" t="str">
        <f t="shared" si="16"/>
        <v xml:space="preserve">2147483313: </v>
      </c>
      <c r="I143" t="str">
        <f t="shared" si="17"/>
        <v xml:space="preserve">id: 2147483313, </v>
      </c>
      <c r="J143" t="str">
        <f t="shared" si="18"/>
        <v xml:space="preserve">date: 1529280000000, </v>
      </c>
      <c r="K143" t="str">
        <f t="shared" si="19"/>
        <v xml:space="preserve">description: "Little Apple Golf Cour", </v>
      </c>
      <c r="L143" t="str">
        <f t="shared" si="20"/>
        <v xml:space="preserve">category: "Entertainment", </v>
      </c>
      <c r="M143" t="str">
        <f t="shared" si="21"/>
        <v xml:space="preserve">individual: "", </v>
      </c>
      <c r="N143" t="str">
        <f t="shared" si="22"/>
        <v xml:space="preserve">amount: -19, </v>
      </c>
      <c r="O143" t="s">
        <v>387</v>
      </c>
      <c r="P143" t="s">
        <v>388</v>
      </c>
      <c r="R143" t="str">
        <f t="shared" si="23"/>
        <v>2147483313: { id: 2147483313, date: 1529280000000, description: "Little Apple Golf Cour", category: "Entertainment", individual: "", amount: -19, isVisible: true, isReadOnly: true },</v>
      </c>
    </row>
    <row r="144" spans="1:18" x14ac:dyDescent="0.3">
      <c r="A144">
        <v>2147483314</v>
      </c>
      <c r="B144" s="1">
        <v>43268</v>
      </c>
      <c r="C144" t="s">
        <v>110</v>
      </c>
      <c r="D144" t="s">
        <v>367</v>
      </c>
      <c r="F144" s="6">
        <v>-8.25</v>
      </c>
      <c r="H144" t="str">
        <f t="shared" si="16"/>
        <v xml:space="preserve">2147483314: </v>
      </c>
      <c r="I144" t="str">
        <f t="shared" si="17"/>
        <v xml:space="preserve">id: 2147483314, </v>
      </c>
      <c r="J144" t="str">
        <f t="shared" si="18"/>
        <v xml:space="preserve">date: 1529280000000, </v>
      </c>
      <c r="K144" t="str">
        <f t="shared" si="19"/>
        <v xml:space="preserve">description: "WHIT`S FROZEN CUSTARD", </v>
      </c>
      <c r="L144" t="str">
        <f t="shared" si="20"/>
        <v xml:space="preserve">category: "Dessert", </v>
      </c>
      <c r="M144" t="str">
        <f t="shared" si="21"/>
        <v xml:space="preserve">individual: "", </v>
      </c>
      <c r="N144" t="str">
        <f t="shared" si="22"/>
        <v xml:space="preserve">amount: -8.25, </v>
      </c>
      <c r="O144" t="s">
        <v>387</v>
      </c>
      <c r="P144" t="s">
        <v>388</v>
      </c>
      <c r="R144" t="str">
        <f t="shared" si="23"/>
        <v>2147483314: { id: 2147483314, date: 1529280000000, description: "WHIT`S FROZEN CUSTARD", category: "Dessert", individual: "", amount: -8.25, isVisible: true, isReadOnly: true },</v>
      </c>
    </row>
    <row r="145" spans="1:18" x14ac:dyDescent="0.3">
      <c r="A145">
        <v>2147483315</v>
      </c>
      <c r="B145" s="1">
        <v>43267</v>
      </c>
      <c r="C145" t="s">
        <v>111</v>
      </c>
      <c r="D145" t="s">
        <v>353</v>
      </c>
      <c r="F145" s="6">
        <v>-36.75</v>
      </c>
      <c r="H145" t="str">
        <f t="shared" si="16"/>
        <v xml:space="preserve">2147483315: </v>
      </c>
      <c r="I145" t="str">
        <f t="shared" si="17"/>
        <v xml:space="preserve">id: 2147483315, </v>
      </c>
      <c r="J145" t="str">
        <f t="shared" si="18"/>
        <v xml:space="preserve">date: 1529193600000, </v>
      </c>
      <c r="K145" t="str">
        <f t="shared" si="19"/>
        <v xml:space="preserve">description: "UNITED DAIRY FARMERS #", </v>
      </c>
      <c r="L145" t="str">
        <f t="shared" si="20"/>
        <v xml:space="preserve">category: "Gas", </v>
      </c>
      <c r="M145" t="str">
        <f t="shared" si="21"/>
        <v xml:space="preserve">individual: "", </v>
      </c>
      <c r="N145" t="str">
        <f t="shared" si="22"/>
        <v xml:space="preserve">amount: -36.75, </v>
      </c>
      <c r="O145" t="s">
        <v>387</v>
      </c>
      <c r="P145" t="s">
        <v>388</v>
      </c>
      <c r="R145" t="str">
        <f t="shared" si="23"/>
        <v>2147483315: { id: 2147483315, date: 1529193600000, description: "UNITED DAIRY FARMERS #", category: "Gas", individual: "", amount: -36.75, isVisible: true, isReadOnly: true },</v>
      </c>
    </row>
    <row r="146" spans="1:18" x14ac:dyDescent="0.3">
      <c r="A146">
        <v>2147483316</v>
      </c>
      <c r="B146" s="1">
        <v>43267</v>
      </c>
      <c r="C146" t="s">
        <v>112</v>
      </c>
      <c r="D146" t="s">
        <v>366</v>
      </c>
      <c r="F146" s="6">
        <v>-14.25</v>
      </c>
      <c r="H146" t="str">
        <f t="shared" si="16"/>
        <v xml:space="preserve">2147483316: </v>
      </c>
      <c r="I146" t="str">
        <f t="shared" si="17"/>
        <v xml:space="preserve">id: 2147483316, </v>
      </c>
      <c r="J146" t="str">
        <f t="shared" si="18"/>
        <v xml:space="preserve">date: 1529193600000, </v>
      </c>
      <c r="K146" t="str">
        <f t="shared" si="19"/>
        <v xml:space="preserve">description: "STREETSIDE BREWING", </v>
      </c>
      <c r="L146" t="str">
        <f t="shared" si="20"/>
        <v xml:space="preserve">category: "Beer", </v>
      </c>
      <c r="M146" t="str">
        <f t="shared" si="21"/>
        <v xml:space="preserve">individual: "", </v>
      </c>
      <c r="N146" t="str">
        <f t="shared" si="22"/>
        <v xml:space="preserve">amount: -14.25, </v>
      </c>
      <c r="O146" t="s">
        <v>387</v>
      </c>
      <c r="P146" t="s">
        <v>388</v>
      </c>
      <c r="R146" t="str">
        <f t="shared" si="23"/>
        <v>2147483316: { id: 2147483316, date: 1529193600000, description: "STREETSIDE BREWING", category: "Beer", individual: "", amount: -14.25, isVisible: true, isReadOnly: true },</v>
      </c>
    </row>
    <row r="147" spans="1:18" x14ac:dyDescent="0.3">
      <c r="A147">
        <v>2147483317</v>
      </c>
      <c r="B147" s="1">
        <v>43267</v>
      </c>
      <c r="C147" t="s">
        <v>98</v>
      </c>
      <c r="D147" t="s">
        <v>366</v>
      </c>
      <c r="F147" s="6">
        <v>-60.93</v>
      </c>
      <c r="H147" t="str">
        <f t="shared" si="16"/>
        <v xml:space="preserve">2147483317: </v>
      </c>
      <c r="I147" t="str">
        <f t="shared" si="17"/>
        <v xml:space="preserve">id: 2147483317, </v>
      </c>
      <c r="J147" t="str">
        <f t="shared" si="18"/>
        <v xml:space="preserve">date: 1529193600000, </v>
      </c>
      <c r="K147" t="str">
        <f t="shared" si="19"/>
        <v xml:space="preserve">description: "THE PARTY SOURCE", </v>
      </c>
      <c r="L147" t="str">
        <f t="shared" si="20"/>
        <v xml:space="preserve">category: "Beer", </v>
      </c>
      <c r="M147" t="str">
        <f t="shared" si="21"/>
        <v xml:space="preserve">individual: "", </v>
      </c>
      <c r="N147" t="str">
        <f t="shared" si="22"/>
        <v xml:space="preserve">amount: -60.93, </v>
      </c>
      <c r="O147" t="s">
        <v>387</v>
      </c>
      <c r="P147" t="s">
        <v>388</v>
      </c>
      <c r="R147" t="str">
        <f t="shared" si="23"/>
        <v>2147483317: { id: 2147483317, date: 1529193600000, description: "THE PARTY SOURCE", category: "Beer", individual: "", amount: -60.93, isVisible: true, isReadOnly: true },</v>
      </c>
    </row>
    <row r="148" spans="1:18" x14ac:dyDescent="0.3">
      <c r="A148">
        <v>2147483318</v>
      </c>
      <c r="B148" s="1">
        <v>43267</v>
      </c>
      <c r="C148" t="s">
        <v>113</v>
      </c>
      <c r="D148" t="s">
        <v>372</v>
      </c>
      <c r="F148" s="6">
        <v>-4.12</v>
      </c>
      <c r="H148" t="str">
        <f t="shared" si="16"/>
        <v xml:space="preserve">2147483318: </v>
      </c>
      <c r="I148" t="str">
        <f t="shared" si="17"/>
        <v xml:space="preserve">id: 2147483318, </v>
      </c>
      <c r="J148" t="str">
        <f t="shared" si="18"/>
        <v xml:space="preserve">date: 1529193600000, </v>
      </c>
      <c r="K148" t="str">
        <f t="shared" si="19"/>
        <v xml:space="preserve">description: "BURGER KING #13921 Q07", </v>
      </c>
      <c r="L148" t="str">
        <f t="shared" si="20"/>
        <v xml:space="preserve">category: "Meals (Food)", </v>
      </c>
      <c r="M148" t="str">
        <f t="shared" si="21"/>
        <v xml:space="preserve">individual: "", </v>
      </c>
      <c r="N148" t="str">
        <f t="shared" si="22"/>
        <v xml:space="preserve">amount: -4.12, </v>
      </c>
      <c r="O148" t="s">
        <v>387</v>
      </c>
      <c r="P148" t="s">
        <v>388</v>
      </c>
      <c r="R148" t="str">
        <f t="shared" si="23"/>
        <v>2147483318: { id: 2147483318, date: 1529193600000, description: "BURGER KING #13921 Q07", category: "Meals (Food)", individual: "", amount: -4.12, isVisible: true, isReadOnly: true },</v>
      </c>
    </row>
    <row r="149" spans="1:18" x14ac:dyDescent="0.3">
      <c r="A149">
        <v>2147483319</v>
      </c>
      <c r="B149" s="1">
        <v>43263</v>
      </c>
      <c r="C149" t="s">
        <v>114</v>
      </c>
      <c r="D149" t="s">
        <v>358</v>
      </c>
      <c r="F149" s="6">
        <v>-62.25</v>
      </c>
      <c r="H149" t="str">
        <f t="shared" si="16"/>
        <v xml:space="preserve">2147483319: </v>
      </c>
      <c r="I149" t="str">
        <f t="shared" si="17"/>
        <v xml:space="preserve">id: 2147483319, </v>
      </c>
      <c r="J149" t="str">
        <f t="shared" si="18"/>
        <v xml:space="preserve">date: 1528848000000, </v>
      </c>
      <c r="K149" t="str">
        <f t="shared" si="19"/>
        <v xml:space="preserve">description: "PINNACLE GOLF CLUB   F", </v>
      </c>
      <c r="L149" t="str">
        <f t="shared" si="20"/>
        <v xml:space="preserve">category: "Entertainment", </v>
      </c>
      <c r="M149" t="str">
        <f t="shared" si="21"/>
        <v xml:space="preserve">individual: "", </v>
      </c>
      <c r="N149" t="str">
        <f t="shared" si="22"/>
        <v xml:space="preserve">amount: -62.25, </v>
      </c>
      <c r="O149" t="s">
        <v>387</v>
      </c>
      <c r="P149" t="s">
        <v>388</v>
      </c>
      <c r="R149" t="str">
        <f t="shared" si="23"/>
        <v>2147483319: { id: 2147483319, date: 1528848000000, description: "PINNACLE GOLF CLUB   F", category: "Entertainment", individual: "", amount: -62.25, isVisible: true, isReadOnly: true },</v>
      </c>
    </row>
    <row r="150" spans="1:18" x14ac:dyDescent="0.3">
      <c r="A150">
        <v>2147483320</v>
      </c>
      <c r="B150" s="1">
        <v>43261</v>
      </c>
      <c r="C150" t="s">
        <v>115</v>
      </c>
      <c r="D150" t="s">
        <v>353</v>
      </c>
      <c r="F150" s="6">
        <v>-37.26</v>
      </c>
      <c r="H150" t="str">
        <f t="shared" si="16"/>
        <v xml:space="preserve">2147483320: </v>
      </c>
      <c r="I150" t="str">
        <f t="shared" si="17"/>
        <v xml:space="preserve">id: 2147483320, </v>
      </c>
      <c r="J150" t="str">
        <f t="shared" si="18"/>
        <v xml:space="preserve">date: 1528675200000, </v>
      </c>
      <c r="K150" t="str">
        <f t="shared" si="19"/>
        <v xml:space="preserve">description: "KROGER FUEL #4355", </v>
      </c>
      <c r="L150" t="str">
        <f t="shared" si="20"/>
        <v xml:space="preserve">category: "Gas", </v>
      </c>
      <c r="M150" t="str">
        <f t="shared" si="21"/>
        <v xml:space="preserve">individual: "", </v>
      </c>
      <c r="N150" t="str">
        <f t="shared" si="22"/>
        <v xml:space="preserve">amount: -37.26, </v>
      </c>
      <c r="O150" t="s">
        <v>387</v>
      </c>
      <c r="P150" t="s">
        <v>388</v>
      </c>
      <c r="R150" t="str">
        <f t="shared" si="23"/>
        <v>2147483320: { id: 2147483320, date: 1528675200000, description: "KROGER FUEL #4355", category: "Gas", individual: "", amount: -37.26, isVisible: true, isReadOnly: true },</v>
      </c>
    </row>
    <row r="151" spans="1:18" x14ac:dyDescent="0.3">
      <c r="A151">
        <v>2147483321</v>
      </c>
      <c r="B151" s="1">
        <v>43261</v>
      </c>
      <c r="C151" t="s">
        <v>116</v>
      </c>
      <c r="D151" t="s">
        <v>378</v>
      </c>
      <c r="F151" s="6">
        <v>-70</v>
      </c>
      <c r="H151" t="str">
        <f t="shared" si="16"/>
        <v xml:space="preserve">2147483321: </v>
      </c>
      <c r="I151" t="str">
        <f t="shared" si="17"/>
        <v xml:space="preserve">id: 2147483321, </v>
      </c>
      <c r="J151" t="str">
        <f t="shared" si="18"/>
        <v xml:space="preserve">date: 1528675200000, </v>
      </c>
      <c r="K151" t="str">
        <f t="shared" si="19"/>
        <v xml:space="preserve">description: "CPR CINCINNATI LLC", </v>
      </c>
      <c r="L151" t="str">
        <f t="shared" si="20"/>
        <v xml:space="preserve">category: "Unknown", </v>
      </c>
      <c r="M151" t="str">
        <f t="shared" si="21"/>
        <v xml:space="preserve">individual: "", </v>
      </c>
      <c r="N151" t="str">
        <f t="shared" si="22"/>
        <v xml:space="preserve">amount: -70, </v>
      </c>
      <c r="O151" t="s">
        <v>387</v>
      </c>
      <c r="P151" t="s">
        <v>388</v>
      </c>
      <c r="R151" t="str">
        <f t="shared" si="23"/>
        <v>2147483321: { id: 2147483321, date: 1528675200000, description: "CPR CINCINNATI LLC", category: "Unknown", individual: "", amount: -70, isVisible: true, isReadOnly: true },</v>
      </c>
    </row>
    <row r="152" spans="1:18" x14ac:dyDescent="0.3">
      <c r="A152">
        <v>2147483322</v>
      </c>
      <c r="B152" s="1">
        <v>43260</v>
      </c>
      <c r="C152" t="s">
        <v>117</v>
      </c>
      <c r="D152" t="s">
        <v>356</v>
      </c>
      <c r="F152" s="6">
        <v>-12.83</v>
      </c>
      <c r="H152" t="str">
        <f t="shared" si="16"/>
        <v xml:space="preserve">2147483322: </v>
      </c>
      <c r="I152" t="str">
        <f t="shared" si="17"/>
        <v xml:space="preserve">id: 2147483322, </v>
      </c>
      <c r="J152" t="str">
        <f t="shared" si="18"/>
        <v xml:space="preserve">date: 1528588800000, </v>
      </c>
      <c r="K152" t="str">
        <f t="shared" si="19"/>
        <v xml:space="preserve">description: "KROGER #447", </v>
      </c>
      <c r="L152" t="str">
        <f t="shared" si="20"/>
        <v xml:space="preserve">category: "Groceries", </v>
      </c>
      <c r="M152" t="str">
        <f t="shared" si="21"/>
        <v xml:space="preserve">individual: "", </v>
      </c>
      <c r="N152" t="str">
        <f t="shared" si="22"/>
        <v xml:space="preserve">amount: -12.83, </v>
      </c>
      <c r="O152" t="s">
        <v>387</v>
      </c>
      <c r="P152" t="s">
        <v>388</v>
      </c>
      <c r="R152" t="str">
        <f t="shared" si="23"/>
        <v>2147483322: { id: 2147483322, date: 1528588800000, description: "KROGER #447", category: "Groceries", individual: "", amount: -12.83, isVisible: true, isReadOnly: true },</v>
      </c>
    </row>
    <row r="153" spans="1:18" x14ac:dyDescent="0.3">
      <c r="A153">
        <v>2147483323</v>
      </c>
      <c r="B153" s="1">
        <v>43260</v>
      </c>
      <c r="C153" t="s">
        <v>118</v>
      </c>
      <c r="D153" t="s">
        <v>372</v>
      </c>
      <c r="F153" s="6">
        <v>-34.25</v>
      </c>
      <c r="H153" t="str">
        <f t="shared" si="16"/>
        <v xml:space="preserve">2147483323: </v>
      </c>
      <c r="I153" t="str">
        <f t="shared" si="17"/>
        <v xml:space="preserve">id: 2147483323, </v>
      </c>
      <c r="J153" t="str">
        <f t="shared" si="18"/>
        <v xml:space="preserve">date: 1528588800000, </v>
      </c>
      <c r="K153" t="str">
        <f t="shared" si="19"/>
        <v xml:space="preserve">description: "DOCS PLACE - MULBERRY", </v>
      </c>
      <c r="L153" t="str">
        <f t="shared" si="20"/>
        <v xml:space="preserve">category: "Meals (Food)", </v>
      </c>
      <c r="M153" t="str">
        <f t="shared" si="21"/>
        <v xml:space="preserve">individual: "", </v>
      </c>
      <c r="N153" t="str">
        <f t="shared" si="22"/>
        <v xml:space="preserve">amount: -34.25, </v>
      </c>
      <c r="O153" t="s">
        <v>387</v>
      </c>
      <c r="P153" t="s">
        <v>388</v>
      </c>
      <c r="R153" t="str">
        <f t="shared" si="23"/>
        <v>2147483323: { id: 2147483323, date: 1528588800000, description: "DOCS PLACE - MULBERRY", category: "Meals (Food)", individual: "", amount: -34.25, isVisible: true, isReadOnly: true },</v>
      </c>
    </row>
    <row r="154" spans="1:18" x14ac:dyDescent="0.3">
      <c r="A154">
        <v>2147483324</v>
      </c>
      <c r="B154" s="1">
        <v>43260</v>
      </c>
      <c r="C154" t="s">
        <v>119</v>
      </c>
      <c r="D154" t="s">
        <v>364</v>
      </c>
      <c r="F154" s="6">
        <v>-33</v>
      </c>
      <c r="H154" t="str">
        <f t="shared" si="16"/>
        <v xml:space="preserve">2147483324: </v>
      </c>
      <c r="I154" t="str">
        <f t="shared" si="17"/>
        <v xml:space="preserve">id: 2147483324, </v>
      </c>
      <c r="J154" t="str">
        <f t="shared" si="18"/>
        <v xml:space="preserve">date: 1528588800000, </v>
      </c>
      <c r="K154" t="str">
        <f t="shared" si="19"/>
        <v xml:space="preserve">description: "1063 GREAT CLIPS AT ME", </v>
      </c>
      <c r="L154" t="str">
        <f t="shared" si="20"/>
        <v xml:space="preserve">category: "Miscellaneous", </v>
      </c>
      <c r="M154" t="str">
        <f t="shared" si="21"/>
        <v xml:space="preserve">individual: "", </v>
      </c>
      <c r="N154" t="str">
        <f t="shared" si="22"/>
        <v xml:space="preserve">amount: -33, </v>
      </c>
      <c r="O154" t="s">
        <v>387</v>
      </c>
      <c r="P154" t="s">
        <v>388</v>
      </c>
      <c r="R154" t="str">
        <f t="shared" si="23"/>
        <v>2147483324: { id: 2147483324, date: 1528588800000, description: "1063 GREAT CLIPS AT ME", category: "Miscellaneous", individual: "", amount: -33, isVisible: true, isReadOnly: true },</v>
      </c>
    </row>
    <row r="155" spans="1:18" x14ac:dyDescent="0.3">
      <c r="A155">
        <v>2147483325</v>
      </c>
      <c r="B155" s="1">
        <v>43260</v>
      </c>
      <c r="C155" t="s">
        <v>26</v>
      </c>
      <c r="D155" t="s">
        <v>358</v>
      </c>
      <c r="F155" s="6">
        <v>-2.25</v>
      </c>
      <c r="H155" t="str">
        <f t="shared" si="16"/>
        <v xml:space="preserve">2147483325: </v>
      </c>
      <c r="I155" t="str">
        <f t="shared" si="17"/>
        <v xml:space="preserve">id: 2147483325, </v>
      </c>
      <c r="J155" t="str">
        <f t="shared" si="18"/>
        <v xml:space="preserve">date: 1528588800000, </v>
      </c>
      <c r="K155" t="str">
        <f t="shared" si="19"/>
        <v xml:space="preserve">description: "CINCINNATI PARKING FEE", </v>
      </c>
      <c r="L155" t="str">
        <f t="shared" si="20"/>
        <v xml:space="preserve">category: "Entertainment", </v>
      </c>
      <c r="M155" t="str">
        <f t="shared" si="21"/>
        <v xml:space="preserve">individual: "", </v>
      </c>
      <c r="N155" t="str">
        <f t="shared" si="22"/>
        <v xml:space="preserve">amount: -2.25, </v>
      </c>
      <c r="O155" t="s">
        <v>387</v>
      </c>
      <c r="P155" t="s">
        <v>388</v>
      </c>
      <c r="R155" t="str">
        <f t="shared" si="23"/>
        <v>2147483325: { id: 2147483325, date: 1528588800000, description: "CINCINNATI PARKING FEE", category: "Entertainment", individual: "", amount: -2.25, isVisible: true, isReadOnly: true },</v>
      </c>
    </row>
    <row r="156" spans="1:18" x14ac:dyDescent="0.3">
      <c r="A156">
        <v>2147483326</v>
      </c>
      <c r="B156" s="1">
        <v>43259</v>
      </c>
      <c r="C156" t="s">
        <v>120</v>
      </c>
      <c r="D156" t="s">
        <v>361</v>
      </c>
      <c r="F156" s="6">
        <v>-6.36</v>
      </c>
      <c r="H156" t="str">
        <f t="shared" si="16"/>
        <v xml:space="preserve">2147483326: </v>
      </c>
      <c r="I156" t="str">
        <f t="shared" si="17"/>
        <v xml:space="preserve">id: 2147483326, </v>
      </c>
      <c r="J156" t="str">
        <f t="shared" si="18"/>
        <v xml:space="preserve">date: 1528502400000, </v>
      </c>
      <c r="K156" t="str">
        <f t="shared" si="19"/>
        <v xml:space="preserve">description: "BIG LOTS STORES - #010", </v>
      </c>
      <c r="L156" t="str">
        <f t="shared" si="20"/>
        <v xml:space="preserve">category: "Materistic", </v>
      </c>
      <c r="M156" t="str">
        <f t="shared" si="21"/>
        <v xml:space="preserve">individual: "", </v>
      </c>
      <c r="N156" t="str">
        <f t="shared" si="22"/>
        <v xml:space="preserve">amount: -6.36, </v>
      </c>
      <c r="O156" t="s">
        <v>387</v>
      </c>
      <c r="P156" t="s">
        <v>388</v>
      </c>
      <c r="R156" t="str">
        <f t="shared" si="23"/>
        <v>2147483326: { id: 2147483326, date: 1528502400000, description: "BIG LOTS STORES - #010", category: "Materistic", individual: "", amount: -6.36, isVisible: true, isReadOnly: true },</v>
      </c>
    </row>
    <row r="157" spans="1:18" x14ac:dyDescent="0.3">
      <c r="A157">
        <v>2147483327</v>
      </c>
      <c r="B157" s="1">
        <v>43259</v>
      </c>
      <c r="C157" t="s">
        <v>121</v>
      </c>
      <c r="D157" t="s">
        <v>372</v>
      </c>
      <c r="F157" s="6">
        <v>-34.25</v>
      </c>
      <c r="H157" t="str">
        <f t="shared" si="16"/>
        <v xml:space="preserve">2147483327: </v>
      </c>
      <c r="I157" t="str">
        <f t="shared" si="17"/>
        <v xml:space="preserve">id: 2147483327, </v>
      </c>
      <c r="J157" t="str">
        <f t="shared" si="18"/>
        <v xml:space="preserve">date: 1528502400000, </v>
      </c>
      <c r="K157" t="str">
        <f t="shared" si="19"/>
        <v xml:space="preserve">description: "CITY VIEW TAVERN", </v>
      </c>
      <c r="L157" t="str">
        <f t="shared" si="20"/>
        <v xml:space="preserve">category: "Meals (Food)", </v>
      </c>
      <c r="M157" t="str">
        <f t="shared" si="21"/>
        <v xml:space="preserve">individual: "", </v>
      </c>
      <c r="N157" t="str">
        <f t="shared" si="22"/>
        <v xml:space="preserve">amount: -34.25, </v>
      </c>
      <c r="O157" t="s">
        <v>387</v>
      </c>
      <c r="P157" t="s">
        <v>388</v>
      </c>
      <c r="R157" t="str">
        <f t="shared" si="23"/>
        <v>2147483327: { id: 2147483327, date: 1528502400000, description: "CITY VIEW TAVERN", category: "Meals (Food)", individual: "", amount: -34.25, isVisible: true, isReadOnly: true },</v>
      </c>
    </row>
    <row r="158" spans="1:18" x14ac:dyDescent="0.3">
      <c r="A158">
        <v>2147483328</v>
      </c>
      <c r="B158" s="1">
        <v>43257</v>
      </c>
      <c r="C158" t="s">
        <v>122</v>
      </c>
      <c r="D158" t="s">
        <v>361</v>
      </c>
      <c r="F158" s="6">
        <v>-107.24</v>
      </c>
      <c r="H158" t="str">
        <f t="shared" si="16"/>
        <v xml:space="preserve">2147483328: </v>
      </c>
      <c r="I158" t="str">
        <f t="shared" si="17"/>
        <v xml:space="preserve">id: 2147483328, </v>
      </c>
      <c r="J158" t="str">
        <f t="shared" si="18"/>
        <v xml:space="preserve">date: 1528329600000, </v>
      </c>
      <c r="K158" t="str">
        <f t="shared" si="19"/>
        <v xml:space="preserve">description: "Nike Jeffersonvi 095", </v>
      </c>
      <c r="L158" t="str">
        <f t="shared" si="20"/>
        <v xml:space="preserve">category: "Materistic", </v>
      </c>
      <c r="M158" t="str">
        <f t="shared" si="21"/>
        <v xml:space="preserve">individual: "", </v>
      </c>
      <c r="N158" t="str">
        <f t="shared" si="22"/>
        <v xml:space="preserve">amount: -107.24, </v>
      </c>
      <c r="O158" t="s">
        <v>387</v>
      </c>
      <c r="P158" t="s">
        <v>388</v>
      </c>
      <c r="R158" t="str">
        <f t="shared" si="23"/>
        <v>2147483328: { id: 2147483328, date: 1528329600000, description: "Nike Jeffersonvi 095", category: "Materistic", individual: "", amount: -107.24, isVisible: true, isReadOnly: true },</v>
      </c>
    </row>
    <row r="159" spans="1:18" x14ac:dyDescent="0.3">
      <c r="A159">
        <v>2147483329</v>
      </c>
      <c r="B159" s="1">
        <v>43257</v>
      </c>
      <c r="C159" t="s">
        <v>102</v>
      </c>
      <c r="D159" t="s">
        <v>361</v>
      </c>
      <c r="F159" s="6">
        <v>-127.16</v>
      </c>
      <c r="H159" t="str">
        <f t="shared" si="16"/>
        <v xml:space="preserve">2147483329: </v>
      </c>
      <c r="I159" t="str">
        <f t="shared" si="17"/>
        <v xml:space="preserve">id: 2147483329, </v>
      </c>
      <c r="J159" t="str">
        <f t="shared" si="18"/>
        <v xml:space="preserve">date: 1528329600000, </v>
      </c>
      <c r="K159" t="str">
        <f t="shared" si="19"/>
        <v xml:space="preserve">description: "TJMAXX #0007", </v>
      </c>
      <c r="L159" t="str">
        <f t="shared" si="20"/>
        <v xml:space="preserve">category: "Materistic", </v>
      </c>
      <c r="M159" t="str">
        <f t="shared" si="21"/>
        <v xml:space="preserve">individual: "", </v>
      </c>
      <c r="N159" t="str">
        <f t="shared" si="22"/>
        <v xml:space="preserve">amount: -127.16, </v>
      </c>
      <c r="O159" t="s">
        <v>387</v>
      </c>
      <c r="P159" t="s">
        <v>388</v>
      </c>
      <c r="R159" t="str">
        <f t="shared" si="23"/>
        <v>2147483329: { id: 2147483329, date: 1528329600000, description: "TJMAXX #0007", category: "Materistic", individual: "", amount: -127.16, isVisible: true, isReadOnly: true },</v>
      </c>
    </row>
    <row r="160" spans="1:18" x14ac:dyDescent="0.3">
      <c r="A160">
        <v>2147483330</v>
      </c>
      <c r="B160" s="1">
        <v>43257</v>
      </c>
      <c r="C160" t="s">
        <v>39</v>
      </c>
      <c r="D160" t="s">
        <v>356</v>
      </c>
      <c r="F160" s="6">
        <v>-134.25</v>
      </c>
      <c r="H160" t="str">
        <f t="shared" si="16"/>
        <v xml:space="preserve">2147483330: </v>
      </c>
      <c r="I160" t="str">
        <f t="shared" si="17"/>
        <v xml:space="preserve">id: 2147483330, </v>
      </c>
      <c r="J160" t="str">
        <f t="shared" si="18"/>
        <v xml:space="preserve">date: 1528329600000, </v>
      </c>
      <c r="K160" t="str">
        <f t="shared" si="19"/>
        <v xml:space="preserve">description: "KROGER #423", </v>
      </c>
      <c r="L160" t="str">
        <f t="shared" si="20"/>
        <v xml:space="preserve">category: "Groceries", </v>
      </c>
      <c r="M160" t="str">
        <f t="shared" si="21"/>
        <v xml:space="preserve">individual: "", </v>
      </c>
      <c r="N160" t="str">
        <f t="shared" si="22"/>
        <v xml:space="preserve">amount: -134.25, </v>
      </c>
      <c r="O160" t="s">
        <v>387</v>
      </c>
      <c r="P160" t="s">
        <v>388</v>
      </c>
      <c r="R160" t="str">
        <f t="shared" si="23"/>
        <v>2147483330: { id: 2147483330, date: 1528329600000, description: "KROGER #423", category: "Groceries", individual: "", amount: -134.25, isVisible: true, isReadOnly: true },</v>
      </c>
    </row>
    <row r="161" spans="1:18" x14ac:dyDescent="0.3">
      <c r="A161">
        <v>2147483331</v>
      </c>
      <c r="B161" s="1">
        <v>43257</v>
      </c>
      <c r="C161" t="s">
        <v>96</v>
      </c>
      <c r="D161" t="s">
        <v>356</v>
      </c>
      <c r="F161" s="6">
        <v>-63.25</v>
      </c>
      <c r="H161" t="str">
        <f t="shared" si="16"/>
        <v xml:space="preserve">2147483331: </v>
      </c>
      <c r="I161" t="str">
        <f t="shared" si="17"/>
        <v xml:space="preserve">id: 2147483331, </v>
      </c>
      <c r="J161" t="str">
        <f t="shared" si="18"/>
        <v xml:space="preserve">date: 1528329600000, </v>
      </c>
      <c r="K161" t="str">
        <f t="shared" si="19"/>
        <v xml:space="preserve">description: "ALDI 61085", </v>
      </c>
      <c r="L161" t="str">
        <f t="shared" si="20"/>
        <v xml:space="preserve">category: "Groceries", </v>
      </c>
      <c r="M161" t="str">
        <f t="shared" si="21"/>
        <v xml:space="preserve">individual: "", </v>
      </c>
      <c r="N161" t="str">
        <f t="shared" si="22"/>
        <v xml:space="preserve">amount: -63.25, </v>
      </c>
      <c r="O161" t="s">
        <v>387</v>
      </c>
      <c r="P161" t="s">
        <v>388</v>
      </c>
      <c r="R161" t="str">
        <f t="shared" si="23"/>
        <v>2147483331: { id: 2147483331, date: 1528329600000, description: "ALDI 61085", category: "Groceries", individual: "", amount: -63.25, isVisible: true, isReadOnly: true },</v>
      </c>
    </row>
    <row r="162" spans="1:18" x14ac:dyDescent="0.3">
      <c r="A162">
        <v>2147483332</v>
      </c>
      <c r="B162" s="1">
        <v>43256</v>
      </c>
      <c r="C162" t="s">
        <v>123</v>
      </c>
      <c r="D162" t="s">
        <v>361</v>
      </c>
      <c r="F162" s="6">
        <v>-24.45</v>
      </c>
      <c r="H162" t="str">
        <f t="shared" si="16"/>
        <v xml:space="preserve">2147483332: </v>
      </c>
      <c r="I162" t="str">
        <f t="shared" si="17"/>
        <v xml:space="preserve">id: 2147483332, </v>
      </c>
      <c r="J162" t="str">
        <f t="shared" si="18"/>
        <v xml:space="preserve">date: 1528243200000, </v>
      </c>
      <c r="K162" t="str">
        <f t="shared" si="19"/>
        <v xml:space="preserve">description: "UNDER ARMOUR JEFFRSNVL", </v>
      </c>
      <c r="L162" t="str">
        <f t="shared" si="20"/>
        <v xml:space="preserve">category: "Materistic", </v>
      </c>
      <c r="M162" t="str">
        <f t="shared" si="21"/>
        <v xml:space="preserve">individual: "", </v>
      </c>
      <c r="N162" t="str">
        <f t="shared" si="22"/>
        <v xml:space="preserve">amount: -24.45, </v>
      </c>
      <c r="O162" t="s">
        <v>387</v>
      </c>
      <c r="P162" t="s">
        <v>388</v>
      </c>
      <c r="R162" t="str">
        <f t="shared" si="23"/>
        <v>2147483332: { id: 2147483332, date: 1528243200000, description: "UNDER ARMOUR JEFFRSNVL", category: "Materistic", individual: "", amount: -24.45, isVisible: true, isReadOnly: true },</v>
      </c>
    </row>
    <row r="163" spans="1:18" x14ac:dyDescent="0.3">
      <c r="A163">
        <v>2147483333</v>
      </c>
      <c r="B163" s="1">
        <v>43256</v>
      </c>
      <c r="C163" t="s">
        <v>124</v>
      </c>
      <c r="D163" t="s">
        <v>372</v>
      </c>
      <c r="F163" s="6">
        <v>-31.25</v>
      </c>
      <c r="H163" t="str">
        <f t="shared" si="16"/>
        <v xml:space="preserve">2147483333: </v>
      </c>
      <c r="I163" t="str">
        <f t="shared" si="17"/>
        <v xml:space="preserve">id: 2147483333, </v>
      </c>
      <c r="J163" t="str">
        <f t="shared" si="18"/>
        <v xml:space="preserve">date: 1528243200000, </v>
      </c>
      <c r="K163" t="str">
        <f t="shared" si="19"/>
        <v xml:space="preserve">description: "WERNERS SMOKEHOUSE BAR", </v>
      </c>
      <c r="L163" t="str">
        <f t="shared" si="20"/>
        <v xml:space="preserve">category: "Meals (Food)", </v>
      </c>
      <c r="M163" t="str">
        <f t="shared" si="21"/>
        <v xml:space="preserve">individual: "", </v>
      </c>
      <c r="N163" t="str">
        <f t="shared" si="22"/>
        <v xml:space="preserve">amount: -31.25, </v>
      </c>
      <c r="O163" t="s">
        <v>387</v>
      </c>
      <c r="P163" t="s">
        <v>388</v>
      </c>
      <c r="R163" t="str">
        <f t="shared" si="23"/>
        <v>2147483333: { id: 2147483333, date: 1528243200000, description: "WERNERS SMOKEHOUSE BAR", category: "Meals (Food)", individual: "", amount: -31.25, isVisible: true, isReadOnly: true },</v>
      </c>
    </row>
    <row r="164" spans="1:18" x14ac:dyDescent="0.3">
      <c r="A164">
        <v>2147483334</v>
      </c>
      <c r="B164" s="1">
        <v>43256</v>
      </c>
      <c r="C164" t="s">
        <v>125</v>
      </c>
      <c r="D164" t="s">
        <v>361</v>
      </c>
      <c r="F164" s="6">
        <v>-16.079999999999998</v>
      </c>
      <c r="H164" t="str">
        <f t="shared" si="16"/>
        <v xml:space="preserve">2147483334: </v>
      </c>
      <c r="I164" t="str">
        <f t="shared" si="17"/>
        <v xml:space="preserve">id: 2147483334, </v>
      </c>
      <c r="J164" t="str">
        <f t="shared" si="18"/>
        <v xml:space="preserve">date: 1528243200000, </v>
      </c>
      <c r="K164" t="str">
        <f t="shared" si="19"/>
        <v xml:space="preserve">description: "H&amp;M0576", </v>
      </c>
      <c r="L164" t="str">
        <f t="shared" si="20"/>
        <v xml:space="preserve">category: "Materistic", </v>
      </c>
      <c r="M164" t="str">
        <f t="shared" si="21"/>
        <v xml:space="preserve">individual: "", </v>
      </c>
      <c r="N164" t="str">
        <f t="shared" si="22"/>
        <v xml:space="preserve">amount: -16.08, </v>
      </c>
      <c r="O164" t="s">
        <v>387</v>
      </c>
      <c r="P164" t="s">
        <v>388</v>
      </c>
      <c r="R164" t="str">
        <f t="shared" si="23"/>
        <v>2147483334: { id: 2147483334, date: 1528243200000, description: "H&amp;M0576", category: "Materistic", individual: "", amount: -16.08, isVisible: true, isReadOnly: true },</v>
      </c>
    </row>
    <row r="165" spans="1:18" x14ac:dyDescent="0.3">
      <c r="A165">
        <v>2147483335</v>
      </c>
      <c r="B165" s="1">
        <v>43256</v>
      </c>
      <c r="C165" t="s">
        <v>126</v>
      </c>
      <c r="D165" t="s">
        <v>361</v>
      </c>
      <c r="F165" s="6">
        <v>-46.85</v>
      </c>
      <c r="H165" t="str">
        <f t="shared" si="16"/>
        <v xml:space="preserve">2147483335: </v>
      </c>
      <c r="I165" t="str">
        <f t="shared" si="17"/>
        <v xml:space="preserve">id: 2147483335, </v>
      </c>
      <c r="J165" t="str">
        <f t="shared" si="18"/>
        <v xml:space="preserve">date: 1528243200000, </v>
      </c>
      <c r="K165" t="str">
        <f t="shared" si="19"/>
        <v xml:space="preserve">description: "GH BASS &amp; CO #4385", </v>
      </c>
      <c r="L165" t="str">
        <f t="shared" si="20"/>
        <v xml:space="preserve">category: "Materistic", </v>
      </c>
      <c r="M165" t="str">
        <f t="shared" si="21"/>
        <v xml:space="preserve">individual: "", </v>
      </c>
      <c r="N165" t="str">
        <f t="shared" si="22"/>
        <v xml:space="preserve">amount: -46.85, </v>
      </c>
      <c r="O165" t="s">
        <v>387</v>
      </c>
      <c r="P165" t="s">
        <v>388</v>
      </c>
      <c r="R165" t="str">
        <f t="shared" si="23"/>
        <v>2147483335: { id: 2147483335, date: 1528243200000, description: "GH BASS &amp; CO #4385", category: "Materistic", individual: "", amount: -46.85, isVisible: true, isReadOnly: true },</v>
      </c>
    </row>
    <row r="166" spans="1:18" x14ac:dyDescent="0.3">
      <c r="A166">
        <v>2147483336</v>
      </c>
      <c r="B166" s="1">
        <v>43253</v>
      </c>
      <c r="C166" t="s">
        <v>127</v>
      </c>
      <c r="D166" t="s">
        <v>372</v>
      </c>
      <c r="F166" s="6">
        <v>-19.8</v>
      </c>
      <c r="H166" t="str">
        <f t="shared" si="16"/>
        <v xml:space="preserve">2147483336: </v>
      </c>
      <c r="I166" t="str">
        <f t="shared" si="17"/>
        <v xml:space="preserve">id: 2147483336, </v>
      </c>
      <c r="J166" t="str">
        <f t="shared" si="18"/>
        <v xml:space="preserve">date: 1527984000000, </v>
      </c>
      <c r="K166" t="str">
        <f t="shared" si="19"/>
        <v xml:space="preserve">description: "GOMEZ SALSA WALNUT HIL", </v>
      </c>
      <c r="L166" t="str">
        <f t="shared" si="20"/>
        <v xml:space="preserve">category: "Meals (Food)", </v>
      </c>
      <c r="M166" t="str">
        <f t="shared" si="21"/>
        <v xml:space="preserve">individual: "", </v>
      </c>
      <c r="N166" t="str">
        <f t="shared" si="22"/>
        <v xml:space="preserve">amount: -19.8, </v>
      </c>
      <c r="O166" t="s">
        <v>387</v>
      </c>
      <c r="P166" t="s">
        <v>388</v>
      </c>
      <c r="R166" t="str">
        <f t="shared" si="23"/>
        <v>2147483336: { id: 2147483336, date: 1527984000000, description: "GOMEZ SALSA WALNUT HIL", category: "Meals (Food)", individual: "", amount: -19.8, isVisible: true, isReadOnly: true },</v>
      </c>
    </row>
    <row r="167" spans="1:18" x14ac:dyDescent="0.3">
      <c r="A167">
        <v>2147483337</v>
      </c>
      <c r="B167" s="1">
        <v>43252</v>
      </c>
      <c r="C167" t="s">
        <v>92</v>
      </c>
      <c r="D167" t="s">
        <v>367</v>
      </c>
      <c r="F167" s="6">
        <v>-7</v>
      </c>
      <c r="H167" t="str">
        <f t="shared" si="16"/>
        <v xml:space="preserve">2147483337: </v>
      </c>
      <c r="I167" t="str">
        <f t="shared" si="17"/>
        <v xml:space="preserve">id: 2147483337, </v>
      </c>
      <c r="J167" t="str">
        <f t="shared" si="18"/>
        <v xml:space="preserve">date: 1527897600000, </v>
      </c>
      <c r="K167" t="str">
        <f t="shared" si="19"/>
        <v xml:space="preserve">description: "GRAETERS12", </v>
      </c>
      <c r="L167" t="str">
        <f t="shared" si="20"/>
        <v xml:space="preserve">category: "Dessert", </v>
      </c>
      <c r="M167" t="str">
        <f t="shared" si="21"/>
        <v xml:space="preserve">individual: "", </v>
      </c>
      <c r="N167" t="str">
        <f t="shared" si="22"/>
        <v xml:space="preserve">amount: -7, </v>
      </c>
      <c r="O167" t="s">
        <v>387</v>
      </c>
      <c r="P167" t="s">
        <v>388</v>
      </c>
      <c r="R167" t="str">
        <f t="shared" si="23"/>
        <v>2147483337: { id: 2147483337, date: 1527897600000, description: "GRAETERS12", category: "Dessert", individual: "", amount: -7, isVisible: true, isReadOnly: true },</v>
      </c>
    </row>
    <row r="168" spans="1:18" x14ac:dyDescent="0.3">
      <c r="A168">
        <v>2147483338</v>
      </c>
      <c r="B168" s="1">
        <v>43252</v>
      </c>
      <c r="C168" t="s">
        <v>128</v>
      </c>
      <c r="D168" t="s">
        <v>372</v>
      </c>
      <c r="F168" s="6">
        <v>-44</v>
      </c>
      <c r="H168" t="str">
        <f t="shared" si="16"/>
        <v xml:space="preserve">2147483338: </v>
      </c>
      <c r="I168" t="str">
        <f t="shared" si="17"/>
        <v xml:space="preserve">id: 2147483338, </v>
      </c>
      <c r="J168" t="str">
        <f t="shared" si="18"/>
        <v xml:space="preserve">date: 1527897600000, </v>
      </c>
      <c r="K168" t="str">
        <f t="shared" si="19"/>
        <v xml:space="preserve">description: "SKIPTHEDISHES", </v>
      </c>
      <c r="L168" t="str">
        <f t="shared" si="20"/>
        <v xml:space="preserve">category: "Meals (Food)", </v>
      </c>
      <c r="M168" t="str">
        <f t="shared" si="21"/>
        <v xml:space="preserve">individual: "", </v>
      </c>
      <c r="N168" t="str">
        <f t="shared" si="22"/>
        <v xml:space="preserve">amount: -44, </v>
      </c>
      <c r="O168" t="s">
        <v>387</v>
      </c>
      <c r="P168" t="s">
        <v>388</v>
      </c>
      <c r="R168" t="str">
        <f t="shared" si="23"/>
        <v>2147483338: { id: 2147483338, date: 1527897600000, description: "SKIPTHEDISHES", category: "Meals (Food)", individual: "", amount: -44, isVisible: true, isReadOnly: true },</v>
      </c>
    </row>
    <row r="169" spans="1:18" x14ac:dyDescent="0.3">
      <c r="A169">
        <v>2147483339</v>
      </c>
      <c r="B169" s="1">
        <v>43252</v>
      </c>
      <c r="C169" t="s">
        <v>129</v>
      </c>
      <c r="D169" t="s">
        <v>353</v>
      </c>
      <c r="F169" s="6">
        <v>-38.5</v>
      </c>
      <c r="H169" t="str">
        <f t="shared" si="16"/>
        <v xml:space="preserve">2147483339: </v>
      </c>
      <c r="I169" t="str">
        <f t="shared" si="17"/>
        <v xml:space="preserve">id: 2147483339, </v>
      </c>
      <c r="J169" t="str">
        <f t="shared" si="18"/>
        <v xml:space="preserve">date: 1527897600000, </v>
      </c>
      <c r="K169" t="str">
        <f t="shared" si="19"/>
        <v xml:space="preserve">description: "SHELL OIL 574430203QPS", </v>
      </c>
      <c r="L169" t="str">
        <f t="shared" si="20"/>
        <v xml:space="preserve">category: "Gas", </v>
      </c>
      <c r="M169" t="str">
        <f t="shared" si="21"/>
        <v xml:space="preserve">individual: "", </v>
      </c>
      <c r="N169" t="str">
        <f t="shared" si="22"/>
        <v xml:space="preserve">amount: -38.5, </v>
      </c>
      <c r="O169" t="s">
        <v>387</v>
      </c>
      <c r="P169" t="s">
        <v>388</v>
      </c>
      <c r="R169" t="str">
        <f t="shared" si="23"/>
        <v>2147483339: { id: 2147483339, date: 1527897600000, description: "SHELL OIL 574430203QPS", category: "Gas", individual: "", amount: -38.5, isVisible: true, isReadOnly: true },</v>
      </c>
    </row>
    <row r="170" spans="1:18" x14ac:dyDescent="0.3">
      <c r="A170">
        <v>2147483340</v>
      </c>
      <c r="B170" s="1">
        <v>43251</v>
      </c>
      <c r="C170" t="s">
        <v>35</v>
      </c>
      <c r="D170" t="s">
        <v>380</v>
      </c>
      <c r="F170" s="6">
        <v>-29.37</v>
      </c>
      <c r="H170" t="str">
        <f t="shared" si="16"/>
        <v xml:space="preserve">2147483340: </v>
      </c>
      <c r="I170" t="str">
        <f t="shared" si="17"/>
        <v xml:space="preserve">id: 2147483340, </v>
      </c>
      <c r="J170" t="str">
        <f t="shared" si="18"/>
        <v xml:space="preserve">date: 1527811200000, </v>
      </c>
      <c r="K170" t="str">
        <f t="shared" si="19"/>
        <v xml:space="preserve">description: "DENTATRUST", </v>
      </c>
      <c r="L170" t="str">
        <f t="shared" si="20"/>
        <v xml:space="preserve">category: "Dentist", </v>
      </c>
      <c r="M170" t="str">
        <f t="shared" si="21"/>
        <v xml:space="preserve">individual: "", </v>
      </c>
      <c r="N170" t="str">
        <f t="shared" si="22"/>
        <v xml:space="preserve">amount: -29.37, </v>
      </c>
      <c r="O170" t="s">
        <v>387</v>
      </c>
      <c r="P170" t="s">
        <v>388</v>
      </c>
      <c r="R170" t="str">
        <f t="shared" si="23"/>
        <v>2147483340: { id: 2147483340, date: 1527811200000, description: "DENTATRUST", category: "Dentist", individual: "", amount: -29.37, isVisible: true, isReadOnly: true },</v>
      </c>
    </row>
    <row r="171" spans="1:18" x14ac:dyDescent="0.3">
      <c r="A171">
        <v>2147483341</v>
      </c>
      <c r="B171" s="1">
        <v>43251</v>
      </c>
      <c r="C171" t="s">
        <v>37</v>
      </c>
      <c r="D171" t="s">
        <v>359</v>
      </c>
      <c r="F171" s="6">
        <v>-226.42</v>
      </c>
      <c r="H171" t="str">
        <f t="shared" si="16"/>
        <v xml:space="preserve">2147483341: </v>
      </c>
      <c r="I171" t="str">
        <f t="shared" si="17"/>
        <v xml:space="preserve">id: 2147483341, </v>
      </c>
      <c r="J171" t="str">
        <f t="shared" si="18"/>
        <v xml:space="preserve">date: 1527811200000, </v>
      </c>
      <c r="K171" t="str">
        <f t="shared" si="19"/>
        <v xml:space="preserve">description: "TMOBILE*AUTO PAY", </v>
      </c>
      <c r="L171" t="str">
        <f t="shared" si="20"/>
        <v xml:space="preserve">category: "Phone", </v>
      </c>
      <c r="M171" t="str">
        <f t="shared" si="21"/>
        <v xml:space="preserve">individual: "", </v>
      </c>
      <c r="N171" t="str">
        <f t="shared" si="22"/>
        <v xml:space="preserve">amount: -226.42, </v>
      </c>
      <c r="O171" t="s">
        <v>387</v>
      </c>
      <c r="P171" t="s">
        <v>388</v>
      </c>
      <c r="R171" t="str">
        <f t="shared" si="23"/>
        <v>2147483341: { id: 2147483341, date: 1527811200000, description: "TMOBILE*AUTO PAY", category: "Phone", individual: "", amount: -226.42, isVisible: true, isReadOnly: true },</v>
      </c>
    </row>
    <row r="172" spans="1:18" x14ac:dyDescent="0.3">
      <c r="A172">
        <v>2147483342</v>
      </c>
      <c r="B172" s="1">
        <v>43251</v>
      </c>
      <c r="C172" t="s">
        <v>33</v>
      </c>
      <c r="D172" t="s">
        <v>349</v>
      </c>
      <c r="F172" s="6">
        <v>-416.9</v>
      </c>
      <c r="H172" t="str">
        <f t="shared" si="16"/>
        <v xml:space="preserve">2147483342: </v>
      </c>
      <c r="I172" t="str">
        <f t="shared" si="17"/>
        <v xml:space="preserve">id: 2147483342, </v>
      </c>
      <c r="J172" t="str">
        <f t="shared" si="18"/>
        <v xml:space="preserve">date: 1527811200000, </v>
      </c>
      <c r="K172" t="str">
        <f t="shared" si="19"/>
        <v xml:space="preserve">description: "MEDICAL MUTUAL OF OHIO", </v>
      </c>
      <c r="L172" t="str">
        <f t="shared" si="20"/>
        <v xml:space="preserve">category: "Medical", </v>
      </c>
      <c r="M172" t="str">
        <f t="shared" si="21"/>
        <v xml:space="preserve">individual: "", </v>
      </c>
      <c r="N172" t="str">
        <f t="shared" si="22"/>
        <v xml:space="preserve">amount: -416.9, </v>
      </c>
      <c r="O172" t="s">
        <v>387</v>
      </c>
      <c r="P172" t="s">
        <v>388</v>
      </c>
      <c r="R172" t="str">
        <f t="shared" si="23"/>
        <v>2147483342: { id: 2147483342, date: 1527811200000, description: "MEDICAL MUTUAL OF OHIO", category: "Medical", individual: "", amount: -416.9, isVisible: true, isReadOnly: true },</v>
      </c>
    </row>
    <row r="173" spans="1:18" x14ac:dyDescent="0.3">
      <c r="A173">
        <v>2147483343</v>
      </c>
      <c r="B173" s="1">
        <v>43251</v>
      </c>
      <c r="C173" t="s">
        <v>130</v>
      </c>
      <c r="D173" t="s">
        <v>372</v>
      </c>
      <c r="F173" s="6">
        <v>-34</v>
      </c>
      <c r="H173" t="str">
        <f t="shared" si="16"/>
        <v xml:space="preserve">2147483343: </v>
      </c>
      <c r="I173" t="str">
        <f t="shared" si="17"/>
        <v xml:space="preserve">id: 2147483343, </v>
      </c>
      <c r="J173" t="str">
        <f t="shared" si="18"/>
        <v xml:space="preserve">date: 1527811200000, </v>
      </c>
      <c r="K173" t="str">
        <f t="shared" si="19"/>
        <v xml:space="preserve">description: "FIRESIDE PIZZA", </v>
      </c>
      <c r="L173" t="str">
        <f t="shared" si="20"/>
        <v xml:space="preserve">category: "Meals (Food)", </v>
      </c>
      <c r="M173" t="str">
        <f t="shared" si="21"/>
        <v xml:space="preserve">individual: "", </v>
      </c>
      <c r="N173" t="str">
        <f t="shared" si="22"/>
        <v xml:space="preserve">amount: -34, </v>
      </c>
      <c r="O173" t="s">
        <v>387</v>
      </c>
      <c r="P173" t="s">
        <v>388</v>
      </c>
      <c r="R173" t="str">
        <f t="shared" si="23"/>
        <v>2147483343: { id: 2147483343, date: 1527811200000, description: "FIRESIDE PIZZA", category: "Meals (Food)", individual: "", amount: -34, isVisible: true, isReadOnly: true },</v>
      </c>
    </row>
    <row r="174" spans="1:18" x14ac:dyDescent="0.3">
      <c r="A174">
        <v>2147483344</v>
      </c>
      <c r="B174" s="1">
        <v>43250</v>
      </c>
      <c r="C174" t="s">
        <v>21</v>
      </c>
      <c r="D174" t="s">
        <v>361</v>
      </c>
      <c r="F174" s="6">
        <v>-0.99</v>
      </c>
      <c r="H174" t="str">
        <f t="shared" si="16"/>
        <v xml:space="preserve">2147483344: </v>
      </c>
      <c r="I174" t="str">
        <f t="shared" si="17"/>
        <v xml:space="preserve">id: 2147483344, </v>
      </c>
      <c r="J174" t="str">
        <f t="shared" si="18"/>
        <v xml:space="preserve">date: 1527724800000, </v>
      </c>
      <c r="K174" t="str">
        <f t="shared" si="19"/>
        <v xml:space="preserve">description: "APL* ITUNES.COM/BILL", </v>
      </c>
      <c r="L174" t="str">
        <f t="shared" si="20"/>
        <v xml:space="preserve">category: "Materistic", </v>
      </c>
      <c r="M174" t="str">
        <f t="shared" si="21"/>
        <v xml:space="preserve">individual: "", </v>
      </c>
      <c r="N174" t="str">
        <f t="shared" si="22"/>
        <v xml:space="preserve">amount: -0.99, </v>
      </c>
      <c r="O174" t="s">
        <v>387</v>
      </c>
      <c r="P174" t="s">
        <v>388</v>
      </c>
      <c r="R174" t="str">
        <f t="shared" si="23"/>
        <v>2147483344: { id: 2147483344, date: 1527724800000, description: "APL* ITUNES.COM/BILL", category: "Materistic", individual: "", amount: -0.99, isVisible: true, isReadOnly: true },</v>
      </c>
    </row>
    <row r="175" spans="1:18" x14ac:dyDescent="0.3">
      <c r="A175">
        <v>2147483345</v>
      </c>
      <c r="B175" s="1">
        <v>43249</v>
      </c>
      <c r="C175" t="s">
        <v>97</v>
      </c>
      <c r="D175" t="s">
        <v>353</v>
      </c>
      <c r="F175" s="6">
        <v>-17.25</v>
      </c>
      <c r="H175" t="str">
        <f t="shared" si="16"/>
        <v xml:space="preserve">2147483345: </v>
      </c>
      <c r="I175" t="str">
        <f t="shared" si="17"/>
        <v xml:space="preserve">id: 2147483345, </v>
      </c>
      <c r="J175" t="str">
        <f t="shared" si="18"/>
        <v xml:space="preserve">date: 1527638400000, </v>
      </c>
      <c r="K175" t="str">
        <f t="shared" si="19"/>
        <v xml:space="preserve">description: "EXXONMOBIL    98907579", </v>
      </c>
      <c r="L175" t="str">
        <f t="shared" si="20"/>
        <v xml:space="preserve">category: "Gas", </v>
      </c>
      <c r="M175" t="str">
        <f t="shared" si="21"/>
        <v xml:space="preserve">individual: "", </v>
      </c>
      <c r="N175" t="str">
        <f t="shared" si="22"/>
        <v xml:space="preserve">amount: -17.25, </v>
      </c>
      <c r="O175" t="s">
        <v>387</v>
      </c>
      <c r="P175" t="s">
        <v>388</v>
      </c>
      <c r="R175" t="str">
        <f t="shared" si="23"/>
        <v>2147483345: { id: 2147483345, date: 1527638400000, description: "EXXONMOBIL    98907579", category: "Gas", individual: "", amount: -17.25, isVisible: true, isReadOnly: true },</v>
      </c>
    </row>
    <row r="176" spans="1:18" x14ac:dyDescent="0.3">
      <c r="A176">
        <v>2147483346</v>
      </c>
      <c r="B176" s="1">
        <v>43248</v>
      </c>
      <c r="C176" t="s">
        <v>131</v>
      </c>
      <c r="D176" t="s">
        <v>353</v>
      </c>
      <c r="F176" s="6">
        <v>-14.75</v>
      </c>
      <c r="H176" t="str">
        <f t="shared" si="16"/>
        <v xml:space="preserve">2147483346: </v>
      </c>
      <c r="I176" t="str">
        <f t="shared" si="17"/>
        <v xml:space="preserve">id: 2147483346, </v>
      </c>
      <c r="J176" t="str">
        <f t="shared" si="18"/>
        <v xml:space="preserve">date: 1527552000000, </v>
      </c>
      <c r="K176" t="str">
        <f t="shared" si="19"/>
        <v xml:space="preserve">description: "SUNOCO 0608589800  QPS", </v>
      </c>
      <c r="L176" t="str">
        <f t="shared" si="20"/>
        <v xml:space="preserve">category: "Gas", </v>
      </c>
      <c r="M176" t="str">
        <f t="shared" si="21"/>
        <v xml:space="preserve">individual: "", </v>
      </c>
      <c r="N176" t="str">
        <f t="shared" si="22"/>
        <v xml:space="preserve">amount: -14.75, </v>
      </c>
      <c r="O176" t="s">
        <v>387</v>
      </c>
      <c r="P176" t="s">
        <v>388</v>
      </c>
      <c r="R176" t="str">
        <f t="shared" si="23"/>
        <v>2147483346: { id: 2147483346, date: 1527552000000, description: "SUNOCO 0608589800  QPS", category: "Gas", individual: "", amount: -14.75, isVisible: true, isReadOnly: true },</v>
      </c>
    </row>
    <row r="177" spans="1:18" x14ac:dyDescent="0.3">
      <c r="A177">
        <v>2147483347</v>
      </c>
      <c r="B177" s="1">
        <v>43245</v>
      </c>
      <c r="C177" t="s">
        <v>56</v>
      </c>
      <c r="D177" t="s">
        <v>370</v>
      </c>
      <c r="F177" s="6">
        <v>-44.99</v>
      </c>
      <c r="H177" t="str">
        <f t="shared" si="16"/>
        <v xml:space="preserve">2147483347: </v>
      </c>
      <c r="I177" t="str">
        <f t="shared" si="17"/>
        <v xml:space="preserve">id: 2147483347, </v>
      </c>
      <c r="J177" t="str">
        <f t="shared" si="18"/>
        <v xml:space="preserve">date: 1527292800000, </v>
      </c>
      <c r="K177" t="str">
        <f t="shared" si="19"/>
        <v xml:space="preserve">description: "TWC*TIMEWARNERCABLE", </v>
      </c>
      <c r="L177" t="str">
        <f t="shared" si="20"/>
        <v xml:space="preserve">category: "Internet", </v>
      </c>
      <c r="M177" t="str">
        <f t="shared" si="21"/>
        <v xml:space="preserve">individual: "", </v>
      </c>
      <c r="N177" t="str">
        <f t="shared" si="22"/>
        <v xml:space="preserve">amount: -44.99, </v>
      </c>
      <c r="O177" t="s">
        <v>387</v>
      </c>
      <c r="P177" t="s">
        <v>388</v>
      </c>
      <c r="R177" t="str">
        <f t="shared" si="23"/>
        <v>2147483347: { id: 2147483347, date: 1527292800000, description: "TWC*TIMEWARNERCABLE", category: "Internet", individual: "", amount: -44.99, isVisible: true, isReadOnly: true },</v>
      </c>
    </row>
    <row r="178" spans="1:18" x14ac:dyDescent="0.3">
      <c r="A178">
        <v>2147483348</v>
      </c>
      <c r="B178" s="1">
        <v>43245</v>
      </c>
      <c r="C178" t="s">
        <v>132</v>
      </c>
      <c r="D178" t="s">
        <v>372</v>
      </c>
      <c r="F178" s="6">
        <v>-8.16</v>
      </c>
      <c r="H178" t="str">
        <f t="shared" si="16"/>
        <v xml:space="preserve">2147483348: </v>
      </c>
      <c r="I178" t="str">
        <f t="shared" si="17"/>
        <v xml:space="preserve">id: 2147483348, </v>
      </c>
      <c r="J178" t="str">
        <f t="shared" si="18"/>
        <v xml:space="preserve">date: 1527292800000, </v>
      </c>
      <c r="K178" t="str">
        <f t="shared" si="19"/>
        <v xml:space="preserve">description: "WENDY'S #9216", </v>
      </c>
      <c r="L178" t="str">
        <f t="shared" si="20"/>
        <v xml:space="preserve">category: "Meals (Food)", </v>
      </c>
      <c r="M178" t="str">
        <f t="shared" si="21"/>
        <v xml:space="preserve">individual: "", </v>
      </c>
      <c r="N178" t="str">
        <f t="shared" si="22"/>
        <v xml:space="preserve">amount: -8.16, </v>
      </c>
      <c r="O178" t="s">
        <v>387</v>
      </c>
      <c r="P178" t="s">
        <v>388</v>
      </c>
      <c r="R178" t="str">
        <f t="shared" si="23"/>
        <v>2147483348: { id: 2147483348, date: 1527292800000, description: "WENDY'S #9216", category: "Meals (Food)", individual: "", amount: -8.16, isVisible: true, isReadOnly: true },</v>
      </c>
    </row>
    <row r="179" spans="1:18" x14ac:dyDescent="0.3">
      <c r="A179">
        <v>2147483349</v>
      </c>
      <c r="B179" s="1">
        <v>43242</v>
      </c>
      <c r="C179" t="s">
        <v>97</v>
      </c>
      <c r="D179" t="s">
        <v>353</v>
      </c>
      <c r="F179" s="6">
        <v>-26.25</v>
      </c>
      <c r="H179" t="str">
        <f t="shared" si="16"/>
        <v xml:space="preserve">2147483349: </v>
      </c>
      <c r="I179" t="str">
        <f t="shared" si="17"/>
        <v xml:space="preserve">id: 2147483349, </v>
      </c>
      <c r="J179" t="str">
        <f t="shared" si="18"/>
        <v xml:space="preserve">date: 1527033600000, </v>
      </c>
      <c r="K179" t="str">
        <f t="shared" si="19"/>
        <v xml:space="preserve">description: "EXXONMOBIL    98907579", </v>
      </c>
      <c r="L179" t="str">
        <f t="shared" si="20"/>
        <v xml:space="preserve">category: "Gas", </v>
      </c>
      <c r="M179" t="str">
        <f t="shared" si="21"/>
        <v xml:space="preserve">individual: "", </v>
      </c>
      <c r="N179" t="str">
        <f t="shared" si="22"/>
        <v xml:space="preserve">amount: -26.25, </v>
      </c>
      <c r="O179" t="s">
        <v>387</v>
      </c>
      <c r="P179" t="s">
        <v>388</v>
      </c>
      <c r="R179" t="str">
        <f t="shared" si="23"/>
        <v>2147483349: { id: 2147483349, date: 1527033600000, description: "EXXONMOBIL    98907579", category: "Gas", individual: "", amount: -26.25, isVisible: true, isReadOnly: true },</v>
      </c>
    </row>
    <row r="180" spans="1:18" x14ac:dyDescent="0.3">
      <c r="A180">
        <v>2147483350</v>
      </c>
      <c r="B180" s="1">
        <v>43240</v>
      </c>
      <c r="C180" t="s">
        <v>133</v>
      </c>
      <c r="D180" t="s">
        <v>356</v>
      </c>
      <c r="F180" s="6">
        <v>-64.760000000000005</v>
      </c>
      <c r="H180" t="str">
        <f t="shared" si="16"/>
        <v xml:space="preserve">2147483350: </v>
      </c>
      <c r="I180" t="str">
        <f t="shared" si="17"/>
        <v xml:space="preserve">id: 2147483350, </v>
      </c>
      <c r="J180" t="str">
        <f t="shared" si="18"/>
        <v xml:space="preserve">date: 1526860800000, </v>
      </c>
      <c r="K180" t="str">
        <f t="shared" si="19"/>
        <v xml:space="preserve">description: "KROGER #355", </v>
      </c>
      <c r="L180" t="str">
        <f t="shared" si="20"/>
        <v xml:space="preserve">category: "Groceries", </v>
      </c>
      <c r="M180" t="str">
        <f t="shared" si="21"/>
        <v xml:space="preserve">individual: "", </v>
      </c>
      <c r="N180" t="str">
        <f t="shared" si="22"/>
        <v xml:space="preserve">amount: -64.76, </v>
      </c>
      <c r="O180" t="s">
        <v>387</v>
      </c>
      <c r="P180" t="s">
        <v>388</v>
      </c>
      <c r="R180" t="str">
        <f t="shared" si="23"/>
        <v>2147483350: { id: 2147483350, date: 1526860800000, description: "KROGER #355", category: "Groceries", individual: "", amount: -64.76, isVisible: true, isReadOnly: true },</v>
      </c>
    </row>
    <row r="181" spans="1:18" x14ac:dyDescent="0.3">
      <c r="A181">
        <v>2147483351</v>
      </c>
      <c r="B181" s="1">
        <v>43240</v>
      </c>
      <c r="C181" t="s">
        <v>17</v>
      </c>
      <c r="D181" t="s">
        <v>361</v>
      </c>
      <c r="F181" s="6">
        <v>-30.58</v>
      </c>
      <c r="H181" t="str">
        <f t="shared" si="16"/>
        <v xml:space="preserve">2147483351: </v>
      </c>
      <c r="I181" t="str">
        <f t="shared" si="17"/>
        <v xml:space="preserve">id: 2147483351, </v>
      </c>
      <c r="J181" t="str">
        <f t="shared" si="18"/>
        <v xml:space="preserve">date: 1526860800000, </v>
      </c>
      <c r="K181" t="str">
        <f t="shared" si="19"/>
        <v xml:space="preserve">description: "CRATE&amp;BARREL CB2 NOD", </v>
      </c>
      <c r="L181" t="str">
        <f t="shared" si="20"/>
        <v xml:space="preserve">category: "Materistic", </v>
      </c>
      <c r="M181" t="str">
        <f t="shared" si="21"/>
        <v xml:space="preserve">individual: "", </v>
      </c>
      <c r="N181" t="str">
        <f t="shared" si="22"/>
        <v xml:space="preserve">amount: -30.58, </v>
      </c>
      <c r="O181" t="s">
        <v>387</v>
      </c>
      <c r="P181" t="s">
        <v>388</v>
      </c>
      <c r="R181" t="str">
        <f t="shared" si="23"/>
        <v>2147483351: { id: 2147483351, date: 1526860800000, description: "CRATE&amp;BARREL CB2 NOD", category: "Materistic", individual: "", amount: -30.58, isVisible: true, isReadOnly: true },</v>
      </c>
    </row>
    <row r="182" spans="1:18" x14ac:dyDescent="0.3">
      <c r="A182">
        <v>2147483352</v>
      </c>
      <c r="B182" s="1">
        <v>43239</v>
      </c>
      <c r="C182" t="s">
        <v>134</v>
      </c>
      <c r="D182" t="s">
        <v>367</v>
      </c>
      <c r="F182" s="6">
        <v>-7</v>
      </c>
      <c r="H182" t="str">
        <f t="shared" si="16"/>
        <v xml:space="preserve">2147483352: </v>
      </c>
      <c r="I182" t="str">
        <f t="shared" si="17"/>
        <v xml:space="preserve">id: 2147483352, </v>
      </c>
      <c r="J182" t="str">
        <f t="shared" si="18"/>
        <v xml:space="preserve">date: 1526774400000, </v>
      </c>
      <c r="K182" t="str">
        <f t="shared" si="19"/>
        <v xml:space="preserve">description: "GRAETERS17", </v>
      </c>
      <c r="L182" t="str">
        <f t="shared" si="20"/>
        <v xml:space="preserve">category: "Dessert", </v>
      </c>
      <c r="M182" t="str">
        <f t="shared" si="21"/>
        <v xml:space="preserve">individual: "", </v>
      </c>
      <c r="N182" t="str">
        <f t="shared" si="22"/>
        <v xml:space="preserve">amount: -7, </v>
      </c>
      <c r="O182" t="s">
        <v>387</v>
      </c>
      <c r="P182" t="s">
        <v>388</v>
      </c>
      <c r="R182" t="str">
        <f t="shared" si="23"/>
        <v>2147483352: { id: 2147483352, date: 1526774400000, description: "GRAETERS17", category: "Dessert", individual: "", amount: -7, isVisible: true, isReadOnly: true },</v>
      </c>
    </row>
    <row r="183" spans="1:18" x14ac:dyDescent="0.3">
      <c r="A183">
        <v>2147483353</v>
      </c>
      <c r="B183" s="1">
        <v>43238</v>
      </c>
      <c r="C183" t="s">
        <v>135</v>
      </c>
      <c r="D183" t="s">
        <v>372</v>
      </c>
      <c r="F183" s="6">
        <v>-29.25</v>
      </c>
      <c r="H183" t="str">
        <f t="shared" si="16"/>
        <v xml:space="preserve">2147483353: </v>
      </c>
      <c r="I183" t="str">
        <f t="shared" si="17"/>
        <v xml:space="preserve">id: 2147483353, </v>
      </c>
      <c r="J183" t="str">
        <f t="shared" si="18"/>
        <v xml:space="preserve">date: 1526688000000, </v>
      </c>
      <c r="K183" t="str">
        <f t="shared" si="19"/>
        <v xml:space="preserve">description: "ALADDINS EATERY", </v>
      </c>
      <c r="L183" t="str">
        <f t="shared" si="20"/>
        <v xml:space="preserve">category: "Meals (Food)", </v>
      </c>
      <c r="M183" t="str">
        <f t="shared" si="21"/>
        <v xml:space="preserve">individual: "", </v>
      </c>
      <c r="N183" t="str">
        <f t="shared" si="22"/>
        <v xml:space="preserve">amount: -29.25, </v>
      </c>
      <c r="O183" t="s">
        <v>387</v>
      </c>
      <c r="P183" t="s">
        <v>388</v>
      </c>
      <c r="R183" t="str">
        <f t="shared" si="23"/>
        <v>2147483353: { id: 2147483353, date: 1526688000000, description: "ALADDINS EATERY", category: "Meals (Food)", individual: "", amount: -29.25, isVisible: true, isReadOnly: true },</v>
      </c>
    </row>
    <row r="184" spans="1:18" x14ac:dyDescent="0.3">
      <c r="A184">
        <v>2147483354</v>
      </c>
      <c r="B184" s="1">
        <v>43238</v>
      </c>
      <c r="C184" t="s">
        <v>136</v>
      </c>
      <c r="D184" t="s">
        <v>358</v>
      </c>
      <c r="F184" s="6">
        <v>-14.25</v>
      </c>
      <c r="H184" t="str">
        <f t="shared" si="16"/>
        <v xml:space="preserve">2147483354: </v>
      </c>
      <c r="I184" t="str">
        <f t="shared" si="17"/>
        <v xml:space="preserve">id: 2147483354, </v>
      </c>
      <c r="J184" t="str">
        <f t="shared" si="18"/>
        <v xml:space="preserve">date: 1526688000000, </v>
      </c>
      <c r="K184" t="str">
        <f t="shared" si="19"/>
        <v xml:space="preserve">description: "TG WEST CHESTER 031-2", </v>
      </c>
      <c r="L184" t="str">
        <f t="shared" si="20"/>
        <v xml:space="preserve">category: "Entertainment", </v>
      </c>
      <c r="M184" t="str">
        <f t="shared" si="21"/>
        <v xml:space="preserve">individual: "", </v>
      </c>
      <c r="N184" t="str">
        <f t="shared" si="22"/>
        <v xml:space="preserve">amount: -14.25, </v>
      </c>
      <c r="O184" t="s">
        <v>387</v>
      </c>
      <c r="P184" t="s">
        <v>388</v>
      </c>
      <c r="R184" t="str">
        <f t="shared" si="23"/>
        <v>2147483354: { id: 2147483354, date: 1526688000000, description: "TG WEST CHESTER 031-2", category: "Entertainment", individual: "", amount: -14.25, isVisible: true, isReadOnly: true },</v>
      </c>
    </row>
    <row r="185" spans="1:18" x14ac:dyDescent="0.3">
      <c r="A185">
        <v>2147483355</v>
      </c>
      <c r="B185" s="1">
        <v>43236</v>
      </c>
      <c r="C185" t="s">
        <v>137</v>
      </c>
      <c r="D185" t="s">
        <v>358</v>
      </c>
      <c r="F185" s="6">
        <v>-9.08</v>
      </c>
      <c r="H185" t="str">
        <f t="shared" si="16"/>
        <v xml:space="preserve">2147483355: </v>
      </c>
      <c r="I185" t="str">
        <f t="shared" si="17"/>
        <v xml:space="preserve">id: 2147483355, </v>
      </c>
      <c r="J185" t="str">
        <f t="shared" si="18"/>
        <v xml:space="preserve">date: 1526515200000, </v>
      </c>
      <c r="K185" t="str">
        <f t="shared" si="19"/>
        <v xml:space="preserve">description: "LYFT   *RIDE WED 1PM", </v>
      </c>
      <c r="L185" t="str">
        <f t="shared" si="20"/>
        <v xml:space="preserve">category: "Entertainment", </v>
      </c>
      <c r="M185" t="str">
        <f t="shared" si="21"/>
        <v xml:space="preserve">individual: "", </v>
      </c>
      <c r="N185" t="str">
        <f t="shared" si="22"/>
        <v xml:space="preserve">amount: -9.08, </v>
      </c>
      <c r="O185" t="s">
        <v>387</v>
      </c>
      <c r="P185" t="s">
        <v>388</v>
      </c>
      <c r="R185" t="str">
        <f t="shared" si="23"/>
        <v>2147483355: { id: 2147483355, date: 1526515200000, description: "LYFT   *RIDE WED 1PM", category: "Entertainment", individual: "", amount: -9.08, isVisible: true, isReadOnly: true },</v>
      </c>
    </row>
    <row r="186" spans="1:18" x14ac:dyDescent="0.3">
      <c r="A186">
        <v>2147483356</v>
      </c>
      <c r="B186" s="1">
        <v>43236</v>
      </c>
      <c r="C186" t="s">
        <v>137</v>
      </c>
      <c r="D186" t="s">
        <v>358</v>
      </c>
      <c r="F186" s="6">
        <v>-2</v>
      </c>
      <c r="H186" t="str">
        <f t="shared" si="16"/>
        <v xml:space="preserve">2147483356: </v>
      </c>
      <c r="I186" t="str">
        <f t="shared" si="17"/>
        <v xml:space="preserve">id: 2147483356, </v>
      </c>
      <c r="J186" t="str">
        <f t="shared" si="18"/>
        <v xml:space="preserve">date: 1526515200000, </v>
      </c>
      <c r="K186" t="str">
        <f t="shared" si="19"/>
        <v xml:space="preserve">description: "LYFT   *RIDE WED 1PM", </v>
      </c>
      <c r="L186" t="str">
        <f t="shared" si="20"/>
        <v xml:space="preserve">category: "Entertainment", </v>
      </c>
      <c r="M186" t="str">
        <f t="shared" si="21"/>
        <v xml:space="preserve">individual: "", </v>
      </c>
      <c r="N186" t="str">
        <f t="shared" si="22"/>
        <v xml:space="preserve">amount: -2, </v>
      </c>
      <c r="O186" t="s">
        <v>387</v>
      </c>
      <c r="P186" t="s">
        <v>388</v>
      </c>
      <c r="R186" t="str">
        <f t="shared" si="23"/>
        <v>2147483356: { id: 2147483356, date: 1526515200000, description: "LYFT   *RIDE WED 1PM", category: "Entertainment", individual: "", amount: -2, isVisible: true, isReadOnly: true },</v>
      </c>
    </row>
    <row r="187" spans="1:18" x14ac:dyDescent="0.3">
      <c r="A187">
        <v>2147483357</v>
      </c>
      <c r="B187" s="1">
        <v>43236</v>
      </c>
      <c r="C187" t="s">
        <v>138</v>
      </c>
      <c r="D187" t="s">
        <v>361</v>
      </c>
      <c r="F187" s="6">
        <v>-79.41</v>
      </c>
      <c r="H187" t="str">
        <f t="shared" si="16"/>
        <v xml:space="preserve">2147483357: </v>
      </c>
      <c r="I187" t="str">
        <f t="shared" si="17"/>
        <v xml:space="preserve">id: 2147483357, </v>
      </c>
      <c r="J187" t="str">
        <f t="shared" si="18"/>
        <v xml:space="preserve">date: 1526515200000, </v>
      </c>
      <c r="K187" t="str">
        <f t="shared" si="19"/>
        <v xml:space="preserve">description: "VCI*VITACOST.COM", </v>
      </c>
      <c r="L187" t="str">
        <f t="shared" si="20"/>
        <v xml:space="preserve">category: "Materistic", </v>
      </c>
      <c r="M187" t="str">
        <f t="shared" si="21"/>
        <v xml:space="preserve">individual: "", </v>
      </c>
      <c r="N187" t="str">
        <f t="shared" si="22"/>
        <v xml:space="preserve">amount: -79.41, </v>
      </c>
      <c r="O187" t="s">
        <v>387</v>
      </c>
      <c r="P187" t="s">
        <v>388</v>
      </c>
      <c r="R187" t="str">
        <f t="shared" si="23"/>
        <v>2147483357: { id: 2147483357, date: 1526515200000, description: "VCI*VITACOST.COM", category: "Materistic", individual: "", amount: -79.41, isVisible: true, isReadOnly: true },</v>
      </c>
    </row>
    <row r="188" spans="1:18" x14ac:dyDescent="0.3">
      <c r="A188">
        <v>2147483358</v>
      </c>
      <c r="B188" s="1">
        <v>43236</v>
      </c>
      <c r="C188" t="s">
        <v>139</v>
      </c>
      <c r="D188" t="s">
        <v>376</v>
      </c>
      <c r="F188" s="6">
        <v>-299</v>
      </c>
      <c r="H188" t="str">
        <f t="shared" si="16"/>
        <v xml:space="preserve">2147483358: </v>
      </c>
      <c r="I188" t="str">
        <f t="shared" si="17"/>
        <v xml:space="preserve">id: 2147483358, </v>
      </c>
      <c r="J188" t="str">
        <f t="shared" si="18"/>
        <v xml:space="preserve">date: 1526515200000, </v>
      </c>
      <c r="K188" t="str">
        <f t="shared" si="19"/>
        <v xml:space="preserve">description: "PLURALSIGHT", </v>
      </c>
      <c r="L188" t="str">
        <f t="shared" si="20"/>
        <v xml:space="preserve">category: "Education", </v>
      </c>
      <c r="M188" t="str">
        <f t="shared" si="21"/>
        <v xml:space="preserve">individual: "", </v>
      </c>
      <c r="N188" t="str">
        <f t="shared" si="22"/>
        <v xml:space="preserve">amount: -299, </v>
      </c>
      <c r="O188" t="s">
        <v>387</v>
      </c>
      <c r="P188" t="s">
        <v>388</v>
      </c>
      <c r="R188" t="str">
        <f t="shared" si="23"/>
        <v>2147483358: { id: 2147483358, date: 1526515200000, description: "PLURALSIGHT", category: "Education", individual: "", amount: -299, isVisible: true, isReadOnly: true },</v>
      </c>
    </row>
    <row r="189" spans="1:18" x14ac:dyDescent="0.3">
      <c r="A189">
        <v>2147483359</v>
      </c>
      <c r="B189" s="1">
        <v>43235</v>
      </c>
      <c r="C189" t="s">
        <v>140</v>
      </c>
      <c r="D189" t="s">
        <v>378</v>
      </c>
      <c r="F189" s="6">
        <v>-90.16</v>
      </c>
      <c r="H189" t="str">
        <f t="shared" si="16"/>
        <v xml:space="preserve">2147483359: </v>
      </c>
      <c r="I189" t="str">
        <f t="shared" si="17"/>
        <v xml:space="preserve">id: 2147483359, </v>
      </c>
      <c r="J189" t="str">
        <f t="shared" si="18"/>
        <v xml:space="preserve">date: 1526428800000, </v>
      </c>
      <c r="K189" t="str">
        <f t="shared" si="19"/>
        <v xml:space="preserve">description: "AMAZON MKTPLACE PMTS W", </v>
      </c>
      <c r="L189" t="str">
        <f t="shared" si="20"/>
        <v xml:space="preserve">category: "Unknown", </v>
      </c>
      <c r="M189" t="str">
        <f t="shared" si="21"/>
        <v xml:space="preserve">individual: "", </v>
      </c>
      <c r="N189" t="str">
        <f t="shared" si="22"/>
        <v xml:space="preserve">amount: -90.16, </v>
      </c>
      <c r="O189" t="s">
        <v>387</v>
      </c>
      <c r="P189" t="s">
        <v>388</v>
      </c>
      <c r="R189" t="str">
        <f t="shared" si="23"/>
        <v>2147483359: { id: 2147483359, date: 1526428800000, description: "AMAZON MKTPLACE PMTS W", category: "Unknown", individual: "", amount: -90.16, isVisible: true, isReadOnly: true },</v>
      </c>
    </row>
    <row r="190" spans="1:18" x14ac:dyDescent="0.3">
      <c r="A190">
        <v>2147483360</v>
      </c>
      <c r="B190" s="1">
        <v>43235</v>
      </c>
      <c r="C190" t="s">
        <v>97</v>
      </c>
      <c r="D190" t="s">
        <v>353</v>
      </c>
      <c r="F190" s="6">
        <v>-18.75</v>
      </c>
      <c r="H190" t="str">
        <f t="shared" si="16"/>
        <v xml:space="preserve">2147483360: </v>
      </c>
      <c r="I190" t="str">
        <f t="shared" si="17"/>
        <v xml:space="preserve">id: 2147483360, </v>
      </c>
      <c r="J190" t="str">
        <f t="shared" si="18"/>
        <v xml:space="preserve">date: 1526428800000, </v>
      </c>
      <c r="K190" t="str">
        <f t="shared" si="19"/>
        <v xml:space="preserve">description: "EXXONMOBIL    98907579", </v>
      </c>
      <c r="L190" t="str">
        <f t="shared" si="20"/>
        <v xml:space="preserve">category: "Gas", </v>
      </c>
      <c r="M190" t="str">
        <f t="shared" si="21"/>
        <v xml:space="preserve">individual: "", </v>
      </c>
      <c r="N190" t="str">
        <f t="shared" si="22"/>
        <v xml:space="preserve">amount: -18.75, </v>
      </c>
      <c r="O190" t="s">
        <v>387</v>
      </c>
      <c r="P190" t="s">
        <v>388</v>
      </c>
      <c r="R190" t="str">
        <f t="shared" si="23"/>
        <v>2147483360: { id: 2147483360, date: 1526428800000, description: "EXXONMOBIL    98907579", category: "Gas", individual: "", amount: -18.75, isVisible: true, isReadOnly: true },</v>
      </c>
    </row>
    <row r="191" spans="1:18" x14ac:dyDescent="0.3">
      <c r="A191">
        <v>2147483361</v>
      </c>
      <c r="B191" s="1">
        <v>43235</v>
      </c>
      <c r="C191" t="s">
        <v>141</v>
      </c>
      <c r="D191" t="s">
        <v>366</v>
      </c>
      <c r="F191" s="6">
        <v>-14.25</v>
      </c>
      <c r="H191" t="str">
        <f t="shared" si="16"/>
        <v xml:space="preserve">2147483361: </v>
      </c>
      <c r="I191" t="str">
        <f t="shared" si="17"/>
        <v xml:space="preserve">id: 2147483361, </v>
      </c>
      <c r="J191" t="str">
        <f t="shared" si="18"/>
        <v xml:space="preserve">date: 1526428800000, </v>
      </c>
      <c r="K191" t="str">
        <f t="shared" si="19"/>
        <v xml:space="preserve">description: "RHINEGEIST BREWERY", </v>
      </c>
      <c r="L191" t="str">
        <f t="shared" si="20"/>
        <v xml:space="preserve">category: "Beer", </v>
      </c>
      <c r="M191" t="str">
        <f t="shared" si="21"/>
        <v xml:space="preserve">individual: "", </v>
      </c>
      <c r="N191" t="str">
        <f t="shared" si="22"/>
        <v xml:space="preserve">amount: -14.25, </v>
      </c>
      <c r="O191" t="s">
        <v>387</v>
      </c>
      <c r="P191" t="s">
        <v>388</v>
      </c>
      <c r="R191" t="str">
        <f t="shared" si="23"/>
        <v>2147483361: { id: 2147483361, date: 1526428800000, description: "RHINEGEIST BREWERY", category: "Beer", individual: "", amount: -14.25, isVisible: true, isReadOnly: true },</v>
      </c>
    </row>
    <row r="192" spans="1:18" x14ac:dyDescent="0.3">
      <c r="A192">
        <v>2147483362</v>
      </c>
      <c r="B192" s="1">
        <v>43233</v>
      </c>
      <c r="C192" t="s">
        <v>142</v>
      </c>
      <c r="D192" t="s">
        <v>361</v>
      </c>
      <c r="F192" s="6">
        <v>-23.59</v>
      </c>
      <c r="H192" t="str">
        <f t="shared" si="16"/>
        <v xml:space="preserve">2147483362: </v>
      </c>
      <c r="I192" t="str">
        <f t="shared" si="17"/>
        <v xml:space="preserve">id: 2147483362, </v>
      </c>
      <c r="J192" t="str">
        <f t="shared" si="18"/>
        <v xml:space="preserve">date: 1526256000000, </v>
      </c>
      <c r="K192" t="str">
        <f t="shared" si="19"/>
        <v xml:space="preserve">description: "JCPENNEY 1936", </v>
      </c>
      <c r="L192" t="str">
        <f t="shared" si="20"/>
        <v xml:space="preserve">category: "Materistic", </v>
      </c>
      <c r="M192" t="str">
        <f t="shared" si="21"/>
        <v xml:space="preserve">individual: "", </v>
      </c>
      <c r="N192" t="str">
        <f t="shared" si="22"/>
        <v xml:space="preserve">amount: -23.59, </v>
      </c>
      <c r="O192" t="s">
        <v>387</v>
      </c>
      <c r="P192" t="s">
        <v>388</v>
      </c>
      <c r="R192" t="str">
        <f t="shared" si="23"/>
        <v>2147483362: { id: 2147483362, date: 1526256000000, description: "JCPENNEY 1936", category: "Materistic", individual: "", amount: -23.59, isVisible: true, isReadOnly: true },</v>
      </c>
    </row>
    <row r="193" spans="1:18" x14ac:dyDescent="0.3">
      <c r="A193">
        <v>2147483363</v>
      </c>
      <c r="B193" s="1">
        <v>43233</v>
      </c>
      <c r="C193" t="s">
        <v>143</v>
      </c>
      <c r="D193" t="s">
        <v>353</v>
      </c>
      <c r="F193" s="6">
        <v>-38.75</v>
      </c>
      <c r="H193" t="str">
        <f t="shared" si="16"/>
        <v xml:space="preserve">2147483363: </v>
      </c>
      <c r="I193" t="str">
        <f t="shared" si="17"/>
        <v xml:space="preserve">id: 2147483363, </v>
      </c>
      <c r="J193" t="str">
        <f t="shared" si="18"/>
        <v xml:space="preserve">date: 1526256000000, </v>
      </c>
      <c r="K193" t="str">
        <f t="shared" si="19"/>
        <v xml:space="preserve">description: "GET GO #3393", </v>
      </c>
      <c r="L193" t="str">
        <f t="shared" si="20"/>
        <v xml:space="preserve">category: "Gas", </v>
      </c>
      <c r="M193" t="str">
        <f t="shared" si="21"/>
        <v xml:space="preserve">individual: "", </v>
      </c>
      <c r="N193" t="str">
        <f t="shared" si="22"/>
        <v xml:space="preserve">amount: -38.75, </v>
      </c>
      <c r="O193" t="s">
        <v>387</v>
      </c>
      <c r="P193" t="s">
        <v>388</v>
      </c>
      <c r="R193" t="str">
        <f t="shared" si="23"/>
        <v>2147483363: { id: 2147483363, date: 1526256000000, description: "GET GO #3393", category: "Gas", individual: "", amount: -38.75, isVisible: true, isReadOnly: true },</v>
      </c>
    </row>
    <row r="194" spans="1:18" x14ac:dyDescent="0.3">
      <c r="A194">
        <v>2147483364</v>
      </c>
      <c r="B194" s="1">
        <v>43232</v>
      </c>
      <c r="C194" t="s">
        <v>23</v>
      </c>
      <c r="D194" t="s">
        <v>367</v>
      </c>
      <c r="F194" s="6">
        <v>-14</v>
      </c>
      <c r="H194" t="str">
        <f t="shared" si="16"/>
        <v xml:space="preserve">2147483364: </v>
      </c>
      <c r="I194" t="str">
        <f t="shared" si="17"/>
        <v xml:space="preserve">id: 2147483364, </v>
      </c>
      <c r="J194" t="str">
        <f t="shared" si="18"/>
        <v xml:space="preserve">date: 1526169600000, </v>
      </c>
      <c r="K194" t="str">
        <f t="shared" si="19"/>
        <v xml:space="preserve">description: "HANDEL'S ICE CREAM", </v>
      </c>
      <c r="L194" t="str">
        <f t="shared" si="20"/>
        <v xml:space="preserve">category: "Dessert", </v>
      </c>
      <c r="M194" t="str">
        <f t="shared" si="21"/>
        <v xml:space="preserve">individual: "", </v>
      </c>
      <c r="N194" t="str">
        <f t="shared" si="22"/>
        <v xml:space="preserve">amount: -14, </v>
      </c>
      <c r="O194" t="s">
        <v>387</v>
      </c>
      <c r="P194" t="s">
        <v>388</v>
      </c>
      <c r="R194" t="str">
        <f t="shared" si="23"/>
        <v>2147483364: { id: 2147483364, date: 1526169600000, description: "HANDEL'S ICE CREAM", category: "Dessert", individual: "", amount: -14, isVisible: true, isReadOnly: true },</v>
      </c>
    </row>
    <row r="195" spans="1:18" x14ac:dyDescent="0.3">
      <c r="A195">
        <v>2147483365</v>
      </c>
      <c r="B195" s="1">
        <v>43231</v>
      </c>
      <c r="C195" t="s">
        <v>144</v>
      </c>
      <c r="D195" t="s">
        <v>372</v>
      </c>
      <c r="F195" s="6">
        <v>-4.29</v>
      </c>
      <c r="H195" t="str">
        <f t="shared" si="16"/>
        <v xml:space="preserve">2147483365: </v>
      </c>
      <c r="I195" t="str">
        <f t="shared" si="17"/>
        <v xml:space="preserve">id: 2147483365, </v>
      </c>
      <c r="J195" t="str">
        <f t="shared" si="18"/>
        <v xml:space="preserve">date: 1526083200000, </v>
      </c>
      <c r="K195" t="str">
        <f t="shared" si="19"/>
        <v xml:space="preserve">description: "MCDONALD'S F35960", </v>
      </c>
      <c r="L195" t="str">
        <f t="shared" si="20"/>
        <v xml:space="preserve">category: "Meals (Food)", </v>
      </c>
      <c r="M195" t="str">
        <f t="shared" si="21"/>
        <v xml:space="preserve">individual: "", </v>
      </c>
      <c r="N195" t="str">
        <f t="shared" si="22"/>
        <v xml:space="preserve">amount: -4.29, </v>
      </c>
      <c r="O195" t="s">
        <v>387</v>
      </c>
      <c r="P195" t="s">
        <v>388</v>
      </c>
      <c r="R195" t="str">
        <f t="shared" si="23"/>
        <v>2147483365: { id: 2147483365, date: 1526083200000, description: "MCDONALD'S F35960", category: "Meals (Food)", individual: "", amount: -4.29, isVisible: true, isReadOnly: true },</v>
      </c>
    </row>
    <row r="196" spans="1:18" x14ac:dyDescent="0.3">
      <c r="A196">
        <v>2147483366</v>
      </c>
      <c r="B196" s="1">
        <v>43231</v>
      </c>
      <c r="C196" t="s">
        <v>145</v>
      </c>
      <c r="D196" t="s">
        <v>361</v>
      </c>
      <c r="F196" s="6">
        <v>-9.86</v>
      </c>
      <c r="H196" t="str">
        <f t="shared" si="16"/>
        <v xml:space="preserve">2147483366: </v>
      </c>
      <c r="I196" t="str">
        <f t="shared" si="17"/>
        <v xml:space="preserve">id: 2147483366, </v>
      </c>
      <c r="J196" t="str">
        <f t="shared" si="18"/>
        <v xml:space="preserve">date: 1526083200000, </v>
      </c>
      <c r="K196" t="str">
        <f t="shared" si="19"/>
        <v xml:space="preserve">description: "TARGET        00023465", </v>
      </c>
      <c r="L196" t="str">
        <f t="shared" si="20"/>
        <v xml:space="preserve">category: "Materistic", </v>
      </c>
      <c r="M196" t="str">
        <f t="shared" si="21"/>
        <v xml:space="preserve">individual: "", </v>
      </c>
      <c r="N196" t="str">
        <f t="shared" si="22"/>
        <v xml:space="preserve">amount: -9.86, </v>
      </c>
      <c r="O196" t="s">
        <v>387</v>
      </c>
      <c r="P196" t="s">
        <v>388</v>
      </c>
      <c r="R196" t="str">
        <f t="shared" si="23"/>
        <v>2147483366: { id: 2147483366, date: 1526083200000, description: "TARGET        00023465", category: "Materistic", individual: "", amount: -9.86, isVisible: true, isReadOnly: true },</v>
      </c>
    </row>
    <row r="197" spans="1:18" x14ac:dyDescent="0.3">
      <c r="A197">
        <v>2147483367</v>
      </c>
      <c r="B197" s="1">
        <v>43231</v>
      </c>
      <c r="C197" t="s">
        <v>146</v>
      </c>
      <c r="D197" t="s">
        <v>356</v>
      </c>
      <c r="F197" s="6">
        <v>-7</v>
      </c>
      <c r="H197" t="str">
        <f t="shared" si="16"/>
        <v xml:space="preserve">2147483367: </v>
      </c>
      <c r="I197" t="str">
        <f t="shared" si="17"/>
        <v xml:space="preserve">id: 2147483367, </v>
      </c>
      <c r="J197" t="str">
        <f t="shared" si="18"/>
        <v xml:space="preserve">date: 1526083200000, </v>
      </c>
      <c r="K197" t="str">
        <f t="shared" si="19"/>
        <v xml:space="preserve">description: "KROGER #593", </v>
      </c>
      <c r="L197" t="str">
        <f t="shared" si="20"/>
        <v xml:space="preserve">category: "Groceries", </v>
      </c>
      <c r="M197" t="str">
        <f t="shared" si="21"/>
        <v xml:space="preserve">individual: "", </v>
      </c>
      <c r="N197" t="str">
        <f t="shared" si="22"/>
        <v xml:space="preserve">amount: -7, </v>
      </c>
      <c r="O197" t="s">
        <v>387</v>
      </c>
      <c r="P197" t="s">
        <v>388</v>
      </c>
      <c r="R197" t="str">
        <f t="shared" si="23"/>
        <v>2147483367: { id: 2147483367, date: 1526083200000, description: "KROGER #593", category: "Groceries", individual: "", amount: -7, isVisible: true, isReadOnly: true },</v>
      </c>
    </row>
    <row r="198" spans="1:18" x14ac:dyDescent="0.3">
      <c r="A198">
        <v>2147483368</v>
      </c>
      <c r="B198" s="1">
        <v>43231</v>
      </c>
      <c r="C198" t="s">
        <v>147</v>
      </c>
      <c r="D198" t="s">
        <v>372</v>
      </c>
      <c r="F198" s="6">
        <v>-3.65</v>
      </c>
      <c r="H198" t="str">
        <f t="shared" si="16"/>
        <v xml:space="preserve">2147483368: </v>
      </c>
      <c r="I198" t="str">
        <f t="shared" si="17"/>
        <v xml:space="preserve">id: 2147483368, </v>
      </c>
      <c r="J198" t="str">
        <f t="shared" si="18"/>
        <v xml:space="preserve">date: 1526083200000, </v>
      </c>
      <c r="K198" t="str">
        <f t="shared" si="19"/>
        <v xml:space="preserve">description: "STARBUCKS STORE 13836", </v>
      </c>
      <c r="L198" t="str">
        <f t="shared" si="20"/>
        <v xml:space="preserve">category: "Meals (Food)", </v>
      </c>
      <c r="M198" t="str">
        <f t="shared" si="21"/>
        <v xml:space="preserve">individual: "", </v>
      </c>
      <c r="N198" t="str">
        <f t="shared" si="22"/>
        <v xml:space="preserve">amount: -3.65, </v>
      </c>
      <c r="O198" t="s">
        <v>387</v>
      </c>
      <c r="P198" t="s">
        <v>388</v>
      </c>
      <c r="R198" t="str">
        <f t="shared" si="23"/>
        <v>2147483368: { id: 2147483368, date: 1526083200000, description: "STARBUCKS STORE 13836", category: "Meals (Food)", individual: "", amount: -3.65, isVisible: true, isReadOnly: true },</v>
      </c>
    </row>
    <row r="199" spans="1:18" x14ac:dyDescent="0.3">
      <c r="A199">
        <v>2147483369</v>
      </c>
      <c r="B199" s="1">
        <v>43231</v>
      </c>
      <c r="C199" t="s">
        <v>148</v>
      </c>
      <c r="D199" t="s">
        <v>372</v>
      </c>
      <c r="F199" s="6">
        <v>-14.95</v>
      </c>
      <c r="H199" t="str">
        <f t="shared" ref="H199:H262" si="24">_xlfn.CONCAT(A199,": ")</f>
        <v xml:space="preserve">2147483369: </v>
      </c>
      <c r="I199" t="str">
        <f t="shared" ref="I199:I262" si="25">_xlfn.CONCAT(A$5,": ",A199,", ")</f>
        <v xml:space="preserve">id: 2147483369, </v>
      </c>
      <c r="J199" t="str">
        <f t="shared" ref="J199:J262" si="26">_xlfn.CONCAT(B$5,": ",(B199- (25567 + 1))*86400*1000,", ")</f>
        <v xml:space="preserve">date: 1526083200000, </v>
      </c>
      <c r="K199" t="str">
        <f t="shared" ref="K199:K262" si="27">_xlfn.CONCAT(C$5,": ",CHAR(34),C199,CHAR(34),", ")</f>
        <v xml:space="preserve">description: "GIONINOS PIZZERIA", </v>
      </c>
      <c r="L199" t="str">
        <f t="shared" ref="L199:L262" si="28">_xlfn.CONCAT(D$5,": ",CHAR(34),D199,CHAR(34),", ")</f>
        <v xml:space="preserve">category: "Meals (Food)", </v>
      </c>
      <c r="M199" t="str">
        <f t="shared" ref="M199:M262" si="29">_xlfn.CONCAT(E$5,": ",CHAR(34),E199,CHAR(34),", ")</f>
        <v xml:space="preserve">individual: "", </v>
      </c>
      <c r="N199" t="str">
        <f t="shared" ref="N199:N262" si="30">_xlfn.CONCAT(F$5,": ",F199,", ")</f>
        <v xml:space="preserve">amount: -14.95, </v>
      </c>
      <c r="O199" t="s">
        <v>387</v>
      </c>
      <c r="P199" t="s">
        <v>388</v>
      </c>
      <c r="R199" t="str">
        <f t="shared" ref="R199:R262" si="31">_xlfn.CONCAT(H199,"{ ",I199:P199, " },")</f>
        <v>2147483369: { id: 2147483369, date: 1526083200000, description: "GIONINOS PIZZERIA", category: "Meals (Food)", individual: "", amount: -14.95, isVisible: true, isReadOnly: true },</v>
      </c>
    </row>
    <row r="200" spans="1:18" x14ac:dyDescent="0.3">
      <c r="A200">
        <v>2147483370</v>
      </c>
      <c r="B200" s="1">
        <v>43231</v>
      </c>
      <c r="C200" t="s">
        <v>148</v>
      </c>
      <c r="D200" t="s">
        <v>372</v>
      </c>
      <c r="F200" s="6">
        <v>-12.95</v>
      </c>
      <c r="H200" t="str">
        <f t="shared" si="24"/>
        <v xml:space="preserve">2147483370: </v>
      </c>
      <c r="I200" t="str">
        <f t="shared" si="25"/>
        <v xml:space="preserve">id: 2147483370, </v>
      </c>
      <c r="J200" t="str">
        <f t="shared" si="26"/>
        <v xml:space="preserve">date: 1526083200000, </v>
      </c>
      <c r="K200" t="str">
        <f t="shared" si="27"/>
        <v xml:space="preserve">description: "GIONINOS PIZZERIA", </v>
      </c>
      <c r="L200" t="str">
        <f t="shared" si="28"/>
        <v xml:space="preserve">category: "Meals (Food)", </v>
      </c>
      <c r="M200" t="str">
        <f t="shared" si="29"/>
        <v xml:space="preserve">individual: "", </v>
      </c>
      <c r="N200" t="str">
        <f t="shared" si="30"/>
        <v xml:space="preserve">amount: -12.95, </v>
      </c>
      <c r="O200" t="s">
        <v>387</v>
      </c>
      <c r="P200" t="s">
        <v>388</v>
      </c>
      <c r="R200" t="str">
        <f t="shared" si="31"/>
        <v>2147483370: { id: 2147483370, date: 1526083200000, description: "GIONINOS PIZZERIA", category: "Meals (Food)", individual: "", amount: -12.95, isVisible: true, isReadOnly: true },</v>
      </c>
    </row>
    <row r="201" spans="1:18" x14ac:dyDescent="0.3">
      <c r="A201">
        <v>2147483371</v>
      </c>
      <c r="B201" s="1">
        <v>43231</v>
      </c>
      <c r="C201" t="s">
        <v>149</v>
      </c>
      <c r="D201" t="s">
        <v>372</v>
      </c>
      <c r="F201" s="6">
        <v>-12.59</v>
      </c>
      <c r="H201" t="str">
        <f t="shared" si="24"/>
        <v xml:space="preserve">2147483371: </v>
      </c>
      <c r="I201" t="str">
        <f t="shared" si="25"/>
        <v xml:space="preserve">id: 2147483371, </v>
      </c>
      <c r="J201" t="str">
        <f t="shared" si="26"/>
        <v xml:space="preserve">date: 1526083200000, </v>
      </c>
      <c r="K201" t="str">
        <f t="shared" si="27"/>
        <v xml:space="preserve">description: "HARTVILLE KITCHEN - ED", </v>
      </c>
      <c r="L201" t="str">
        <f t="shared" si="28"/>
        <v xml:space="preserve">category: "Meals (Food)", </v>
      </c>
      <c r="M201" t="str">
        <f t="shared" si="29"/>
        <v xml:space="preserve">individual: "", </v>
      </c>
      <c r="N201" t="str">
        <f t="shared" si="30"/>
        <v xml:space="preserve">amount: -12.59, </v>
      </c>
      <c r="O201" t="s">
        <v>387</v>
      </c>
      <c r="P201" t="s">
        <v>388</v>
      </c>
      <c r="R201" t="str">
        <f t="shared" si="31"/>
        <v>2147483371: { id: 2147483371, date: 1526083200000, description: "HARTVILLE KITCHEN - ED", category: "Meals (Food)", individual: "", amount: -12.59, isVisible: true, isReadOnly: true },</v>
      </c>
    </row>
    <row r="202" spans="1:18" x14ac:dyDescent="0.3">
      <c r="A202">
        <v>2147483372</v>
      </c>
      <c r="B202" s="1">
        <v>43228</v>
      </c>
      <c r="C202" t="s">
        <v>97</v>
      </c>
      <c r="D202" t="s">
        <v>353</v>
      </c>
      <c r="F202" s="6">
        <v>-26.5</v>
      </c>
      <c r="H202" t="str">
        <f t="shared" si="24"/>
        <v xml:space="preserve">2147483372: </v>
      </c>
      <c r="I202" t="str">
        <f t="shared" si="25"/>
        <v xml:space="preserve">id: 2147483372, </v>
      </c>
      <c r="J202" t="str">
        <f t="shared" si="26"/>
        <v xml:space="preserve">date: 1525824000000, </v>
      </c>
      <c r="K202" t="str">
        <f t="shared" si="27"/>
        <v xml:space="preserve">description: "EXXONMOBIL    98907579", </v>
      </c>
      <c r="L202" t="str">
        <f t="shared" si="28"/>
        <v xml:space="preserve">category: "Gas", </v>
      </c>
      <c r="M202" t="str">
        <f t="shared" si="29"/>
        <v xml:space="preserve">individual: "", </v>
      </c>
      <c r="N202" t="str">
        <f t="shared" si="30"/>
        <v xml:space="preserve">amount: -26.5, </v>
      </c>
      <c r="O202" t="s">
        <v>387</v>
      </c>
      <c r="P202" t="s">
        <v>388</v>
      </c>
      <c r="R202" t="str">
        <f t="shared" si="31"/>
        <v>2147483372: { id: 2147483372, date: 1525824000000, description: "EXXONMOBIL    98907579", category: "Gas", individual: "", amount: -26.5, isVisible: true, isReadOnly: true },</v>
      </c>
    </row>
    <row r="203" spans="1:18" x14ac:dyDescent="0.3">
      <c r="A203">
        <v>2147483373</v>
      </c>
      <c r="B203" s="1">
        <v>43228</v>
      </c>
      <c r="C203" t="s">
        <v>150</v>
      </c>
      <c r="D203" t="s">
        <v>372</v>
      </c>
      <c r="F203" s="6">
        <v>-3.62</v>
      </c>
      <c r="H203" t="str">
        <f t="shared" si="24"/>
        <v xml:space="preserve">2147483373: </v>
      </c>
      <c r="I203" t="str">
        <f t="shared" si="25"/>
        <v xml:space="preserve">id: 2147483373, </v>
      </c>
      <c r="J203" t="str">
        <f t="shared" si="26"/>
        <v xml:space="preserve">date: 1525824000000, </v>
      </c>
      <c r="K203" t="str">
        <f t="shared" si="27"/>
        <v xml:space="preserve">description: "MCDONALD'S F7033", </v>
      </c>
      <c r="L203" t="str">
        <f t="shared" si="28"/>
        <v xml:space="preserve">category: "Meals (Food)", </v>
      </c>
      <c r="M203" t="str">
        <f t="shared" si="29"/>
        <v xml:space="preserve">individual: "", </v>
      </c>
      <c r="N203" t="str">
        <f t="shared" si="30"/>
        <v xml:space="preserve">amount: -3.62, </v>
      </c>
      <c r="O203" t="s">
        <v>387</v>
      </c>
      <c r="P203" t="s">
        <v>388</v>
      </c>
      <c r="R203" t="str">
        <f t="shared" si="31"/>
        <v>2147483373: { id: 2147483373, date: 1525824000000, description: "MCDONALD'S F7033", category: "Meals (Food)", individual: "", amount: -3.62, isVisible: true, isReadOnly: true },</v>
      </c>
    </row>
    <row r="204" spans="1:18" x14ac:dyDescent="0.3">
      <c r="A204">
        <v>2147483374</v>
      </c>
      <c r="B204" s="1">
        <v>43226</v>
      </c>
      <c r="C204" t="s">
        <v>151</v>
      </c>
      <c r="D204" t="s">
        <v>372</v>
      </c>
      <c r="F204" s="6">
        <v>-82.25</v>
      </c>
      <c r="H204" t="str">
        <f t="shared" si="24"/>
        <v xml:space="preserve">2147483374: </v>
      </c>
      <c r="I204" t="str">
        <f t="shared" si="25"/>
        <v xml:space="preserve">id: 2147483374, </v>
      </c>
      <c r="J204" t="str">
        <f t="shared" si="26"/>
        <v xml:space="preserve">date: 1525651200000, </v>
      </c>
      <c r="K204" t="str">
        <f t="shared" si="27"/>
        <v xml:space="preserve">description: "MIYAKO SUSHI &amp; STEAKHO", </v>
      </c>
      <c r="L204" t="str">
        <f t="shared" si="28"/>
        <v xml:space="preserve">category: "Meals (Food)", </v>
      </c>
      <c r="M204" t="str">
        <f t="shared" si="29"/>
        <v xml:space="preserve">individual: "", </v>
      </c>
      <c r="N204" t="str">
        <f t="shared" si="30"/>
        <v xml:space="preserve">amount: -82.25, </v>
      </c>
      <c r="O204" t="s">
        <v>387</v>
      </c>
      <c r="P204" t="s">
        <v>388</v>
      </c>
      <c r="R204" t="str">
        <f t="shared" si="31"/>
        <v>2147483374: { id: 2147483374, date: 1525651200000, description: "MIYAKO SUSHI &amp; STEAKHO", category: "Meals (Food)", individual: "", amount: -82.25, isVisible: true, isReadOnly: true },</v>
      </c>
    </row>
    <row r="205" spans="1:18" x14ac:dyDescent="0.3">
      <c r="A205">
        <v>2147483375</v>
      </c>
      <c r="B205" s="1">
        <v>43225</v>
      </c>
      <c r="C205" t="s">
        <v>152</v>
      </c>
      <c r="D205" t="s">
        <v>358</v>
      </c>
      <c r="F205" s="6">
        <v>-7.53</v>
      </c>
      <c r="H205" t="str">
        <f t="shared" si="24"/>
        <v xml:space="preserve">2147483375: </v>
      </c>
      <c r="I205" t="str">
        <f t="shared" si="25"/>
        <v xml:space="preserve">id: 2147483375, </v>
      </c>
      <c r="J205" t="str">
        <f t="shared" si="26"/>
        <v xml:space="preserve">date: 1525564800000, </v>
      </c>
      <c r="K205" t="str">
        <f t="shared" si="27"/>
        <v xml:space="preserve">description: "LYFT   *RIDE SAT 2PM", </v>
      </c>
      <c r="L205" t="str">
        <f t="shared" si="28"/>
        <v xml:space="preserve">category: "Entertainment", </v>
      </c>
      <c r="M205" t="str">
        <f t="shared" si="29"/>
        <v xml:space="preserve">individual: "", </v>
      </c>
      <c r="N205" t="str">
        <f t="shared" si="30"/>
        <v xml:space="preserve">amount: -7.53, </v>
      </c>
      <c r="O205" t="s">
        <v>387</v>
      </c>
      <c r="P205" t="s">
        <v>388</v>
      </c>
      <c r="R205" t="str">
        <f t="shared" si="31"/>
        <v>2147483375: { id: 2147483375, date: 1525564800000, description: "LYFT   *RIDE SAT 2PM", category: "Entertainment", individual: "", amount: -7.53, isVisible: true, isReadOnly: true },</v>
      </c>
    </row>
    <row r="206" spans="1:18" x14ac:dyDescent="0.3">
      <c r="A206">
        <v>2147483376</v>
      </c>
      <c r="B206" s="1">
        <v>43225</v>
      </c>
      <c r="C206" t="s">
        <v>153</v>
      </c>
      <c r="D206" t="s">
        <v>372</v>
      </c>
      <c r="F206" s="6">
        <v>-41.25</v>
      </c>
      <c r="H206" t="str">
        <f t="shared" si="24"/>
        <v xml:space="preserve">2147483376: </v>
      </c>
      <c r="I206" t="str">
        <f t="shared" si="25"/>
        <v xml:space="preserve">id: 2147483376, </v>
      </c>
      <c r="J206" t="str">
        <f t="shared" si="26"/>
        <v xml:space="preserve">date: 1525564800000, </v>
      </c>
      <c r="K206" t="str">
        <f t="shared" si="27"/>
        <v xml:space="preserve">description: "LA MEXICANA GROCERY ST", </v>
      </c>
      <c r="L206" t="str">
        <f t="shared" si="28"/>
        <v xml:space="preserve">category: "Meals (Food)", </v>
      </c>
      <c r="M206" t="str">
        <f t="shared" si="29"/>
        <v xml:space="preserve">individual: "", </v>
      </c>
      <c r="N206" t="str">
        <f t="shared" si="30"/>
        <v xml:space="preserve">amount: -41.25, </v>
      </c>
      <c r="O206" t="s">
        <v>387</v>
      </c>
      <c r="P206" t="s">
        <v>388</v>
      </c>
      <c r="R206" t="str">
        <f t="shared" si="31"/>
        <v>2147483376: { id: 2147483376, date: 1525564800000, description: "LA MEXICANA GROCERY ST", category: "Meals (Food)", individual: "", amount: -41.25, isVisible: true, isReadOnly: true },</v>
      </c>
    </row>
    <row r="207" spans="1:18" x14ac:dyDescent="0.3">
      <c r="A207">
        <v>2147483377</v>
      </c>
      <c r="B207" s="1">
        <v>43225</v>
      </c>
      <c r="C207" t="s">
        <v>152</v>
      </c>
      <c r="D207" t="s">
        <v>358</v>
      </c>
      <c r="F207" s="6">
        <v>-2</v>
      </c>
      <c r="H207" t="str">
        <f t="shared" si="24"/>
        <v xml:space="preserve">2147483377: </v>
      </c>
      <c r="I207" t="str">
        <f t="shared" si="25"/>
        <v xml:space="preserve">id: 2147483377, </v>
      </c>
      <c r="J207" t="str">
        <f t="shared" si="26"/>
        <v xml:space="preserve">date: 1525564800000, </v>
      </c>
      <c r="K207" t="str">
        <f t="shared" si="27"/>
        <v xml:space="preserve">description: "LYFT   *RIDE SAT 2PM", </v>
      </c>
      <c r="L207" t="str">
        <f t="shared" si="28"/>
        <v xml:space="preserve">category: "Entertainment", </v>
      </c>
      <c r="M207" t="str">
        <f t="shared" si="29"/>
        <v xml:space="preserve">individual: "", </v>
      </c>
      <c r="N207" t="str">
        <f t="shared" si="30"/>
        <v xml:space="preserve">amount: -2, </v>
      </c>
      <c r="O207" t="s">
        <v>387</v>
      </c>
      <c r="P207" t="s">
        <v>388</v>
      </c>
      <c r="R207" t="str">
        <f t="shared" si="31"/>
        <v>2147483377: { id: 2147483377, date: 1525564800000, description: "LYFT   *RIDE SAT 2PM", category: "Entertainment", individual: "", amount: -2, isVisible: true, isReadOnly: true },</v>
      </c>
    </row>
    <row r="208" spans="1:18" x14ac:dyDescent="0.3">
      <c r="A208">
        <v>2147483378</v>
      </c>
      <c r="B208" s="1">
        <v>43224</v>
      </c>
      <c r="C208" t="s">
        <v>39</v>
      </c>
      <c r="D208" t="s">
        <v>356</v>
      </c>
      <c r="F208" s="6">
        <v>-17.170000000000002</v>
      </c>
      <c r="H208" t="str">
        <f t="shared" si="24"/>
        <v xml:space="preserve">2147483378: </v>
      </c>
      <c r="I208" t="str">
        <f t="shared" si="25"/>
        <v xml:space="preserve">id: 2147483378, </v>
      </c>
      <c r="J208" t="str">
        <f t="shared" si="26"/>
        <v xml:space="preserve">date: 1525478400000, </v>
      </c>
      <c r="K208" t="str">
        <f t="shared" si="27"/>
        <v xml:space="preserve">description: "KROGER #423", </v>
      </c>
      <c r="L208" t="str">
        <f t="shared" si="28"/>
        <v xml:space="preserve">category: "Groceries", </v>
      </c>
      <c r="M208" t="str">
        <f t="shared" si="29"/>
        <v xml:space="preserve">individual: "", </v>
      </c>
      <c r="N208" t="str">
        <f t="shared" si="30"/>
        <v xml:space="preserve">amount: -17.17, </v>
      </c>
      <c r="O208" t="s">
        <v>387</v>
      </c>
      <c r="P208" t="s">
        <v>388</v>
      </c>
      <c r="R208" t="str">
        <f t="shared" si="31"/>
        <v>2147483378: { id: 2147483378, date: 1525478400000, description: "KROGER #423", category: "Groceries", individual: "", amount: -17.17, isVisible: true, isReadOnly: true },</v>
      </c>
    </row>
    <row r="209" spans="1:18" x14ac:dyDescent="0.3">
      <c r="A209">
        <v>2147483379</v>
      </c>
      <c r="B209" s="1">
        <v>43223</v>
      </c>
      <c r="C209" t="s">
        <v>154</v>
      </c>
      <c r="D209" t="s">
        <v>369</v>
      </c>
      <c r="F209" s="6">
        <v>-144.94999999999999</v>
      </c>
      <c r="H209" t="str">
        <f t="shared" si="24"/>
        <v xml:space="preserve">2147483379: </v>
      </c>
      <c r="I209" t="str">
        <f t="shared" si="25"/>
        <v xml:space="preserve">id: 2147483379, </v>
      </c>
      <c r="J209" t="str">
        <f t="shared" si="26"/>
        <v xml:space="preserve">date: 1525392000000, </v>
      </c>
      <c r="K209" t="str">
        <f t="shared" si="27"/>
        <v xml:space="preserve">description: "MARRIOTT RIVER CENTER", </v>
      </c>
      <c r="L209" t="str">
        <f t="shared" si="28"/>
        <v xml:space="preserve">category: "Accomodation", </v>
      </c>
      <c r="M209" t="str">
        <f t="shared" si="29"/>
        <v xml:space="preserve">individual: "", </v>
      </c>
      <c r="N209" t="str">
        <f t="shared" si="30"/>
        <v xml:space="preserve">amount: -144.95, </v>
      </c>
      <c r="O209" t="s">
        <v>387</v>
      </c>
      <c r="P209" t="s">
        <v>388</v>
      </c>
      <c r="R209" t="str">
        <f t="shared" si="31"/>
        <v>2147483379: { id: 2147483379, date: 1525392000000, description: "MARRIOTT RIVER CENTER", category: "Accomodation", individual: "", amount: -144.95, isVisible: true, isReadOnly: true },</v>
      </c>
    </row>
    <row r="210" spans="1:18" x14ac:dyDescent="0.3">
      <c r="A210">
        <v>2147483380</v>
      </c>
      <c r="B210" s="1">
        <v>43223</v>
      </c>
      <c r="C210" t="s">
        <v>39</v>
      </c>
      <c r="D210" t="s">
        <v>356</v>
      </c>
      <c r="F210" s="6">
        <v>-44.42</v>
      </c>
      <c r="H210" t="str">
        <f t="shared" si="24"/>
        <v xml:space="preserve">2147483380: </v>
      </c>
      <c r="I210" t="str">
        <f t="shared" si="25"/>
        <v xml:space="preserve">id: 2147483380, </v>
      </c>
      <c r="J210" t="str">
        <f t="shared" si="26"/>
        <v xml:space="preserve">date: 1525392000000, </v>
      </c>
      <c r="K210" t="str">
        <f t="shared" si="27"/>
        <v xml:space="preserve">description: "KROGER #423", </v>
      </c>
      <c r="L210" t="str">
        <f t="shared" si="28"/>
        <v xml:space="preserve">category: "Groceries", </v>
      </c>
      <c r="M210" t="str">
        <f t="shared" si="29"/>
        <v xml:space="preserve">individual: "", </v>
      </c>
      <c r="N210" t="str">
        <f t="shared" si="30"/>
        <v xml:space="preserve">amount: -44.42, </v>
      </c>
      <c r="O210" t="s">
        <v>387</v>
      </c>
      <c r="P210" t="s">
        <v>388</v>
      </c>
      <c r="R210" t="str">
        <f t="shared" si="31"/>
        <v>2147483380: { id: 2147483380, date: 1525392000000, description: "KROGER #423", category: "Groceries", individual: "", amount: -44.42, isVisible: true, isReadOnly: true },</v>
      </c>
    </row>
    <row r="211" spans="1:18" x14ac:dyDescent="0.3">
      <c r="A211">
        <v>2147483381</v>
      </c>
      <c r="B211" s="1">
        <v>43223</v>
      </c>
      <c r="C211" t="s">
        <v>39</v>
      </c>
      <c r="D211" t="s">
        <v>356</v>
      </c>
      <c r="F211" s="6">
        <v>-178.66</v>
      </c>
      <c r="H211" t="str">
        <f t="shared" si="24"/>
        <v xml:space="preserve">2147483381: </v>
      </c>
      <c r="I211" t="str">
        <f t="shared" si="25"/>
        <v xml:space="preserve">id: 2147483381, </v>
      </c>
      <c r="J211" t="str">
        <f t="shared" si="26"/>
        <v xml:space="preserve">date: 1525392000000, </v>
      </c>
      <c r="K211" t="str">
        <f t="shared" si="27"/>
        <v xml:space="preserve">description: "KROGER #423", </v>
      </c>
      <c r="L211" t="str">
        <f t="shared" si="28"/>
        <v xml:space="preserve">category: "Groceries", </v>
      </c>
      <c r="M211" t="str">
        <f t="shared" si="29"/>
        <v xml:space="preserve">individual: "", </v>
      </c>
      <c r="N211" t="str">
        <f t="shared" si="30"/>
        <v xml:space="preserve">amount: -178.66, </v>
      </c>
      <c r="O211" t="s">
        <v>387</v>
      </c>
      <c r="P211" t="s">
        <v>388</v>
      </c>
      <c r="R211" t="str">
        <f t="shared" si="31"/>
        <v>2147483381: { id: 2147483381, date: 1525392000000, description: "KROGER #423", category: "Groceries", individual: "", amount: -178.66, isVisible: true, isReadOnly: true },</v>
      </c>
    </row>
    <row r="212" spans="1:18" x14ac:dyDescent="0.3">
      <c r="A212">
        <v>2147483382</v>
      </c>
      <c r="B212" s="1">
        <v>43223</v>
      </c>
      <c r="C212" t="s">
        <v>155</v>
      </c>
      <c r="D212" t="s">
        <v>374</v>
      </c>
      <c r="F212" s="6">
        <v>-185.1</v>
      </c>
      <c r="H212" t="str">
        <f t="shared" si="24"/>
        <v xml:space="preserve">2147483382: </v>
      </c>
      <c r="I212" t="str">
        <f t="shared" si="25"/>
        <v xml:space="preserve">id: 2147483382, </v>
      </c>
      <c r="J212" t="str">
        <f t="shared" si="26"/>
        <v xml:space="preserve">date: 1525392000000, </v>
      </c>
      <c r="K212" t="str">
        <f t="shared" si="27"/>
        <v xml:space="preserve">description: "YOUNGLIVING ESSNTL OIL", </v>
      </c>
      <c r="L212" t="str">
        <f t="shared" si="28"/>
        <v xml:space="preserve">category: "Birthday", </v>
      </c>
      <c r="M212" t="str">
        <f t="shared" si="29"/>
        <v xml:space="preserve">individual: "", </v>
      </c>
      <c r="N212" t="str">
        <f t="shared" si="30"/>
        <v xml:space="preserve">amount: -185.1, </v>
      </c>
      <c r="O212" t="s">
        <v>387</v>
      </c>
      <c r="P212" t="s">
        <v>388</v>
      </c>
      <c r="R212" t="str">
        <f t="shared" si="31"/>
        <v>2147483382: { id: 2147483382, date: 1525392000000, description: "YOUNGLIVING ESSNTL OIL", category: "Birthday", individual: "", amount: -185.1, isVisible: true, isReadOnly: true },</v>
      </c>
    </row>
    <row r="213" spans="1:18" x14ac:dyDescent="0.3">
      <c r="A213">
        <v>2147483383</v>
      </c>
      <c r="B213" s="1">
        <v>43223</v>
      </c>
      <c r="C213" t="s">
        <v>156</v>
      </c>
      <c r="D213" t="s">
        <v>372</v>
      </c>
      <c r="F213" s="6">
        <v>-33</v>
      </c>
      <c r="H213" t="str">
        <f t="shared" si="24"/>
        <v xml:space="preserve">2147483383: </v>
      </c>
      <c r="I213" t="str">
        <f t="shared" si="25"/>
        <v xml:space="preserve">id: 2147483383, </v>
      </c>
      <c r="J213" t="str">
        <f t="shared" si="26"/>
        <v xml:space="preserve">date: 1525392000000, </v>
      </c>
      <c r="K213" t="str">
        <f t="shared" si="27"/>
        <v xml:space="preserve">description: "TAGLIO", </v>
      </c>
      <c r="L213" t="str">
        <f t="shared" si="28"/>
        <v xml:space="preserve">category: "Meals (Food)", </v>
      </c>
      <c r="M213" t="str">
        <f t="shared" si="29"/>
        <v xml:space="preserve">individual: "", </v>
      </c>
      <c r="N213" t="str">
        <f t="shared" si="30"/>
        <v xml:space="preserve">amount: -33, </v>
      </c>
      <c r="O213" t="s">
        <v>387</v>
      </c>
      <c r="P213" t="s">
        <v>388</v>
      </c>
      <c r="R213" t="str">
        <f t="shared" si="31"/>
        <v>2147483383: { id: 2147483383, date: 1525392000000, description: "TAGLIO", category: "Meals (Food)", individual: "", amount: -33, isVisible: true, isReadOnly: true },</v>
      </c>
    </row>
    <row r="214" spans="1:18" x14ac:dyDescent="0.3">
      <c r="A214">
        <v>2147483384</v>
      </c>
      <c r="B214" s="1">
        <v>43222</v>
      </c>
      <c r="C214" t="s">
        <v>155</v>
      </c>
      <c r="D214" t="s">
        <v>361</v>
      </c>
      <c r="F214" s="6">
        <v>171.2</v>
      </c>
      <c r="H214" t="str">
        <f t="shared" si="24"/>
        <v xml:space="preserve">2147483384: </v>
      </c>
      <c r="I214" t="str">
        <f t="shared" si="25"/>
        <v xml:space="preserve">id: 2147483384, </v>
      </c>
      <c r="J214" t="str">
        <f t="shared" si="26"/>
        <v xml:space="preserve">date: 1525305600000, </v>
      </c>
      <c r="K214" t="str">
        <f t="shared" si="27"/>
        <v xml:space="preserve">description: "YOUNGLIVING ESSNTL OIL", </v>
      </c>
      <c r="L214" t="str">
        <f t="shared" si="28"/>
        <v xml:space="preserve">category: "Materistic", </v>
      </c>
      <c r="M214" t="str">
        <f t="shared" si="29"/>
        <v xml:space="preserve">individual: "", </v>
      </c>
      <c r="N214" t="str">
        <f t="shared" si="30"/>
        <v xml:space="preserve">amount: 171.2, </v>
      </c>
      <c r="O214" t="s">
        <v>387</v>
      </c>
      <c r="P214" t="s">
        <v>388</v>
      </c>
      <c r="R214" t="str">
        <f t="shared" si="31"/>
        <v>2147483384: { id: 2147483384, date: 1525305600000, description: "YOUNGLIVING ESSNTL OIL", category: "Materistic", individual: "", amount: 171.2, isVisible: true, isReadOnly: true },</v>
      </c>
    </row>
    <row r="215" spans="1:18" x14ac:dyDescent="0.3">
      <c r="A215">
        <v>2147483385</v>
      </c>
      <c r="B215" s="1">
        <v>43222</v>
      </c>
      <c r="C215" t="s">
        <v>157</v>
      </c>
      <c r="D215" t="s">
        <v>358</v>
      </c>
      <c r="F215" s="6">
        <v>-2</v>
      </c>
      <c r="H215" t="str">
        <f t="shared" si="24"/>
        <v xml:space="preserve">2147483385: </v>
      </c>
      <c r="I215" t="str">
        <f t="shared" si="25"/>
        <v xml:space="preserve">id: 2147483385, </v>
      </c>
      <c r="J215" t="str">
        <f t="shared" si="26"/>
        <v xml:space="preserve">date: 1525305600000, </v>
      </c>
      <c r="K215" t="str">
        <f t="shared" si="27"/>
        <v xml:space="preserve">description: "LYFT   *RIDE WED 10AM", </v>
      </c>
      <c r="L215" t="str">
        <f t="shared" si="28"/>
        <v xml:space="preserve">category: "Entertainment", </v>
      </c>
      <c r="M215" t="str">
        <f t="shared" si="29"/>
        <v xml:space="preserve">individual: "", </v>
      </c>
      <c r="N215" t="str">
        <f t="shared" si="30"/>
        <v xml:space="preserve">amount: -2, </v>
      </c>
      <c r="O215" t="s">
        <v>387</v>
      </c>
      <c r="P215" t="s">
        <v>388</v>
      </c>
      <c r="R215" t="str">
        <f t="shared" si="31"/>
        <v>2147483385: { id: 2147483385, date: 1525305600000, description: "LYFT   *RIDE WED 10AM", category: "Entertainment", individual: "", amount: -2, isVisible: true, isReadOnly: true },</v>
      </c>
    </row>
    <row r="216" spans="1:18" x14ac:dyDescent="0.3">
      <c r="A216">
        <v>2147483386</v>
      </c>
      <c r="B216" s="1">
        <v>43222</v>
      </c>
      <c r="C216" t="s">
        <v>157</v>
      </c>
      <c r="D216" t="s">
        <v>358</v>
      </c>
      <c r="F216" s="6">
        <v>-9.02</v>
      </c>
      <c r="H216" t="str">
        <f t="shared" si="24"/>
        <v xml:space="preserve">2147483386: </v>
      </c>
      <c r="I216" t="str">
        <f t="shared" si="25"/>
        <v xml:space="preserve">id: 2147483386, </v>
      </c>
      <c r="J216" t="str">
        <f t="shared" si="26"/>
        <v xml:space="preserve">date: 1525305600000, </v>
      </c>
      <c r="K216" t="str">
        <f t="shared" si="27"/>
        <v xml:space="preserve">description: "LYFT   *RIDE WED 10AM", </v>
      </c>
      <c r="L216" t="str">
        <f t="shared" si="28"/>
        <v xml:space="preserve">category: "Entertainment", </v>
      </c>
      <c r="M216" t="str">
        <f t="shared" si="29"/>
        <v xml:space="preserve">individual: "", </v>
      </c>
      <c r="N216" t="str">
        <f t="shared" si="30"/>
        <v xml:space="preserve">amount: -9.02, </v>
      </c>
      <c r="O216" t="s">
        <v>387</v>
      </c>
      <c r="P216" t="s">
        <v>388</v>
      </c>
      <c r="R216" t="str">
        <f t="shared" si="31"/>
        <v>2147483386: { id: 2147483386, date: 1525305600000, description: "LYFT   *RIDE WED 10AM", category: "Entertainment", individual: "", amount: -9.02, isVisible: true, isReadOnly: true },</v>
      </c>
    </row>
    <row r="217" spans="1:18" x14ac:dyDescent="0.3">
      <c r="A217">
        <v>2147483387</v>
      </c>
      <c r="B217" s="1">
        <v>43221</v>
      </c>
      <c r="C217" t="s">
        <v>35</v>
      </c>
      <c r="D217" t="s">
        <v>380</v>
      </c>
      <c r="F217" s="6">
        <v>-29.37</v>
      </c>
      <c r="H217" t="str">
        <f t="shared" si="24"/>
        <v xml:space="preserve">2147483387: </v>
      </c>
      <c r="I217" t="str">
        <f t="shared" si="25"/>
        <v xml:space="preserve">id: 2147483387, </v>
      </c>
      <c r="J217" t="str">
        <f t="shared" si="26"/>
        <v xml:space="preserve">date: 1525219200000, </v>
      </c>
      <c r="K217" t="str">
        <f t="shared" si="27"/>
        <v xml:space="preserve">description: "DENTATRUST", </v>
      </c>
      <c r="L217" t="str">
        <f t="shared" si="28"/>
        <v xml:space="preserve">category: "Dentist", </v>
      </c>
      <c r="M217" t="str">
        <f t="shared" si="29"/>
        <v xml:space="preserve">individual: "", </v>
      </c>
      <c r="N217" t="str">
        <f t="shared" si="30"/>
        <v xml:space="preserve">amount: -29.37, </v>
      </c>
      <c r="O217" t="s">
        <v>387</v>
      </c>
      <c r="P217" t="s">
        <v>388</v>
      </c>
      <c r="R217" t="str">
        <f t="shared" si="31"/>
        <v>2147483387: { id: 2147483387, date: 1525219200000, description: "DENTATRUST", category: "Dentist", individual: "", amount: -29.37, isVisible: true, isReadOnly: true },</v>
      </c>
    </row>
    <row r="218" spans="1:18" x14ac:dyDescent="0.3">
      <c r="A218">
        <v>2147483388</v>
      </c>
      <c r="B218" s="1">
        <v>43221</v>
      </c>
      <c r="C218" t="s">
        <v>158</v>
      </c>
      <c r="D218" t="s">
        <v>373</v>
      </c>
      <c r="F218" s="6">
        <v>-7.52</v>
      </c>
      <c r="H218" t="str">
        <f t="shared" si="24"/>
        <v xml:space="preserve">2147483388: </v>
      </c>
      <c r="I218" t="str">
        <f t="shared" si="25"/>
        <v xml:space="preserve">id: 2147483388, </v>
      </c>
      <c r="J218" t="str">
        <f t="shared" si="26"/>
        <v xml:space="preserve">date: 1525219200000, </v>
      </c>
      <c r="K218" t="str">
        <f t="shared" si="27"/>
        <v xml:space="preserve">description: "LAX3 EINSTEIN TEM", </v>
      </c>
      <c r="L218" t="str">
        <f t="shared" si="28"/>
        <v xml:space="preserve">category: "Meals (Travel)", </v>
      </c>
      <c r="M218" t="str">
        <f t="shared" si="29"/>
        <v xml:space="preserve">individual: "", </v>
      </c>
      <c r="N218" t="str">
        <f t="shared" si="30"/>
        <v xml:space="preserve">amount: -7.52, </v>
      </c>
      <c r="O218" t="s">
        <v>387</v>
      </c>
      <c r="P218" t="s">
        <v>388</v>
      </c>
      <c r="R218" t="str">
        <f t="shared" si="31"/>
        <v>2147483388: { id: 2147483388, date: 1525219200000, description: "LAX3 EINSTEIN TEM", category: "Meals (Travel)", individual: "", amount: -7.52, isVisible: true, isReadOnly: true },</v>
      </c>
    </row>
    <row r="219" spans="1:18" x14ac:dyDescent="0.3">
      <c r="A219">
        <v>2147483389</v>
      </c>
      <c r="B219" s="1">
        <v>43221</v>
      </c>
      <c r="C219" t="s">
        <v>159</v>
      </c>
      <c r="D219" t="s">
        <v>373</v>
      </c>
      <c r="F219" s="6">
        <v>-11.13</v>
      </c>
      <c r="H219" t="str">
        <f t="shared" si="24"/>
        <v xml:space="preserve">2147483389: </v>
      </c>
      <c r="I219" t="str">
        <f t="shared" si="25"/>
        <v xml:space="preserve">id: 2147483389, </v>
      </c>
      <c r="J219" t="str">
        <f t="shared" si="26"/>
        <v xml:space="preserve">date: 1525219200000, </v>
      </c>
      <c r="K219" t="str">
        <f t="shared" si="27"/>
        <v xml:space="preserve">description: "MDW TRUE BURGER A", </v>
      </c>
      <c r="L219" t="str">
        <f t="shared" si="28"/>
        <v xml:space="preserve">category: "Meals (Travel)", </v>
      </c>
      <c r="M219" t="str">
        <f t="shared" si="29"/>
        <v xml:space="preserve">individual: "", </v>
      </c>
      <c r="N219" t="str">
        <f t="shared" si="30"/>
        <v xml:space="preserve">amount: -11.13, </v>
      </c>
      <c r="O219" t="s">
        <v>387</v>
      </c>
      <c r="P219" t="s">
        <v>388</v>
      </c>
      <c r="R219" t="str">
        <f t="shared" si="31"/>
        <v>2147483389: { id: 2147483389, date: 1525219200000, description: "MDW TRUE BURGER A", category: "Meals (Travel)", individual: "", amount: -11.13, isVisible: true, isReadOnly: true },</v>
      </c>
    </row>
    <row r="220" spans="1:18" x14ac:dyDescent="0.3">
      <c r="A220">
        <v>2147483390</v>
      </c>
      <c r="B220" s="1">
        <v>43221</v>
      </c>
      <c r="C220" t="s">
        <v>160</v>
      </c>
      <c r="D220" t="s">
        <v>373</v>
      </c>
      <c r="F220" s="6">
        <v>-2.19</v>
      </c>
      <c r="H220" t="str">
        <f t="shared" si="24"/>
        <v xml:space="preserve">2147483390: </v>
      </c>
      <c r="I220" t="str">
        <f t="shared" si="25"/>
        <v xml:space="preserve">id: 2147483390, </v>
      </c>
      <c r="J220" t="str">
        <f t="shared" si="26"/>
        <v xml:space="preserve">date: 1525219200000, </v>
      </c>
      <c r="K220" t="str">
        <f t="shared" si="27"/>
        <v xml:space="preserve">description: "I LOVE LA", </v>
      </c>
      <c r="L220" t="str">
        <f t="shared" si="28"/>
        <v xml:space="preserve">category: "Meals (Travel)", </v>
      </c>
      <c r="M220" t="str">
        <f t="shared" si="29"/>
        <v xml:space="preserve">individual: "", </v>
      </c>
      <c r="N220" t="str">
        <f t="shared" si="30"/>
        <v xml:space="preserve">amount: -2.19, </v>
      </c>
      <c r="O220" t="s">
        <v>387</v>
      </c>
      <c r="P220" t="s">
        <v>388</v>
      </c>
      <c r="R220" t="str">
        <f t="shared" si="31"/>
        <v>2147483390: { id: 2147483390, date: 1525219200000, description: "I LOVE LA", category: "Meals (Travel)", individual: "", amount: -2.19, isVisible: true, isReadOnly: true },</v>
      </c>
    </row>
    <row r="221" spans="1:18" x14ac:dyDescent="0.3">
      <c r="A221">
        <v>2147483391</v>
      </c>
      <c r="B221" s="1">
        <v>43221</v>
      </c>
      <c r="C221" t="s">
        <v>161</v>
      </c>
      <c r="D221" t="s">
        <v>358</v>
      </c>
      <c r="F221" s="6">
        <v>-12.86</v>
      </c>
      <c r="H221" t="str">
        <f t="shared" si="24"/>
        <v xml:space="preserve">2147483391: </v>
      </c>
      <c r="I221" t="str">
        <f t="shared" si="25"/>
        <v xml:space="preserve">id: 2147483391, </v>
      </c>
      <c r="J221" t="str">
        <f t="shared" si="26"/>
        <v xml:space="preserve">date: 1525219200000, </v>
      </c>
      <c r="K221" t="str">
        <f t="shared" si="27"/>
        <v xml:space="preserve">description: "LYFT   *RIDE TUE 9AM", </v>
      </c>
      <c r="L221" t="str">
        <f t="shared" si="28"/>
        <v xml:space="preserve">category: "Entertainment", </v>
      </c>
      <c r="M221" t="str">
        <f t="shared" si="29"/>
        <v xml:space="preserve">individual: "", </v>
      </c>
      <c r="N221" t="str">
        <f t="shared" si="30"/>
        <v xml:space="preserve">amount: -12.86, </v>
      </c>
      <c r="O221" t="s">
        <v>387</v>
      </c>
      <c r="P221" t="s">
        <v>388</v>
      </c>
      <c r="R221" t="str">
        <f t="shared" si="31"/>
        <v>2147483391: { id: 2147483391, date: 1525219200000, description: "LYFT   *RIDE TUE 9AM", category: "Entertainment", individual: "", amount: -12.86, isVisible: true, isReadOnly: true },</v>
      </c>
    </row>
    <row r="222" spans="1:18" x14ac:dyDescent="0.3">
      <c r="A222">
        <v>2147483392</v>
      </c>
      <c r="B222" s="1">
        <v>43221</v>
      </c>
      <c r="C222" t="s">
        <v>162</v>
      </c>
      <c r="D222" t="s">
        <v>368</v>
      </c>
      <c r="F222" s="6">
        <v>-5</v>
      </c>
      <c r="H222" t="str">
        <f t="shared" si="24"/>
        <v xml:space="preserve">2147483392: </v>
      </c>
      <c r="I222" t="str">
        <f t="shared" si="25"/>
        <v xml:space="preserve">id: 2147483392, </v>
      </c>
      <c r="J222" t="str">
        <f t="shared" si="26"/>
        <v xml:space="preserve">date: 1525219200000, </v>
      </c>
      <c r="K222" t="str">
        <f t="shared" si="27"/>
        <v xml:space="preserve">description: "LYFT   *RIDE WED 12AM", </v>
      </c>
      <c r="L222" t="str">
        <f t="shared" si="28"/>
        <v xml:space="preserve">category: "Transportation", </v>
      </c>
      <c r="M222" t="str">
        <f t="shared" si="29"/>
        <v xml:space="preserve">individual: "", </v>
      </c>
      <c r="N222" t="str">
        <f t="shared" si="30"/>
        <v xml:space="preserve">amount: -5, </v>
      </c>
      <c r="O222" t="s">
        <v>387</v>
      </c>
      <c r="P222" t="s">
        <v>388</v>
      </c>
      <c r="R222" t="str">
        <f t="shared" si="31"/>
        <v>2147483392: { id: 2147483392, date: 1525219200000, description: "LYFT   *RIDE WED 12AM", category: "Transportation", individual: "", amount: -5, isVisible: true, isReadOnly: true },</v>
      </c>
    </row>
    <row r="223" spans="1:18" x14ac:dyDescent="0.3">
      <c r="A223">
        <v>2147483393</v>
      </c>
      <c r="B223" s="1">
        <v>43221</v>
      </c>
      <c r="C223" t="s">
        <v>162</v>
      </c>
      <c r="D223" t="s">
        <v>368</v>
      </c>
      <c r="F223" s="6">
        <v>-21.29</v>
      </c>
      <c r="H223" t="str">
        <f t="shared" si="24"/>
        <v xml:space="preserve">2147483393: </v>
      </c>
      <c r="I223" t="str">
        <f t="shared" si="25"/>
        <v xml:space="preserve">id: 2147483393, </v>
      </c>
      <c r="J223" t="str">
        <f t="shared" si="26"/>
        <v xml:space="preserve">date: 1525219200000, </v>
      </c>
      <c r="K223" t="str">
        <f t="shared" si="27"/>
        <v xml:space="preserve">description: "LYFT   *RIDE WED 12AM", </v>
      </c>
      <c r="L223" t="str">
        <f t="shared" si="28"/>
        <v xml:space="preserve">category: "Transportation", </v>
      </c>
      <c r="M223" t="str">
        <f t="shared" si="29"/>
        <v xml:space="preserve">individual: "", </v>
      </c>
      <c r="N223" t="str">
        <f t="shared" si="30"/>
        <v xml:space="preserve">amount: -21.29, </v>
      </c>
      <c r="O223" t="s">
        <v>387</v>
      </c>
      <c r="P223" t="s">
        <v>388</v>
      </c>
      <c r="R223" t="str">
        <f t="shared" si="31"/>
        <v>2147483393: { id: 2147483393, date: 1525219200000, description: "LYFT   *RIDE WED 12AM", category: "Transportation", individual: "", amount: -21.29, isVisible: true, isReadOnly: true },</v>
      </c>
    </row>
    <row r="224" spans="1:18" x14ac:dyDescent="0.3">
      <c r="A224">
        <v>2147483394</v>
      </c>
      <c r="B224" s="1">
        <v>43221</v>
      </c>
      <c r="C224" t="s">
        <v>163</v>
      </c>
      <c r="D224" t="s">
        <v>376</v>
      </c>
      <c r="F224" s="6">
        <v>-0.98</v>
      </c>
      <c r="H224" t="str">
        <f t="shared" si="24"/>
        <v xml:space="preserve">2147483394: </v>
      </c>
      <c r="I224" t="str">
        <f t="shared" si="25"/>
        <v xml:space="preserve">id: 2147483394, </v>
      </c>
      <c r="J224" t="str">
        <f t="shared" si="26"/>
        <v xml:space="preserve">date: 1525219200000, </v>
      </c>
      <c r="K224" t="str">
        <f t="shared" si="27"/>
        <v xml:space="preserve">description: "WWW.OHANAOT.COM", </v>
      </c>
      <c r="L224" t="str">
        <f t="shared" si="28"/>
        <v xml:space="preserve">category: "Education", </v>
      </c>
      <c r="M224" t="str">
        <f t="shared" si="29"/>
        <v xml:space="preserve">individual: "", </v>
      </c>
      <c r="N224" t="str">
        <f t="shared" si="30"/>
        <v xml:space="preserve">amount: -0.98, </v>
      </c>
      <c r="O224" t="s">
        <v>387</v>
      </c>
      <c r="P224" t="s">
        <v>388</v>
      </c>
      <c r="R224" t="str">
        <f t="shared" si="31"/>
        <v>2147483394: { id: 2147483394, date: 1525219200000, description: "WWW.OHANAOT.COM", category: "Education", individual: "", amount: -0.98, isVisible: true, isReadOnly: true },</v>
      </c>
    </row>
    <row r="225" spans="1:18" x14ac:dyDescent="0.3">
      <c r="A225">
        <v>2147483395</v>
      </c>
      <c r="B225" s="1">
        <v>43220</v>
      </c>
      <c r="C225" t="s">
        <v>164</v>
      </c>
      <c r="D225" t="s">
        <v>358</v>
      </c>
      <c r="F225" s="6">
        <v>-12.43</v>
      </c>
      <c r="H225" t="str">
        <f t="shared" si="24"/>
        <v xml:space="preserve">2147483395: </v>
      </c>
      <c r="I225" t="str">
        <f t="shared" si="25"/>
        <v xml:space="preserve">id: 2147483395, </v>
      </c>
      <c r="J225" t="str">
        <f t="shared" si="26"/>
        <v xml:space="preserve">date: 1525132800000, </v>
      </c>
      <c r="K225" t="str">
        <f t="shared" si="27"/>
        <v xml:space="preserve">description: "LYFT   *RIDE SUN 2PM", </v>
      </c>
      <c r="L225" t="str">
        <f t="shared" si="28"/>
        <v xml:space="preserve">category: "Entertainment", </v>
      </c>
      <c r="M225" t="str">
        <f t="shared" si="29"/>
        <v xml:space="preserve">individual: "", </v>
      </c>
      <c r="N225" t="str">
        <f t="shared" si="30"/>
        <v xml:space="preserve">amount: -12.43, </v>
      </c>
      <c r="O225" t="s">
        <v>387</v>
      </c>
      <c r="P225" t="s">
        <v>388</v>
      </c>
      <c r="R225" t="str">
        <f t="shared" si="31"/>
        <v>2147483395: { id: 2147483395, date: 1525132800000, description: "LYFT   *RIDE SUN 2PM", category: "Entertainment", individual: "", amount: -12.43, isVisible: true, isReadOnly: true },</v>
      </c>
    </row>
    <row r="226" spans="1:18" x14ac:dyDescent="0.3">
      <c r="A226">
        <v>2147483396</v>
      </c>
      <c r="B226" s="1">
        <v>43220</v>
      </c>
      <c r="C226" t="s">
        <v>37</v>
      </c>
      <c r="D226" t="s">
        <v>359</v>
      </c>
      <c r="F226" s="6">
        <v>-226.98</v>
      </c>
      <c r="H226" t="str">
        <f t="shared" si="24"/>
        <v xml:space="preserve">2147483396: </v>
      </c>
      <c r="I226" t="str">
        <f t="shared" si="25"/>
        <v xml:space="preserve">id: 2147483396, </v>
      </c>
      <c r="J226" t="str">
        <f t="shared" si="26"/>
        <v xml:space="preserve">date: 1525132800000, </v>
      </c>
      <c r="K226" t="str">
        <f t="shared" si="27"/>
        <v xml:space="preserve">description: "TMOBILE*AUTO PAY", </v>
      </c>
      <c r="L226" t="str">
        <f t="shared" si="28"/>
        <v xml:space="preserve">category: "Phone", </v>
      </c>
      <c r="M226" t="str">
        <f t="shared" si="29"/>
        <v xml:space="preserve">individual: "", </v>
      </c>
      <c r="N226" t="str">
        <f t="shared" si="30"/>
        <v xml:space="preserve">amount: -226.98, </v>
      </c>
      <c r="O226" t="s">
        <v>387</v>
      </c>
      <c r="P226" t="s">
        <v>388</v>
      </c>
      <c r="R226" t="str">
        <f t="shared" si="31"/>
        <v>2147483396: { id: 2147483396, date: 1525132800000, description: "TMOBILE*AUTO PAY", category: "Phone", individual: "", amount: -226.98, isVisible: true, isReadOnly: true },</v>
      </c>
    </row>
    <row r="227" spans="1:18" x14ac:dyDescent="0.3">
      <c r="A227">
        <v>2147483397</v>
      </c>
      <c r="B227" s="1">
        <v>43220</v>
      </c>
      <c r="C227" t="s">
        <v>165</v>
      </c>
      <c r="D227" t="s">
        <v>373</v>
      </c>
      <c r="F227" s="6">
        <v>-39.75</v>
      </c>
      <c r="H227" t="str">
        <f t="shared" si="24"/>
        <v xml:space="preserve">2147483397: </v>
      </c>
      <c r="I227" t="str">
        <f t="shared" si="25"/>
        <v xml:space="preserve">id: 2147483397, </v>
      </c>
      <c r="J227" t="str">
        <f t="shared" si="26"/>
        <v xml:space="preserve">date: 1525132800000, </v>
      </c>
      <c r="K227" t="str">
        <f t="shared" si="27"/>
        <v xml:space="preserve">description: "EREWHON MARKET-VENICE", </v>
      </c>
      <c r="L227" t="str">
        <f t="shared" si="28"/>
        <v xml:space="preserve">category: "Meals (Travel)", </v>
      </c>
      <c r="M227" t="str">
        <f t="shared" si="29"/>
        <v xml:space="preserve">individual: "", </v>
      </c>
      <c r="N227" t="str">
        <f t="shared" si="30"/>
        <v xml:space="preserve">amount: -39.75, </v>
      </c>
      <c r="O227" t="s">
        <v>387</v>
      </c>
      <c r="P227" t="s">
        <v>388</v>
      </c>
      <c r="R227" t="str">
        <f t="shared" si="31"/>
        <v>2147483397: { id: 2147483397, date: 1525132800000, description: "EREWHON MARKET-VENICE", category: "Meals (Travel)", individual: "", amount: -39.75, isVisible: true, isReadOnly: true },</v>
      </c>
    </row>
    <row r="228" spans="1:18" x14ac:dyDescent="0.3">
      <c r="A228">
        <v>2147483398</v>
      </c>
      <c r="B228" s="1">
        <v>43220</v>
      </c>
      <c r="C228" t="s">
        <v>21</v>
      </c>
      <c r="D228" t="s">
        <v>361</v>
      </c>
      <c r="F228" s="6">
        <v>-0.99</v>
      </c>
      <c r="H228" t="str">
        <f t="shared" si="24"/>
        <v xml:space="preserve">2147483398: </v>
      </c>
      <c r="I228" t="str">
        <f t="shared" si="25"/>
        <v xml:space="preserve">id: 2147483398, </v>
      </c>
      <c r="J228" t="str">
        <f t="shared" si="26"/>
        <v xml:space="preserve">date: 1525132800000, </v>
      </c>
      <c r="K228" t="str">
        <f t="shared" si="27"/>
        <v xml:space="preserve">description: "APL* ITUNES.COM/BILL", </v>
      </c>
      <c r="L228" t="str">
        <f t="shared" si="28"/>
        <v xml:space="preserve">category: "Materistic", </v>
      </c>
      <c r="M228" t="str">
        <f t="shared" si="29"/>
        <v xml:space="preserve">individual: "", </v>
      </c>
      <c r="N228" t="str">
        <f t="shared" si="30"/>
        <v xml:space="preserve">amount: -0.99, </v>
      </c>
      <c r="O228" t="s">
        <v>387</v>
      </c>
      <c r="P228" t="s">
        <v>388</v>
      </c>
      <c r="R228" t="str">
        <f t="shared" si="31"/>
        <v>2147483398: { id: 2147483398, date: 1525132800000, description: "APL* ITUNES.COM/BILL", category: "Materistic", individual: "", amount: -0.99, isVisible: true, isReadOnly: true },</v>
      </c>
    </row>
    <row r="229" spans="1:18" x14ac:dyDescent="0.3">
      <c r="A229">
        <v>2147483399</v>
      </c>
      <c r="B229" s="1">
        <v>43220</v>
      </c>
      <c r="C229" t="s">
        <v>166</v>
      </c>
      <c r="D229" t="s">
        <v>378</v>
      </c>
      <c r="F229" s="6">
        <v>-12.42</v>
      </c>
      <c r="H229" t="str">
        <f t="shared" si="24"/>
        <v xml:space="preserve">2147483399: </v>
      </c>
      <c r="I229" t="str">
        <f t="shared" si="25"/>
        <v xml:space="preserve">id: 2147483399, </v>
      </c>
      <c r="J229" t="str">
        <f t="shared" si="26"/>
        <v xml:space="preserve">date: 1525132800000, </v>
      </c>
      <c r="K229" t="str">
        <f t="shared" si="27"/>
        <v xml:space="preserve">description: "SQU*SQ *SALT &amp; STRAW I", </v>
      </c>
      <c r="L229" t="str">
        <f t="shared" si="28"/>
        <v xml:space="preserve">category: "Unknown", </v>
      </c>
      <c r="M229" t="str">
        <f t="shared" si="29"/>
        <v xml:space="preserve">individual: "", </v>
      </c>
      <c r="N229" t="str">
        <f t="shared" si="30"/>
        <v xml:space="preserve">amount: -12.42, </v>
      </c>
      <c r="O229" t="s">
        <v>387</v>
      </c>
      <c r="P229" t="s">
        <v>388</v>
      </c>
      <c r="R229" t="str">
        <f t="shared" si="31"/>
        <v>2147483399: { id: 2147483399, date: 1525132800000, description: "SQU*SQ *SALT &amp; STRAW I", category: "Unknown", individual: "", amount: -12.42, isVisible: true, isReadOnly: true },</v>
      </c>
    </row>
    <row r="230" spans="1:18" x14ac:dyDescent="0.3">
      <c r="A230">
        <v>2147483400</v>
      </c>
      <c r="B230" s="1">
        <v>43220</v>
      </c>
      <c r="C230" t="s">
        <v>167</v>
      </c>
      <c r="D230" t="s">
        <v>378</v>
      </c>
      <c r="F230" s="6">
        <v>-5.42</v>
      </c>
      <c r="H230" t="str">
        <f t="shared" si="24"/>
        <v xml:space="preserve">2147483400: </v>
      </c>
      <c r="I230" t="str">
        <f t="shared" si="25"/>
        <v xml:space="preserve">id: 2147483400, </v>
      </c>
      <c r="J230" t="str">
        <f t="shared" si="26"/>
        <v xml:space="preserve">date: 1525132800000, </v>
      </c>
      <c r="K230" t="str">
        <f t="shared" si="27"/>
        <v xml:space="preserve">description: "2011-SAJE ABBOT KINNEY", </v>
      </c>
      <c r="L230" t="str">
        <f t="shared" si="28"/>
        <v xml:space="preserve">category: "Unknown", </v>
      </c>
      <c r="M230" t="str">
        <f t="shared" si="29"/>
        <v xml:space="preserve">individual: "", </v>
      </c>
      <c r="N230" t="str">
        <f t="shared" si="30"/>
        <v xml:space="preserve">amount: -5.42, </v>
      </c>
      <c r="O230" t="s">
        <v>387</v>
      </c>
      <c r="P230" t="s">
        <v>388</v>
      </c>
      <c r="R230" t="str">
        <f t="shared" si="31"/>
        <v>2147483400: { id: 2147483400, date: 1525132800000, description: "2011-SAJE ABBOT KINNEY", category: "Unknown", individual: "", amount: -5.42, isVisible: true, isReadOnly: true },</v>
      </c>
    </row>
    <row r="231" spans="1:18" x14ac:dyDescent="0.3">
      <c r="A231">
        <v>2147483401</v>
      </c>
      <c r="B231" s="1">
        <v>43219</v>
      </c>
      <c r="C231" t="s">
        <v>168</v>
      </c>
      <c r="D231" t="s">
        <v>364</v>
      </c>
      <c r="F231" s="6">
        <v>-25.09</v>
      </c>
      <c r="H231" t="str">
        <f t="shared" si="24"/>
        <v xml:space="preserve">2147483401: </v>
      </c>
      <c r="I231" t="str">
        <f t="shared" si="25"/>
        <v xml:space="preserve">id: 2147483401, </v>
      </c>
      <c r="J231" t="str">
        <f t="shared" si="26"/>
        <v xml:space="preserve">date: 1525046400000, </v>
      </c>
      <c r="K231" t="str">
        <f t="shared" si="27"/>
        <v xml:space="preserve">description: "THE UPS STORE #6490", </v>
      </c>
      <c r="L231" t="str">
        <f t="shared" si="28"/>
        <v xml:space="preserve">category: "Miscellaneous", </v>
      </c>
      <c r="M231" t="str">
        <f t="shared" si="29"/>
        <v xml:space="preserve">individual: "", </v>
      </c>
      <c r="N231" t="str">
        <f t="shared" si="30"/>
        <v xml:space="preserve">amount: -25.09, </v>
      </c>
      <c r="O231" t="s">
        <v>387</v>
      </c>
      <c r="P231" t="s">
        <v>388</v>
      </c>
      <c r="R231" t="str">
        <f t="shared" si="31"/>
        <v>2147483401: { id: 2147483401, date: 1525046400000, description: "THE UPS STORE #6490", category: "Miscellaneous", individual: "", amount: -25.09, isVisible: true, isReadOnly: true },</v>
      </c>
    </row>
    <row r="232" spans="1:18" x14ac:dyDescent="0.3">
      <c r="A232">
        <v>2147483402</v>
      </c>
      <c r="B232" s="1">
        <v>43219</v>
      </c>
      <c r="C232" t="s">
        <v>169</v>
      </c>
      <c r="D232" t="s">
        <v>373</v>
      </c>
      <c r="F232" s="6">
        <v>-22.76</v>
      </c>
      <c r="H232" t="str">
        <f t="shared" si="24"/>
        <v xml:space="preserve">2147483402: </v>
      </c>
      <c r="I232" t="str">
        <f t="shared" si="25"/>
        <v xml:space="preserve">id: 2147483402, </v>
      </c>
      <c r="J232" t="str">
        <f t="shared" si="26"/>
        <v xml:space="preserve">date: 1525046400000, </v>
      </c>
      <c r="K232" t="str">
        <f t="shared" si="27"/>
        <v xml:space="preserve">description: "76 - UNITED PACIFIC 56", </v>
      </c>
      <c r="L232" t="str">
        <f t="shared" si="28"/>
        <v xml:space="preserve">category: "Meals (Travel)", </v>
      </c>
      <c r="M232" t="str">
        <f t="shared" si="29"/>
        <v xml:space="preserve">individual: "", </v>
      </c>
      <c r="N232" t="str">
        <f t="shared" si="30"/>
        <v xml:space="preserve">amount: -22.76, </v>
      </c>
      <c r="O232" t="s">
        <v>387</v>
      </c>
      <c r="P232" t="s">
        <v>388</v>
      </c>
      <c r="R232" t="str">
        <f t="shared" si="31"/>
        <v>2147483402: { id: 2147483402, date: 1525046400000, description: "76 - UNITED PACIFIC 56", category: "Meals (Travel)", individual: "", amount: -22.76, isVisible: true, isReadOnly: true },</v>
      </c>
    </row>
    <row r="233" spans="1:18" x14ac:dyDescent="0.3">
      <c r="A233">
        <v>2147483403</v>
      </c>
      <c r="B233" s="1">
        <v>43219</v>
      </c>
      <c r="C233" t="s">
        <v>170</v>
      </c>
      <c r="D233" t="s">
        <v>368</v>
      </c>
      <c r="F233" s="6">
        <v>-59.33</v>
      </c>
      <c r="H233" t="str">
        <f t="shared" si="24"/>
        <v xml:space="preserve">2147483403: </v>
      </c>
      <c r="I233" t="str">
        <f t="shared" si="25"/>
        <v xml:space="preserve">id: 2147483403, </v>
      </c>
      <c r="J233" t="str">
        <f t="shared" si="26"/>
        <v xml:space="preserve">date: 1525046400000, </v>
      </c>
      <c r="K233" t="str">
        <f t="shared" si="27"/>
        <v xml:space="preserve">description: "DOLLAR RENT A CAR", </v>
      </c>
      <c r="L233" t="str">
        <f t="shared" si="28"/>
        <v xml:space="preserve">category: "Transportation", </v>
      </c>
      <c r="M233" t="str">
        <f t="shared" si="29"/>
        <v xml:space="preserve">individual: "", </v>
      </c>
      <c r="N233" t="str">
        <f t="shared" si="30"/>
        <v xml:space="preserve">amount: -59.33, </v>
      </c>
      <c r="O233" t="s">
        <v>387</v>
      </c>
      <c r="P233" t="s">
        <v>388</v>
      </c>
      <c r="R233" t="str">
        <f t="shared" si="31"/>
        <v>2147483403: { id: 2147483403, date: 1525046400000, description: "DOLLAR RENT A CAR", category: "Transportation", individual: "", amount: -59.33, isVisible: true, isReadOnly: true },</v>
      </c>
    </row>
    <row r="234" spans="1:18" x14ac:dyDescent="0.3">
      <c r="A234">
        <v>2147483404</v>
      </c>
      <c r="B234" s="1">
        <v>43219</v>
      </c>
      <c r="C234" t="s">
        <v>171</v>
      </c>
      <c r="D234" t="s">
        <v>373</v>
      </c>
      <c r="F234" s="6">
        <v>-35.25</v>
      </c>
      <c r="H234" t="str">
        <f t="shared" si="24"/>
        <v xml:space="preserve">2147483404: </v>
      </c>
      <c r="I234" t="str">
        <f t="shared" si="25"/>
        <v xml:space="preserve">id: 2147483404, </v>
      </c>
      <c r="J234" t="str">
        <f t="shared" si="26"/>
        <v xml:space="preserve">date: 1525046400000, </v>
      </c>
      <c r="K234" t="str">
        <f t="shared" si="27"/>
        <v xml:space="preserve">description: "ANCHOS SOUTHWEST G", </v>
      </c>
      <c r="L234" t="str">
        <f t="shared" si="28"/>
        <v xml:space="preserve">category: "Meals (Travel)", </v>
      </c>
      <c r="M234" t="str">
        <f t="shared" si="29"/>
        <v xml:space="preserve">individual: "", </v>
      </c>
      <c r="N234" t="str">
        <f t="shared" si="30"/>
        <v xml:space="preserve">amount: -35.25, </v>
      </c>
      <c r="O234" t="s">
        <v>387</v>
      </c>
      <c r="P234" t="s">
        <v>388</v>
      </c>
      <c r="R234" t="str">
        <f t="shared" si="31"/>
        <v>2147483404: { id: 2147483404, date: 1525046400000, description: "ANCHOS SOUTHWEST G", category: "Meals (Travel)", individual: "", amount: -35.25, isVisible: true, isReadOnly: true },</v>
      </c>
    </row>
    <row r="235" spans="1:18" x14ac:dyDescent="0.3">
      <c r="A235">
        <v>2147483405</v>
      </c>
      <c r="B235" s="1">
        <v>43219</v>
      </c>
      <c r="C235" t="s">
        <v>172</v>
      </c>
      <c r="D235" t="s">
        <v>373</v>
      </c>
      <c r="F235" s="6">
        <v>-44.25</v>
      </c>
      <c r="H235" t="str">
        <f t="shared" si="24"/>
        <v xml:space="preserve">2147483405: </v>
      </c>
      <c r="I235" t="str">
        <f t="shared" si="25"/>
        <v xml:space="preserve">id: 2147483405, </v>
      </c>
      <c r="J235" t="str">
        <f t="shared" si="26"/>
        <v xml:space="preserve">date: 1525046400000, </v>
      </c>
      <c r="K235" t="str">
        <f t="shared" si="27"/>
        <v xml:space="preserve">description: "SIAMESE GARDEN", </v>
      </c>
      <c r="L235" t="str">
        <f t="shared" si="28"/>
        <v xml:space="preserve">category: "Meals (Travel)", </v>
      </c>
      <c r="M235" t="str">
        <f t="shared" si="29"/>
        <v xml:space="preserve">individual: "", </v>
      </c>
      <c r="N235" t="str">
        <f t="shared" si="30"/>
        <v xml:space="preserve">amount: -44.25, </v>
      </c>
      <c r="O235" t="s">
        <v>387</v>
      </c>
      <c r="P235" t="s">
        <v>388</v>
      </c>
      <c r="R235" t="str">
        <f t="shared" si="31"/>
        <v>2147483405: { id: 2147483405, date: 1525046400000, description: "SIAMESE GARDEN", category: "Meals (Travel)", individual: "", amount: -44.25, isVisible: true, isReadOnly: true },</v>
      </c>
    </row>
    <row r="236" spans="1:18" x14ac:dyDescent="0.3">
      <c r="A236">
        <v>2147483406</v>
      </c>
      <c r="B236" s="1">
        <v>43218</v>
      </c>
      <c r="C236" t="s">
        <v>173</v>
      </c>
      <c r="D236" t="s">
        <v>353</v>
      </c>
      <c r="F236" s="6">
        <v>-39.75</v>
      </c>
      <c r="H236" t="str">
        <f t="shared" si="24"/>
        <v xml:space="preserve">2147483406: </v>
      </c>
      <c r="I236" t="str">
        <f t="shared" si="25"/>
        <v xml:space="preserve">id: 2147483406, </v>
      </c>
      <c r="J236" t="str">
        <f t="shared" si="26"/>
        <v xml:space="preserve">date: 1524960000000, </v>
      </c>
      <c r="K236" t="str">
        <f t="shared" si="27"/>
        <v xml:space="preserve">description: "JOSHUA GAS", </v>
      </c>
      <c r="L236" t="str">
        <f t="shared" si="28"/>
        <v xml:space="preserve">category: "Gas", </v>
      </c>
      <c r="M236" t="str">
        <f t="shared" si="29"/>
        <v xml:space="preserve">individual: "", </v>
      </c>
      <c r="N236" t="str">
        <f t="shared" si="30"/>
        <v xml:space="preserve">amount: -39.75, </v>
      </c>
      <c r="O236" t="s">
        <v>387</v>
      </c>
      <c r="P236" t="s">
        <v>388</v>
      </c>
      <c r="R236" t="str">
        <f t="shared" si="31"/>
        <v>2147483406: { id: 2147483406, date: 1524960000000, description: "JOSHUA GAS", category: "Gas", individual: "", amount: -39.75, isVisible: true, isReadOnly: true },</v>
      </c>
    </row>
    <row r="237" spans="1:18" x14ac:dyDescent="0.3">
      <c r="A237">
        <v>2147483407</v>
      </c>
      <c r="B237" s="1">
        <v>43217</v>
      </c>
      <c r="C237" t="s">
        <v>174</v>
      </c>
      <c r="D237" t="s">
        <v>353</v>
      </c>
      <c r="F237" s="6">
        <v>-10</v>
      </c>
      <c r="H237" t="str">
        <f t="shared" si="24"/>
        <v xml:space="preserve">2147483407: </v>
      </c>
      <c r="I237" t="str">
        <f t="shared" si="25"/>
        <v xml:space="preserve">id: 2147483407, </v>
      </c>
      <c r="J237" t="str">
        <f t="shared" si="26"/>
        <v xml:space="preserve">date: 1524873600000, </v>
      </c>
      <c r="K237" t="str">
        <f t="shared" si="27"/>
        <v xml:space="preserve">description: "AMBOY LLC", </v>
      </c>
      <c r="L237" t="str">
        <f t="shared" si="28"/>
        <v xml:space="preserve">category: "Gas", </v>
      </c>
      <c r="M237" t="str">
        <f t="shared" si="29"/>
        <v xml:space="preserve">individual: "", </v>
      </c>
      <c r="N237" t="str">
        <f t="shared" si="30"/>
        <v xml:space="preserve">amount: -10, </v>
      </c>
      <c r="O237" t="s">
        <v>387</v>
      </c>
      <c r="P237" t="s">
        <v>388</v>
      </c>
      <c r="R237" t="str">
        <f t="shared" si="31"/>
        <v>2147483407: { id: 2147483407, date: 1524873600000, description: "AMBOY LLC", category: "Gas", individual: "", amount: -10, isVisible: true, isReadOnly: true },</v>
      </c>
    </row>
    <row r="238" spans="1:18" x14ac:dyDescent="0.3">
      <c r="A238">
        <v>2147483408</v>
      </c>
      <c r="B238" s="1">
        <v>43217</v>
      </c>
      <c r="C238" t="s">
        <v>175</v>
      </c>
      <c r="D238" t="s">
        <v>356</v>
      </c>
      <c r="F238" s="6">
        <v>-5.23</v>
      </c>
      <c r="H238" t="str">
        <f t="shared" si="24"/>
        <v xml:space="preserve">2147483408: </v>
      </c>
      <c r="I238" t="str">
        <f t="shared" si="25"/>
        <v xml:space="preserve">id: 2147483408, </v>
      </c>
      <c r="J238" t="str">
        <f t="shared" si="26"/>
        <v xml:space="preserve">date: 1524873600000, </v>
      </c>
      <c r="K238" t="str">
        <f t="shared" si="27"/>
        <v xml:space="preserve">description: "STATERBROS105", </v>
      </c>
      <c r="L238" t="str">
        <f t="shared" si="28"/>
        <v xml:space="preserve">category: "Groceries", </v>
      </c>
      <c r="M238" t="str">
        <f t="shared" si="29"/>
        <v xml:space="preserve">individual: "", </v>
      </c>
      <c r="N238" t="str">
        <f t="shared" si="30"/>
        <v xml:space="preserve">amount: -5.23, </v>
      </c>
      <c r="O238" t="s">
        <v>387</v>
      </c>
      <c r="P238" t="s">
        <v>388</v>
      </c>
      <c r="R238" t="str">
        <f t="shared" si="31"/>
        <v>2147483408: { id: 2147483408, date: 1524873600000, description: "STATERBROS105", category: "Groceries", individual: "", amount: -5.23, isVisible: true, isReadOnly: true },</v>
      </c>
    </row>
    <row r="239" spans="1:18" x14ac:dyDescent="0.3">
      <c r="A239">
        <v>2147483409</v>
      </c>
      <c r="B239" s="1">
        <v>43217</v>
      </c>
      <c r="C239" t="s">
        <v>33</v>
      </c>
      <c r="D239" t="s">
        <v>349</v>
      </c>
      <c r="F239" s="6">
        <v>-833.8</v>
      </c>
      <c r="H239" t="str">
        <f t="shared" si="24"/>
        <v xml:space="preserve">2147483409: </v>
      </c>
      <c r="I239" t="str">
        <f t="shared" si="25"/>
        <v xml:space="preserve">id: 2147483409, </v>
      </c>
      <c r="J239" t="str">
        <f t="shared" si="26"/>
        <v xml:space="preserve">date: 1524873600000, </v>
      </c>
      <c r="K239" t="str">
        <f t="shared" si="27"/>
        <v xml:space="preserve">description: "MEDICAL MUTUAL OF OHIO", </v>
      </c>
      <c r="L239" t="str">
        <f t="shared" si="28"/>
        <v xml:space="preserve">category: "Medical", </v>
      </c>
      <c r="M239" t="str">
        <f t="shared" si="29"/>
        <v xml:space="preserve">individual: "", </v>
      </c>
      <c r="N239" t="str">
        <f t="shared" si="30"/>
        <v xml:space="preserve">amount: -833.8, </v>
      </c>
      <c r="O239" t="s">
        <v>387</v>
      </c>
      <c r="P239" t="s">
        <v>388</v>
      </c>
      <c r="R239" t="str">
        <f t="shared" si="31"/>
        <v>2147483409: { id: 2147483409, date: 1524873600000, description: "MEDICAL MUTUAL OF OHIO", category: "Medical", individual: "", amount: -833.8, isVisible: true, isReadOnly: true },</v>
      </c>
    </row>
    <row r="240" spans="1:18" x14ac:dyDescent="0.3">
      <c r="A240">
        <v>2147483410</v>
      </c>
      <c r="B240" s="1">
        <v>43216</v>
      </c>
      <c r="C240" t="s">
        <v>175</v>
      </c>
      <c r="D240" t="s">
        <v>356</v>
      </c>
      <c r="F240" s="6">
        <v>-63.86</v>
      </c>
      <c r="H240" t="str">
        <f t="shared" si="24"/>
        <v xml:space="preserve">2147483410: </v>
      </c>
      <c r="I240" t="str">
        <f t="shared" si="25"/>
        <v xml:space="preserve">id: 2147483410, </v>
      </c>
      <c r="J240" t="str">
        <f t="shared" si="26"/>
        <v xml:space="preserve">date: 1524787200000, </v>
      </c>
      <c r="K240" t="str">
        <f t="shared" si="27"/>
        <v xml:space="preserve">description: "STATERBROS105", </v>
      </c>
      <c r="L240" t="str">
        <f t="shared" si="28"/>
        <v xml:space="preserve">category: "Groceries", </v>
      </c>
      <c r="M240" t="str">
        <f t="shared" si="29"/>
        <v xml:space="preserve">individual: "", </v>
      </c>
      <c r="N240" t="str">
        <f t="shared" si="30"/>
        <v xml:space="preserve">amount: -63.86, </v>
      </c>
      <c r="O240" t="s">
        <v>387</v>
      </c>
      <c r="P240" t="s">
        <v>388</v>
      </c>
      <c r="R240" t="str">
        <f t="shared" si="31"/>
        <v>2147483410: { id: 2147483410, date: 1524787200000, description: "STATERBROS105", category: "Groceries", individual: "", amount: -63.86, isVisible: true, isReadOnly: true },</v>
      </c>
    </row>
    <row r="241" spans="1:18" x14ac:dyDescent="0.3">
      <c r="A241">
        <v>2147483411</v>
      </c>
      <c r="B241" s="1">
        <v>43216</v>
      </c>
      <c r="C241" t="s">
        <v>176</v>
      </c>
      <c r="D241" t="s">
        <v>379</v>
      </c>
      <c r="F241" s="6">
        <v>-80</v>
      </c>
      <c r="H241" t="str">
        <f t="shared" si="24"/>
        <v xml:space="preserve">2147483411: </v>
      </c>
      <c r="I241" t="str">
        <f t="shared" si="25"/>
        <v xml:space="preserve">id: 2147483411, </v>
      </c>
      <c r="J241" t="str">
        <f t="shared" si="26"/>
        <v xml:space="preserve">date: 1524787200000, </v>
      </c>
      <c r="K241" t="str">
        <f t="shared" si="27"/>
        <v xml:space="preserve">description: "JOSHUA TREE NATL PARK", </v>
      </c>
      <c r="L241" t="str">
        <f t="shared" si="28"/>
        <v xml:space="preserve">category: "Excursions", </v>
      </c>
      <c r="M241" t="str">
        <f t="shared" si="29"/>
        <v xml:space="preserve">individual: "", </v>
      </c>
      <c r="N241" t="str">
        <f t="shared" si="30"/>
        <v xml:space="preserve">amount: -80, </v>
      </c>
      <c r="O241" t="s">
        <v>387</v>
      </c>
      <c r="P241" t="s">
        <v>388</v>
      </c>
      <c r="R241" t="str">
        <f t="shared" si="31"/>
        <v>2147483411: { id: 2147483411, date: 1524787200000, description: "JOSHUA TREE NATL PARK", category: "Excursions", individual: "", amount: -80, isVisible: true, isReadOnly: true },</v>
      </c>
    </row>
    <row r="242" spans="1:18" x14ac:dyDescent="0.3">
      <c r="A242">
        <v>2147483412</v>
      </c>
      <c r="B242" s="1">
        <v>43215</v>
      </c>
      <c r="C242" t="s">
        <v>56</v>
      </c>
      <c r="D242" t="s">
        <v>370</v>
      </c>
      <c r="F242" s="6">
        <v>-44.99</v>
      </c>
      <c r="H242" t="str">
        <f t="shared" si="24"/>
        <v xml:space="preserve">2147483412: </v>
      </c>
      <c r="I242" t="str">
        <f t="shared" si="25"/>
        <v xml:space="preserve">id: 2147483412, </v>
      </c>
      <c r="J242" t="str">
        <f t="shared" si="26"/>
        <v xml:space="preserve">date: 1524700800000, </v>
      </c>
      <c r="K242" t="str">
        <f t="shared" si="27"/>
        <v xml:space="preserve">description: "TWC*TIMEWARNERCABLE", </v>
      </c>
      <c r="L242" t="str">
        <f t="shared" si="28"/>
        <v xml:space="preserve">category: "Internet", </v>
      </c>
      <c r="M242" t="str">
        <f t="shared" si="29"/>
        <v xml:space="preserve">individual: "", </v>
      </c>
      <c r="N242" t="str">
        <f t="shared" si="30"/>
        <v xml:space="preserve">amount: -44.99, </v>
      </c>
      <c r="O242" t="s">
        <v>387</v>
      </c>
      <c r="P242" t="s">
        <v>388</v>
      </c>
      <c r="R242" t="str">
        <f t="shared" si="31"/>
        <v>2147483412: { id: 2147483412, date: 1524700800000, description: "TWC*TIMEWARNERCABLE", category: "Internet", individual: "", amount: -44.99, isVisible: true, isReadOnly: true },</v>
      </c>
    </row>
    <row r="243" spans="1:18" x14ac:dyDescent="0.3">
      <c r="A243">
        <v>2147483413</v>
      </c>
      <c r="B243" s="1">
        <v>43215</v>
      </c>
      <c r="C243" t="s">
        <v>177</v>
      </c>
      <c r="D243" t="s">
        <v>373</v>
      </c>
      <c r="F243" s="6">
        <v>-20.239999999999998</v>
      </c>
      <c r="H243" t="str">
        <f t="shared" si="24"/>
        <v xml:space="preserve">2147483413: </v>
      </c>
      <c r="I243" t="str">
        <f t="shared" si="25"/>
        <v xml:space="preserve">id: 2147483413, </v>
      </c>
      <c r="J243" t="str">
        <f t="shared" si="26"/>
        <v xml:space="preserve">date: 1524700800000, </v>
      </c>
      <c r="K243" t="str">
        <f t="shared" si="27"/>
        <v xml:space="preserve">description: "SQU*SQ *CROSS EYED COW", </v>
      </c>
      <c r="L243" t="str">
        <f t="shared" si="28"/>
        <v xml:space="preserve">category: "Meals (Travel)", </v>
      </c>
      <c r="M243" t="str">
        <f t="shared" si="29"/>
        <v xml:space="preserve">individual: "", </v>
      </c>
      <c r="N243" t="str">
        <f t="shared" si="30"/>
        <v xml:space="preserve">amount: -20.24, </v>
      </c>
      <c r="O243" t="s">
        <v>387</v>
      </c>
      <c r="P243" t="s">
        <v>388</v>
      </c>
      <c r="R243" t="str">
        <f t="shared" si="31"/>
        <v>2147483413: { id: 2147483413, date: 1524700800000, description: "SQU*SQ *CROSS EYED COW", category: "Meals (Travel)", individual: "", amount: -20.24, isVisible: true, isReadOnly: true },</v>
      </c>
    </row>
    <row r="244" spans="1:18" x14ac:dyDescent="0.3">
      <c r="A244">
        <v>2147483414</v>
      </c>
      <c r="B244" s="1">
        <v>43215</v>
      </c>
      <c r="C244" t="s">
        <v>178</v>
      </c>
      <c r="D244" t="s">
        <v>373</v>
      </c>
      <c r="F244" s="6">
        <v>-8.5500000000000007</v>
      </c>
      <c r="H244" t="str">
        <f t="shared" si="24"/>
        <v xml:space="preserve">2147483414: </v>
      </c>
      <c r="I244" t="str">
        <f t="shared" si="25"/>
        <v xml:space="preserve">id: 2147483414, </v>
      </c>
      <c r="J244" t="str">
        <f t="shared" si="26"/>
        <v xml:space="preserve">date: 1524700800000, </v>
      </c>
      <c r="K244" t="str">
        <f t="shared" si="27"/>
        <v xml:space="preserve">description: "MDW JETBOX &amp; DD B", </v>
      </c>
      <c r="L244" t="str">
        <f t="shared" si="28"/>
        <v xml:space="preserve">category: "Meals (Travel)", </v>
      </c>
      <c r="M244" t="str">
        <f t="shared" si="29"/>
        <v xml:space="preserve">individual: "", </v>
      </c>
      <c r="N244" t="str">
        <f t="shared" si="30"/>
        <v xml:space="preserve">amount: -8.55, </v>
      </c>
      <c r="O244" t="s">
        <v>387</v>
      </c>
      <c r="P244" t="s">
        <v>388</v>
      </c>
      <c r="R244" t="str">
        <f t="shared" si="31"/>
        <v>2147483414: { id: 2147483414, date: 1524700800000, description: "MDW JETBOX &amp; DD B", category: "Meals (Travel)", individual: "", amount: -8.55, isVisible: true, isReadOnly: true },</v>
      </c>
    </row>
    <row r="245" spans="1:18" x14ac:dyDescent="0.3">
      <c r="A245">
        <v>2147483415</v>
      </c>
      <c r="B245" s="1">
        <v>43215</v>
      </c>
      <c r="C245" t="s">
        <v>179</v>
      </c>
      <c r="D245" t="s">
        <v>368</v>
      </c>
      <c r="F245" s="6">
        <v>-15.6</v>
      </c>
      <c r="H245" t="str">
        <f t="shared" si="24"/>
        <v xml:space="preserve">2147483415: </v>
      </c>
      <c r="I245" t="str">
        <f t="shared" si="25"/>
        <v xml:space="preserve">id: 2147483415, </v>
      </c>
      <c r="J245" t="str">
        <f t="shared" si="26"/>
        <v xml:space="preserve">date: 1524700800000, </v>
      </c>
      <c r="K245" t="str">
        <f t="shared" si="27"/>
        <v xml:space="preserve">description: "LYFT   *RIDE WED 3AM", </v>
      </c>
      <c r="L245" t="str">
        <f t="shared" si="28"/>
        <v xml:space="preserve">category: "Transportation", </v>
      </c>
      <c r="M245" t="str">
        <f t="shared" si="29"/>
        <v xml:space="preserve">individual: "", </v>
      </c>
      <c r="N245" t="str">
        <f t="shared" si="30"/>
        <v xml:space="preserve">amount: -15.6, </v>
      </c>
      <c r="O245" t="s">
        <v>387</v>
      </c>
      <c r="P245" t="s">
        <v>388</v>
      </c>
      <c r="R245" t="str">
        <f t="shared" si="31"/>
        <v>2147483415: { id: 2147483415, date: 1524700800000, description: "LYFT   *RIDE WED 3AM", category: "Transportation", individual: "", amount: -15.6, isVisible: true, isReadOnly: true },</v>
      </c>
    </row>
    <row r="246" spans="1:18" x14ac:dyDescent="0.3">
      <c r="A246">
        <v>2147483416</v>
      </c>
      <c r="B246" s="1">
        <v>43215</v>
      </c>
      <c r="C246" t="s">
        <v>180</v>
      </c>
      <c r="D246" t="s">
        <v>373</v>
      </c>
      <c r="F246" s="6">
        <v>-13.85</v>
      </c>
      <c r="H246" t="str">
        <f t="shared" si="24"/>
        <v xml:space="preserve">2147483416: </v>
      </c>
      <c r="I246" t="str">
        <f t="shared" si="25"/>
        <v xml:space="preserve">id: 2147483416, </v>
      </c>
      <c r="J246" t="str">
        <f t="shared" si="26"/>
        <v xml:space="preserve">date: 1524700800000, </v>
      </c>
      <c r="K246" t="str">
        <f t="shared" si="27"/>
        <v xml:space="preserve">description: "IN N OUT BURGER 029", </v>
      </c>
      <c r="L246" t="str">
        <f t="shared" si="28"/>
        <v xml:space="preserve">category: "Meals (Travel)", </v>
      </c>
      <c r="M246" t="str">
        <f t="shared" si="29"/>
        <v xml:space="preserve">individual: "", </v>
      </c>
      <c r="N246" t="str">
        <f t="shared" si="30"/>
        <v xml:space="preserve">amount: -13.85, </v>
      </c>
      <c r="O246" t="s">
        <v>387</v>
      </c>
      <c r="P246" t="s">
        <v>388</v>
      </c>
      <c r="R246" t="str">
        <f t="shared" si="31"/>
        <v>2147483416: { id: 2147483416, date: 1524700800000, description: "IN N OUT BURGER 029", category: "Meals (Travel)", individual: "", amount: -13.85, isVisible: true, isReadOnly: true },</v>
      </c>
    </row>
    <row r="247" spans="1:18" x14ac:dyDescent="0.3">
      <c r="A247">
        <v>2147483417</v>
      </c>
      <c r="B247" s="1">
        <v>43213</v>
      </c>
      <c r="C247" t="s">
        <v>181</v>
      </c>
      <c r="D247" t="s">
        <v>368</v>
      </c>
      <c r="F247" s="6">
        <v>-74</v>
      </c>
      <c r="H247" t="str">
        <f t="shared" si="24"/>
        <v xml:space="preserve">2147483417: </v>
      </c>
      <c r="I247" t="str">
        <f t="shared" si="25"/>
        <v xml:space="preserve">id: 2147483417, </v>
      </c>
      <c r="J247" t="str">
        <f t="shared" si="26"/>
        <v xml:space="preserve">date: 1524528000000, </v>
      </c>
      <c r="K247" t="str">
        <f t="shared" si="27"/>
        <v xml:space="preserve">description: "Transport*DOLLAR", </v>
      </c>
      <c r="L247" t="str">
        <f t="shared" si="28"/>
        <v xml:space="preserve">category: "Transportation", </v>
      </c>
      <c r="M247" t="str">
        <f t="shared" si="29"/>
        <v xml:space="preserve">individual: "", </v>
      </c>
      <c r="N247" t="str">
        <f t="shared" si="30"/>
        <v xml:space="preserve">amount: -74, </v>
      </c>
      <c r="O247" t="s">
        <v>387</v>
      </c>
      <c r="P247" t="s">
        <v>388</v>
      </c>
      <c r="R247" t="str">
        <f t="shared" si="31"/>
        <v>2147483417: { id: 2147483417, date: 1524528000000, description: "Transport*DOLLAR", category: "Transportation", individual: "", amount: -74, isVisible: true, isReadOnly: true },</v>
      </c>
    </row>
    <row r="248" spans="1:18" x14ac:dyDescent="0.3">
      <c r="A248">
        <v>2147483418</v>
      </c>
      <c r="B248" s="1">
        <v>43213</v>
      </c>
      <c r="C248" t="s">
        <v>182</v>
      </c>
      <c r="D248" t="s">
        <v>364</v>
      </c>
      <c r="F248" s="6">
        <v>-5</v>
      </c>
      <c r="H248" t="str">
        <f t="shared" si="24"/>
        <v xml:space="preserve">2147483418: </v>
      </c>
      <c r="I248" t="str">
        <f t="shared" si="25"/>
        <v xml:space="preserve">id: 2147483418, </v>
      </c>
      <c r="J248" t="str">
        <f t="shared" si="26"/>
        <v xml:space="preserve">date: 1524528000000, </v>
      </c>
      <c r="K248" t="str">
        <f t="shared" si="27"/>
        <v xml:space="preserve">description: "SPORT CLIPS - KY204 -", </v>
      </c>
      <c r="L248" t="str">
        <f t="shared" si="28"/>
        <v xml:space="preserve">category: "Miscellaneous", </v>
      </c>
      <c r="M248" t="str">
        <f t="shared" si="29"/>
        <v xml:space="preserve">individual: "", </v>
      </c>
      <c r="N248" t="str">
        <f t="shared" si="30"/>
        <v xml:space="preserve">amount: -5, </v>
      </c>
      <c r="O248" t="s">
        <v>387</v>
      </c>
      <c r="P248" t="s">
        <v>388</v>
      </c>
      <c r="R248" t="str">
        <f t="shared" si="31"/>
        <v>2147483418: { id: 2147483418, date: 1524528000000, description: "SPORT CLIPS - KY204 -", category: "Miscellaneous", individual: "", amount: -5, isVisible: true, isReadOnly: true },</v>
      </c>
    </row>
    <row r="249" spans="1:18" x14ac:dyDescent="0.3">
      <c r="A249">
        <v>2147483419</v>
      </c>
      <c r="B249" s="1">
        <v>43212</v>
      </c>
      <c r="C249" t="s">
        <v>115</v>
      </c>
      <c r="D249" t="s">
        <v>353</v>
      </c>
      <c r="F249" s="6">
        <v>-34.26</v>
      </c>
      <c r="H249" t="str">
        <f t="shared" si="24"/>
        <v xml:space="preserve">2147483419: </v>
      </c>
      <c r="I249" t="str">
        <f t="shared" si="25"/>
        <v xml:space="preserve">id: 2147483419, </v>
      </c>
      <c r="J249" t="str">
        <f t="shared" si="26"/>
        <v xml:space="preserve">date: 1524441600000, </v>
      </c>
      <c r="K249" t="str">
        <f t="shared" si="27"/>
        <v xml:space="preserve">description: "KROGER FUEL #4355", </v>
      </c>
      <c r="L249" t="str">
        <f t="shared" si="28"/>
        <v xml:space="preserve">category: "Gas", </v>
      </c>
      <c r="M249" t="str">
        <f t="shared" si="29"/>
        <v xml:space="preserve">individual: "", </v>
      </c>
      <c r="N249" t="str">
        <f t="shared" si="30"/>
        <v xml:space="preserve">amount: -34.26, </v>
      </c>
      <c r="O249" t="s">
        <v>387</v>
      </c>
      <c r="P249" t="s">
        <v>388</v>
      </c>
      <c r="R249" t="str">
        <f t="shared" si="31"/>
        <v>2147483419: { id: 2147483419, date: 1524441600000, description: "KROGER FUEL #4355", category: "Gas", individual: "", amount: -34.26, isVisible: true, isReadOnly: true },</v>
      </c>
    </row>
    <row r="250" spans="1:18" x14ac:dyDescent="0.3">
      <c r="A250">
        <v>2147483420</v>
      </c>
      <c r="B250" s="1">
        <v>43211</v>
      </c>
      <c r="C250" t="s">
        <v>183</v>
      </c>
      <c r="D250" t="s">
        <v>366</v>
      </c>
      <c r="F250" s="6">
        <v>-14.25</v>
      </c>
      <c r="H250" t="str">
        <f t="shared" si="24"/>
        <v xml:space="preserve">2147483420: </v>
      </c>
      <c r="I250" t="str">
        <f t="shared" si="25"/>
        <v xml:space="preserve">id: 2147483420, </v>
      </c>
      <c r="J250" t="str">
        <f t="shared" si="26"/>
        <v xml:space="preserve">date: 1524355200000, </v>
      </c>
      <c r="K250" t="str">
        <f t="shared" si="27"/>
        <v xml:space="preserve">description: "MADTREE BREWING", </v>
      </c>
      <c r="L250" t="str">
        <f t="shared" si="28"/>
        <v xml:space="preserve">category: "Beer", </v>
      </c>
      <c r="M250" t="str">
        <f t="shared" si="29"/>
        <v xml:space="preserve">individual: "", </v>
      </c>
      <c r="N250" t="str">
        <f t="shared" si="30"/>
        <v xml:space="preserve">amount: -14.25, </v>
      </c>
      <c r="O250" t="s">
        <v>387</v>
      </c>
      <c r="P250" t="s">
        <v>388</v>
      </c>
      <c r="R250" t="str">
        <f t="shared" si="31"/>
        <v>2147483420: { id: 2147483420, date: 1524355200000, description: "MADTREE BREWING", category: "Beer", individual: "", amount: -14.25, isVisible: true, isReadOnly: true },</v>
      </c>
    </row>
    <row r="251" spans="1:18" x14ac:dyDescent="0.3">
      <c r="A251">
        <v>2147483421</v>
      </c>
      <c r="B251" s="1">
        <v>43210</v>
      </c>
      <c r="C251" t="s">
        <v>13</v>
      </c>
      <c r="D251" t="s">
        <v>356</v>
      </c>
      <c r="F251" s="6">
        <v>-130.82</v>
      </c>
      <c r="H251" t="str">
        <f t="shared" si="24"/>
        <v xml:space="preserve">2147483421: </v>
      </c>
      <c r="I251" t="str">
        <f t="shared" si="25"/>
        <v xml:space="preserve">id: 2147483421, </v>
      </c>
      <c r="J251" t="str">
        <f t="shared" si="26"/>
        <v xml:space="preserve">date: 1524268800000, </v>
      </c>
      <c r="K251" t="str">
        <f t="shared" si="27"/>
        <v xml:space="preserve">description: "WHOLEFDS CIN 10287", </v>
      </c>
      <c r="L251" t="str">
        <f t="shared" si="28"/>
        <v xml:space="preserve">category: "Groceries", </v>
      </c>
      <c r="M251" t="str">
        <f t="shared" si="29"/>
        <v xml:space="preserve">individual: "", </v>
      </c>
      <c r="N251" t="str">
        <f t="shared" si="30"/>
        <v xml:space="preserve">amount: -130.82, </v>
      </c>
      <c r="O251" t="s">
        <v>387</v>
      </c>
      <c r="P251" t="s">
        <v>388</v>
      </c>
      <c r="R251" t="str">
        <f t="shared" si="31"/>
        <v>2147483421: { id: 2147483421, date: 1524268800000, description: "WHOLEFDS CIN 10287", category: "Groceries", individual: "", amount: -130.82, isVisible: true, isReadOnly: true },</v>
      </c>
    </row>
    <row r="252" spans="1:18" x14ac:dyDescent="0.3">
      <c r="A252">
        <v>2147483422</v>
      </c>
      <c r="B252" s="1">
        <v>43210</v>
      </c>
      <c r="C252" t="s">
        <v>184</v>
      </c>
      <c r="D252" t="s">
        <v>366</v>
      </c>
      <c r="F252" s="6">
        <v>-5.25</v>
      </c>
      <c r="H252" t="str">
        <f t="shared" si="24"/>
        <v xml:space="preserve">2147483422: </v>
      </c>
      <c r="I252" t="str">
        <f t="shared" si="25"/>
        <v xml:space="preserve">id: 2147483422, </v>
      </c>
      <c r="J252" t="str">
        <f t="shared" si="26"/>
        <v xml:space="preserve">date: 1524268800000, </v>
      </c>
      <c r="K252" t="str">
        <f t="shared" si="27"/>
        <v xml:space="preserve">description: "NEWPORT BROTHERS", </v>
      </c>
      <c r="L252" t="str">
        <f t="shared" si="28"/>
        <v xml:space="preserve">category: "Beer", </v>
      </c>
      <c r="M252" t="str">
        <f t="shared" si="29"/>
        <v xml:space="preserve">individual: "", </v>
      </c>
      <c r="N252" t="str">
        <f t="shared" si="30"/>
        <v xml:space="preserve">amount: -5.25, </v>
      </c>
      <c r="O252" t="s">
        <v>387</v>
      </c>
      <c r="P252" t="s">
        <v>388</v>
      </c>
      <c r="R252" t="str">
        <f t="shared" si="31"/>
        <v>2147483422: { id: 2147483422, date: 1524268800000, description: "NEWPORT BROTHERS", category: "Beer", individual: "", amount: -5.25, isVisible: true, isReadOnly: true },</v>
      </c>
    </row>
    <row r="253" spans="1:18" x14ac:dyDescent="0.3">
      <c r="A253">
        <v>2147483423</v>
      </c>
      <c r="B253" s="1">
        <v>43210</v>
      </c>
      <c r="C253" t="s">
        <v>141</v>
      </c>
      <c r="D253" t="s">
        <v>366</v>
      </c>
      <c r="F253" s="6">
        <v>-14</v>
      </c>
      <c r="H253" t="str">
        <f t="shared" si="24"/>
        <v xml:space="preserve">2147483423: </v>
      </c>
      <c r="I253" t="str">
        <f t="shared" si="25"/>
        <v xml:space="preserve">id: 2147483423, </v>
      </c>
      <c r="J253" t="str">
        <f t="shared" si="26"/>
        <v xml:space="preserve">date: 1524268800000, </v>
      </c>
      <c r="K253" t="str">
        <f t="shared" si="27"/>
        <v xml:space="preserve">description: "RHINEGEIST BREWERY", </v>
      </c>
      <c r="L253" t="str">
        <f t="shared" si="28"/>
        <v xml:space="preserve">category: "Beer", </v>
      </c>
      <c r="M253" t="str">
        <f t="shared" si="29"/>
        <v xml:space="preserve">individual: "", </v>
      </c>
      <c r="N253" t="str">
        <f t="shared" si="30"/>
        <v xml:space="preserve">amount: -14, </v>
      </c>
      <c r="O253" t="s">
        <v>387</v>
      </c>
      <c r="P253" t="s">
        <v>388</v>
      </c>
      <c r="R253" t="str">
        <f t="shared" si="31"/>
        <v>2147483423: { id: 2147483423, date: 1524268800000, description: "RHINEGEIST BREWERY", category: "Beer", individual: "", amount: -14, isVisible: true, isReadOnly: true },</v>
      </c>
    </row>
    <row r="254" spans="1:18" x14ac:dyDescent="0.3">
      <c r="A254">
        <v>2147483424</v>
      </c>
      <c r="B254" s="1">
        <v>43209</v>
      </c>
      <c r="C254" t="s">
        <v>12</v>
      </c>
      <c r="D254" t="s">
        <v>356</v>
      </c>
      <c r="F254" s="6">
        <v>-213.11</v>
      </c>
      <c r="H254" t="str">
        <f t="shared" si="24"/>
        <v xml:space="preserve">2147483424: </v>
      </c>
      <c r="I254" t="str">
        <f t="shared" si="25"/>
        <v xml:space="preserve">id: 2147483424, </v>
      </c>
      <c r="J254" t="str">
        <f t="shared" si="26"/>
        <v xml:space="preserve">date: 1524182400000, </v>
      </c>
      <c r="K254" t="str">
        <f t="shared" si="27"/>
        <v xml:space="preserve">description: "TRADER JOE'S #669  QPS", </v>
      </c>
      <c r="L254" t="str">
        <f t="shared" si="28"/>
        <v xml:space="preserve">category: "Groceries", </v>
      </c>
      <c r="M254" t="str">
        <f t="shared" si="29"/>
        <v xml:space="preserve">individual: "", </v>
      </c>
      <c r="N254" t="str">
        <f t="shared" si="30"/>
        <v xml:space="preserve">amount: -213.11, </v>
      </c>
      <c r="O254" t="s">
        <v>387</v>
      </c>
      <c r="P254" t="s">
        <v>388</v>
      </c>
      <c r="R254" t="str">
        <f t="shared" si="31"/>
        <v>2147483424: { id: 2147483424, date: 1524182400000, description: "TRADER JOE'S #669  QPS", category: "Groceries", individual: "", amount: -213.11, isVisible: true, isReadOnly: true },</v>
      </c>
    </row>
    <row r="255" spans="1:18" x14ac:dyDescent="0.3">
      <c r="A255">
        <v>2147483425</v>
      </c>
      <c r="B255" s="1">
        <v>43209</v>
      </c>
      <c r="C255" t="s">
        <v>185</v>
      </c>
      <c r="D255" t="s">
        <v>356</v>
      </c>
      <c r="F255" s="6">
        <v>-42.07</v>
      </c>
      <c r="H255" t="str">
        <f t="shared" si="24"/>
        <v xml:space="preserve">2147483425: </v>
      </c>
      <c r="I255" t="str">
        <f t="shared" si="25"/>
        <v xml:space="preserve">id: 2147483425, </v>
      </c>
      <c r="J255" t="str">
        <f t="shared" si="26"/>
        <v xml:space="preserve">date: 1524182400000, </v>
      </c>
      <c r="K255" t="str">
        <f t="shared" si="27"/>
        <v xml:space="preserve">description: "WM SUPERCENTER #3749", </v>
      </c>
      <c r="L255" t="str">
        <f t="shared" si="28"/>
        <v xml:space="preserve">category: "Groceries", </v>
      </c>
      <c r="M255" t="str">
        <f t="shared" si="29"/>
        <v xml:space="preserve">individual: "", </v>
      </c>
      <c r="N255" t="str">
        <f t="shared" si="30"/>
        <v xml:space="preserve">amount: -42.07, </v>
      </c>
      <c r="O255" t="s">
        <v>387</v>
      </c>
      <c r="P255" t="s">
        <v>388</v>
      </c>
      <c r="R255" t="str">
        <f t="shared" si="31"/>
        <v>2147483425: { id: 2147483425, date: 1524182400000, description: "WM SUPERCENTER #3749", category: "Groceries", individual: "", amount: -42.07, isVisible: true, isReadOnly: true },</v>
      </c>
    </row>
    <row r="256" spans="1:18" x14ac:dyDescent="0.3">
      <c r="A256">
        <v>2147483426</v>
      </c>
      <c r="B256" s="1">
        <v>43209</v>
      </c>
      <c r="C256" t="s">
        <v>186</v>
      </c>
      <c r="D256" t="s">
        <v>361</v>
      </c>
      <c r="F256" s="6">
        <v>-23.96</v>
      </c>
      <c r="H256" t="str">
        <f t="shared" si="24"/>
        <v xml:space="preserve">2147483426: </v>
      </c>
      <c r="I256" t="str">
        <f t="shared" si="25"/>
        <v xml:space="preserve">id: 2147483426, </v>
      </c>
      <c r="J256" t="str">
        <f t="shared" si="26"/>
        <v xml:space="preserve">date: 1524182400000, </v>
      </c>
      <c r="K256" t="str">
        <f t="shared" si="27"/>
        <v xml:space="preserve">description: "BURLINGTON STORES 1035", </v>
      </c>
      <c r="L256" t="str">
        <f t="shared" si="28"/>
        <v xml:space="preserve">category: "Materistic", </v>
      </c>
      <c r="M256" t="str">
        <f t="shared" si="29"/>
        <v xml:space="preserve">individual: "", </v>
      </c>
      <c r="N256" t="str">
        <f t="shared" si="30"/>
        <v xml:space="preserve">amount: -23.96, </v>
      </c>
      <c r="O256" t="s">
        <v>387</v>
      </c>
      <c r="P256" t="s">
        <v>388</v>
      </c>
      <c r="R256" t="str">
        <f t="shared" si="31"/>
        <v>2147483426: { id: 2147483426, date: 1524182400000, description: "BURLINGTON STORES 1035", category: "Materistic", individual: "", amount: -23.96, isVisible: true, isReadOnly: true },</v>
      </c>
    </row>
    <row r="257" spans="1:18" x14ac:dyDescent="0.3">
      <c r="A257">
        <v>2147483427</v>
      </c>
      <c r="B257" s="1">
        <v>43209</v>
      </c>
      <c r="C257" t="s">
        <v>187</v>
      </c>
      <c r="D257" t="s">
        <v>372</v>
      </c>
      <c r="F257" s="6">
        <v>-4.6900000000000004</v>
      </c>
      <c r="H257" t="str">
        <f t="shared" si="24"/>
        <v xml:space="preserve">2147483427: </v>
      </c>
      <c r="I257" t="str">
        <f t="shared" si="25"/>
        <v xml:space="preserve">id: 2147483427, </v>
      </c>
      <c r="J257" t="str">
        <f t="shared" si="26"/>
        <v xml:space="preserve">date: 1524182400000, </v>
      </c>
      <c r="K257" t="str">
        <f t="shared" si="27"/>
        <v xml:space="preserve">description: "PANERA BREAD #204906", </v>
      </c>
      <c r="L257" t="str">
        <f t="shared" si="28"/>
        <v xml:space="preserve">category: "Meals (Food)", </v>
      </c>
      <c r="M257" t="str">
        <f t="shared" si="29"/>
        <v xml:space="preserve">individual: "", </v>
      </c>
      <c r="N257" t="str">
        <f t="shared" si="30"/>
        <v xml:space="preserve">amount: -4.69, </v>
      </c>
      <c r="O257" t="s">
        <v>387</v>
      </c>
      <c r="P257" t="s">
        <v>388</v>
      </c>
      <c r="R257" t="str">
        <f t="shared" si="31"/>
        <v>2147483427: { id: 2147483427, date: 1524182400000, description: "PANERA BREAD #204906", category: "Meals (Food)", individual: "", amount: -4.69, isVisible: true, isReadOnly: true },</v>
      </c>
    </row>
    <row r="258" spans="1:18" x14ac:dyDescent="0.3">
      <c r="A258">
        <v>2147483428</v>
      </c>
      <c r="B258" s="1">
        <v>43209</v>
      </c>
      <c r="C258" t="s">
        <v>188</v>
      </c>
      <c r="D258" t="s">
        <v>361</v>
      </c>
      <c r="F258" s="6">
        <v>-14.98</v>
      </c>
      <c r="H258" t="str">
        <f t="shared" si="24"/>
        <v xml:space="preserve">2147483428: </v>
      </c>
      <c r="I258" t="str">
        <f t="shared" si="25"/>
        <v xml:space="preserve">id: 2147483428, </v>
      </c>
      <c r="J258" t="str">
        <f t="shared" si="26"/>
        <v xml:space="preserve">date: 1524182400000, </v>
      </c>
      <c r="K258" t="str">
        <f t="shared" si="27"/>
        <v xml:space="preserve">description: "GOODWILL INDUSTRIES 90", </v>
      </c>
      <c r="L258" t="str">
        <f t="shared" si="28"/>
        <v xml:space="preserve">category: "Materistic", </v>
      </c>
      <c r="M258" t="str">
        <f t="shared" si="29"/>
        <v xml:space="preserve">individual: "", </v>
      </c>
      <c r="N258" t="str">
        <f t="shared" si="30"/>
        <v xml:space="preserve">amount: -14.98, </v>
      </c>
      <c r="O258" t="s">
        <v>387</v>
      </c>
      <c r="P258" t="s">
        <v>388</v>
      </c>
      <c r="R258" t="str">
        <f t="shared" si="31"/>
        <v>2147483428: { id: 2147483428, date: 1524182400000, description: "GOODWILL INDUSTRIES 90", category: "Materistic", individual: "", amount: -14.98, isVisible: true, isReadOnly: true },</v>
      </c>
    </row>
    <row r="259" spans="1:18" x14ac:dyDescent="0.3">
      <c r="A259">
        <v>2147483429</v>
      </c>
      <c r="B259" s="1">
        <v>43209</v>
      </c>
      <c r="C259" t="s">
        <v>189</v>
      </c>
      <c r="D259" t="s">
        <v>361</v>
      </c>
      <c r="F259" s="6">
        <v>-28.43</v>
      </c>
      <c r="H259" t="str">
        <f t="shared" si="24"/>
        <v xml:space="preserve">2147483429: </v>
      </c>
      <c r="I259" t="str">
        <f t="shared" si="25"/>
        <v xml:space="preserve">id: 2147483429, </v>
      </c>
      <c r="J259" t="str">
        <f t="shared" si="26"/>
        <v xml:space="preserve">date: 1524182400000, </v>
      </c>
      <c r="K259" t="str">
        <f t="shared" si="27"/>
        <v xml:space="preserve">description: "MENARDS EVENDALE OH", </v>
      </c>
      <c r="L259" t="str">
        <f t="shared" si="28"/>
        <v xml:space="preserve">category: "Materistic", </v>
      </c>
      <c r="M259" t="str">
        <f t="shared" si="29"/>
        <v xml:space="preserve">individual: "", </v>
      </c>
      <c r="N259" t="str">
        <f t="shared" si="30"/>
        <v xml:space="preserve">amount: -28.43, </v>
      </c>
      <c r="O259" t="s">
        <v>387</v>
      </c>
      <c r="P259" t="s">
        <v>388</v>
      </c>
      <c r="R259" t="str">
        <f t="shared" si="31"/>
        <v>2147483429: { id: 2147483429, date: 1524182400000, description: "MENARDS EVENDALE OH", category: "Materistic", individual: "", amount: -28.43, isVisible: true, isReadOnly: true },</v>
      </c>
    </row>
    <row r="260" spans="1:18" x14ac:dyDescent="0.3">
      <c r="A260">
        <v>2147483430</v>
      </c>
      <c r="B260" s="1">
        <v>43208</v>
      </c>
      <c r="C260" t="s">
        <v>190</v>
      </c>
      <c r="D260" t="s">
        <v>369</v>
      </c>
      <c r="F260" s="6">
        <v>-347.79</v>
      </c>
      <c r="H260" t="str">
        <f t="shared" si="24"/>
        <v xml:space="preserve">2147483430: </v>
      </c>
      <c r="I260" t="str">
        <f t="shared" si="25"/>
        <v xml:space="preserve">id: 2147483430, </v>
      </c>
      <c r="J260" t="str">
        <f t="shared" si="26"/>
        <v xml:space="preserve">date: 1524096000000, </v>
      </c>
      <c r="K260" t="str">
        <f t="shared" si="27"/>
        <v xml:space="preserve">description: "AIRBNB * HMN4RAMTCC", </v>
      </c>
      <c r="L260" t="str">
        <f t="shared" si="28"/>
        <v xml:space="preserve">category: "Accomodation", </v>
      </c>
      <c r="M260" t="str">
        <f t="shared" si="29"/>
        <v xml:space="preserve">individual: "", </v>
      </c>
      <c r="N260" t="str">
        <f t="shared" si="30"/>
        <v xml:space="preserve">amount: -347.79, </v>
      </c>
      <c r="O260" t="s">
        <v>387</v>
      </c>
      <c r="P260" t="s">
        <v>388</v>
      </c>
      <c r="R260" t="str">
        <f t="shared" si="31"/>
        <v>2147483430: { id: 2147483430, date: 1524096000000, description: "AIRBNB * HMN4RAMTCC", category: "Accomodation", individual: "", amount: -347.79, isVisible: true, isReadOnly: true },</v>
      </c>
    </row>
    <row r="261" spans="1:18" x14ac:dyDescent="0.3">
      <c r="A261">
        <v>2147483431</v>
      </c>
      <c r="B261" s="1">
        <v>43208</v>
      </c>
      <c r="C261" t="s">
        <v>191</v>
      </c>
      <c r="D261" t="s">
        <v>369</v>
      </c>
      <c r="F261" s="6">
        <v>-223.57</v>
      </c>
      <c r="H261" t="str">
        <f t="shared" si="24"/>
        <v xml:space="preserve">2147483431: </v>
      </c>
      <c r="I261" t="str">
        <f t="shared" si="25"/>
        <v xml:space="preserve">id: 2147483431, </v>
      </c>
      <c r="J261" t="str">
        <f t="shared" si="26"/>
        <v xml:space="preserve">date: 1524096000000, </v>
      </c>
      <c r="K261" t="str">
        <f t="shared" si="27"/>
        <v xml:space="preserve">description: "AIRBNB * HMT9JJFXTN", </v>
      </c>
      <c r="L261" t="str">
        <f t="shared" si="28"/>
        <v xml:space="preserve">category: "Accomodation", </v>
      </c>
      <c r="M261" t="str">
        <f t="shared" si="29"/>
        <v xml:space="preserve">individual: "", </v>
      </c>
      <c r="N261" t="str">
        <f t="shared" si="30"/>
        <v xml:space="preserve">amount: -223.57, </v>
      </c>
      <c r="O261" t="s">
        <v>387</v>
      </c>
      <c r="P261" t="s">
        <v>388</v>
      </c>
      <c r="R261" t="str">
        <f t="shared" si="31"/>
        <v>2147483431: { id: 2147483431, date: 1524096000000, description: "AIRBNB * HMT9JJFXTN", category: "Accomodation", individual: "", amount: -223.57, isVisible: true, isReadOnly: true },</v>
      </c>
    </row>
    <row r="262" spans="1:18" x14ac:dyDescent="0.3">
      <c r="A262">
        <v>2147483432</v>
      </c>
      <c r="B262" s="1">
        <v>43208</v>
      </c>
      <c r="C262" t="s">
        <v>192</v>
      </c>
      <c r="D262" t="s">
        <v>361</v>
      </c>
      <c r="F262" s="6">
        <v>-16.27</v>
      </c>
      <c r="H262" t="str">
        <f t="shared" si="24"/>
        <v xml:space="preserve">2147483432: </v>
      </c>
      <c r="I262" t="str">
        <f t="shared" si="25"/>
        <v xml:space="preserve">id: 2147483432, </v>
      </c>
      <c r="J262" t="str">
        <f t="shared" si="26"/>
        <v xml:space="preserve">date: 1524096000000, </v>
      </c>
      <c r="K262" t="str">
        <f t="shared" si="27"/>
        <v xml:space="preserve">description: "TARGET        00014472", </v>
      </c>
      <c r="L262" t="str">
        <f t="shared" si="28"/>
        <v xml:space="preserve">category: "Materistic", </v>
      </c>
      <c r="M262" t="str">
        <f t="shared" si="29"/>
        <v xml:space="preserve">individual: "", </v>
      </c>
      <c r="N262" t="str">
        <f t="shared" si="30"/>
        <v xml:space="preserve">amount: -16.27, </v>
      </c>
      <c r="O262" t="s">
        <v>387</v>
      </c>
      <c r="P262" t="s">
        <v>388</v>
      </c>
      <c r="R262" t="str">
        <f t="shared" si="31"/>
        <v>2147483432: { id: 2147483432, date: 1524096000000, description: "TARGET        00014472", category: "Materistic", individual: "", amount: -16.27, isVisible: true, isReadOnly: true },</v>
      </c>
    </row>
    <row r="263" spans="1:18" x14ac:dyDescent="0.3">
      <c r="A263">
        <v>2147483433</v>
      </c>
      <c r="B263" s="1">
        <v>43208</v>
      </c>
      <c r="C263" t="s">
        <v>193</v>
      </c>
      <c r="D263" t="s">
        <v>361</v>
      </c>
      <c r="F263" s="6">
        <v>-15.98</v>
      </c>
      <c r="H263" t="str">
        <f t="shared" ref="H263:H326" si="32">_xlfn.CONCAT(A263,": ")</f>
        <v xml:space="preserve">2147483433: </v>
      </c>
      <c r="I263" t="str">
        <f t="shared" ref="I263:I326" si="33">_xlfn.CONCAT(A$5,": ",A263,", ")</f>
        <v xml:space="preserve">id: 2147483433, </v>
      </c>
      <c r="J263" t="str">
        <f t="shared" ref="J263:J326" si="34">_xlfn.CONCAT(B$5,": ",(B263- (25567 + 1))*86400*1000,", ")</f>
        <v xml:space="preserve">date: 1524096000000, </v>
      </c>
      <c r="K263" t="str">
        <f t="shared" ref="K263:K326" si="35">_xlfn.CONCAT(C$5,": ",CHAR(34),C263,CHAR(34),", ")</f>
        <v xml:space="preserve">description: "MACYS  KENWOOD TC", </v>
      </c>
      <c r="L263" t="str">
        <f t="shared" ref="L263:L326" si="36">_xlfn.CONCAT(D$5,": ",CHAR(34),D263,CHAR(34),", ")</f>
        <v xml:space="preserve">category: "Materistic", </v>
      </c>
      <c r="M263" t="str">
        <f t="shared" ref="M263:M326" si="37">_xlfn.CONCAT(E$5,": ",CHAR(34),E263,CHAR(34),", ")</f>
        <v xml:space="preserve">individual: "", </v>
      </c>
      <c r="N263" t="str">
        <f t="shared" ref="N263:N326" si="38">_xlfn.CONCAT(F$5,": ",F263,", ")</f>
        <v xml:space="preserve">amount: -15.98, </v>
      </c>
      <c r="O263" t="s">
        <v>387</v>
      </c>
      <c r="P263" t="s">
        <v>388</v>
      </c>
      <c r="R263" t="str">
        <f t="shared" ref="R263:R326" si="39">_xlfn.CONCAT(H263,"{ ",I263:P263, " },")</f>
        <v>2147483433: { id: 2147483433, date: 1524096000000, description: "MACYS  KENWOOD TC", category: "Materistic", individual: "", amount: -15.98, isVisible: true, isReadOnly: true },</v>
      </c>
    </row>
    <row r="264" spans="1:18" x14ac:dyDescent="0.3">
      <c r="A264">
        <v>2147483434</v>
      </c>
      <c r="B264" s="1">
        <v>43208</v>
      </c>
      <c r="C264" t="s">
        <v>104</v>
      </c>
      <c r="D264" t="s">
        <v>361</v>
      </c>
      <c r="F264" s="6">
        <v>-51.35</v>
      </c>
      <c r="H264" t="str">
        <f t="shared" si="32"/>
        <v xml:space="preserve">2147483434: </v>
      </c>
      <c r="I264" t="str">
        <f t="shared" si="33"/>
        <v xml:space="preserve">id: 2147483434, </v>
      </c>
      <c r="J264" t="str">
        <f t="shared" si="34"/>
        <v xml:space="preserve">date: 1524096000000, </v>
      </c>
      <c r="K264" t="str">
        <f t="shared" si="35"/>
        <v xml:space="preserve">description: "BED BATH &amp; BEYOND #301", </v>
      </c>
      <c r="L264" t="str">
        <f t="shared" si="36"/>
        <v xml:space="preserve">category: "Materistic", </v>
      </c>
      <c r="M264" t="str">
        <f t="shared" si="37"/>
        <v xml:space="preserve">individual: "", </v>
      </c>
      <c r="N264" t="str">
        <f t="shared" si="38"/>
        <v xml:space="preserve">amount: -51.35, </v>
      </c>
      <c r="O264" t="s">
        <v>387</v>
      </c>
      <c r="P264" t="s">
        <v>388</v>
      </c>
      <c r="R264" t="str">
        <f t="shared" si="39"/>
        <v>2147483434: { id: 2147483434, date: 1524096000000, description: "BED BATH &amp; BEYOND #301", category: "Materistic", individual: "", amount: -51.35, isVisible: true, isReadOnly: true },</v>
      </c>
    </row>
    <row r="265" spans="1:18" x14ac:dyDescent="0.3">
      <c r="A265">
        <v>2147483435</v>
      </c>
      <c r="B265" s="1">
        <v>43208</v>
      </c>
      <c r="C265" t="s">
        <v>194</v>
      </c>
      <c r="D265" t="s">
        <v>372</v>
      </c>
      <c r="F265" s="6">
        <v>-7.64</v>
      </c>
      <c r="H265" t="str">
        <f t="shared" si="32"/>
        <v xml:space="preserve">2147483435: </v>
      </c>
      <c r="I265" t="str">
        <f t="shared" si="33"/>
        <v xml:space="preserve">id: 2147483435, </v>
      </c>
      <c r="J265" t="str">
        <f t="shared" si="34"/>
        <v xml:space="preserve">date: 1524096000000, </v>
      </c>
      <c r="K265" t="str">
        <f t="shared" si="35"/>
        <v xml:space="preserve">description: "CHICK-FIL-A #00456", </v>
      </c>
      <c r="L265" t="str">
        <f t="shared" si="36"/>
        <v xml:space="preserve">category: "Meals (Food)", </v>
      </c>
      <c r="M265" t="str">
        <f t="shared" si="37"/>
        <v xml:space="preserve">individual: "", </v>
      </c>
      <c r="N265" t="str">
        <f t="shared" si="38"/>
        <v xml:space="preserve">amount: -7.64, </v>
      </c>
      <c r="O265" t="s">
        <v>387</v>
      </c>
      <c r="P265" t="s">
        <v>388</v>
      </c>
      <c r="R265" t="str">
        <f t="shared" si="39"/>
        <v>2147483435: { id: 2147483435, date: 1524096000000, description: "CHICK-FIL-A #00456", category: "Meals (Food)", individual: "", amount: -7.64, isVisible: true, isReadOnly: true },</v>
      </c>
    </row>
    <row r="266" spans="1:18" x14ac:dyDescent="0.3">
      <c r="A266">
        <v>2147483436</v>
      </c>
      <c r="B266" s="1">
        <v>43208</v>
      </c>
      <c r="C266" t="s">
        <v>195</v>
      </c>
      <c r="D266" t="s">
        <v>361</v>
      </c>
      <c r="F266" s="6">
        <v>-99</v>
      </c>
      <c r="H266" t="str">
        <f t="shared" si="32"/>
        <v xml:space="preserve">2147483436: </v>
      </c>
      <c r="I266" t="str">
        <f t="shared" si="33"/>
        <v xml:space="preserve">id: 2147483436, </v>
      </c>
      <c r="J266" t="str">
        <f t="shared" si="34"/>
        <v xml:space="preserve">date: 1524096000000, </v>
      </c>
      <c r="K266" t="str">
        <f t="shared" si="35"/>
        <v xml:space="preserve">description: "THE CIRCUIT- CINCINN", </v>
      </c>
      <c r="L266" t="str">
        <f t="shared" si="36"/>
        <v xml:space="preserve">category: "Materistic", </v>
      </c>
      <c r="M266" t="str">
        <f t="shared" si="37"/>
        <v xml:space="preserve">individual: "", </v>
      </c>
      <c r="N266" t="str">
        <f t="shared" si="38"/>
        <v xml:space="preserve">amount: -99, </v>
      </c>
      <c r="O266" t="s">
        <v>387</v>
      </c>
      <c r="P266" t="s">
        <v>388</v>
      </c>
      <c r="R266" t="str">
        <f t="shared" si="39"/>
        <v>2147483436: { id: 2147483436, date: 1524096000000, description: "THE CIRCUIT- CINCINN", category: "Materistic", individual: "", amount: -99, isVisible: true, isReadOnly: true },</v>
      </c>
    </row>
    <row r="267" spans="1:18" x14ac:dyDescent="0.3">
      <c r="A267">
        <v>2147483437</v>
      </c>
      <c r="B267" s="1">
        <v>43207</v>
      </c>
      <c r="C267" t="s">
        <v>196</v>
      </c>
      <c r="D267" t="s">
        <v>353</v>
      </c>
      <c r="F267" s="6">
        <v>-33.5</v>
      </c>
      <c r="H267" t="str">
        <f t="shared" si="32"/>
        <v xml:space="preserve">2147483437: </v>
      </c>
      <c r="I267" t="str">
        <f t="shared" si="33"/>
        <v xml:space="preserve">id: 2147483437, </v>
      </c>
      <c r="J267" t="str">
        <f t="shared" si="34"/>
        <v xml:space="preserve">date: 1524009600000, </v>
      </c>
      <c r="K267" t="str">
        <f t="shared" si="35"/>
        <v xml:space="preserve">description: "SPEEDWAY 01224 242", </v>
      </c>
      <c r="L267" t="str">
        <f t="shared" si="36"/>
        <v xml:space="preserve">category: "Gas", </v>
      </c>
      <c r="M267" t="str">
        <f t="shared" si="37"/>
        <v xml:space="preserve">individual: "", </v>
      </c>
      <c r="N267" t="str">
        <f t="shared" si="38"/>
        <v xml:space="preserve">amount: -33.5, </v>
      </c>
      <c r="O267" t="s">
        <v>387</v>
      </c>
      <c r="P267" t="s">
        <v>388</v>
      </c>
      <c r="R267" t="str">
        <f t="shared" si="39"/>
        <v>2147483437: { id: 2147483437, date: 1524009600000, description: "SPEEDWAY 01224 242", category: "Gas", individual: "", amount: -33.5, isVisible: true, isReadOnly: true },</v>
      </c>
    </row>
    <row r="268" spans="1:18" x14ac:dyDescent="0.3">
      <c r="A268">
        <v>2147483438</v>
      </c>
      <c r="B268" s="1">
        <v>43205</v>
      </c>
      <c r="C268" t="s">
        <v>133</v>
      </c>
      <c r="D268" t="s">
        <v>356</v>
      </c>
      <c r="F268" s="6">
        <v>-128.03</v>
      </c>
      <c r="H268" t="str">
        <f t="shared" si="32"/>
        <v xml:space="preserve">2147483438: </v>
      </c>
      <c r="I268" t="str">
        <f t="shared" si="33"/>
        <v xml:space="preserve">id: 2147483438, </v>
      </c>
      <c r="J268" t="str">
        <f t="shared" si="34"/>
        <v xml:space="preserve">date: 1523836800000, </v>
      </c>
      <c r="K268" t="str">
        <f t="shared" si="35"/>
        <v xml:space="preserve">description: "KROGER #355", </v>
      </c>
      <c r="L268" t="str">
        <f t="shared" si="36"/>
        <v xml:space="preserve">category: "Groceries", </v>
      </c>
      <c r="M268" t="str">
        <f t="shared" si="37"/>
        <v xml:space="preserve">individual: "", </v>
      </c>
      <c r="N268" t="str">
        <f t="shared" si="38"/>
        <v xml:space="preserve">amount: -128.03, </v>
      </c>
      <c r="O268" t="s">
        <v>387</v>
      </c>
      <c r="P268" t="s">
        <v>388</v>
      </c>
      <c r="R268" t="str">
        <f t="shared" si="39"/>
        <v>2147483438: { id: 2147483438, date: 1523836800000, description: "KROGER #355", category: "Groceries", individual: "", amount: -128.03, isVisible: true, isReadOnly: true },</v>
      </c>
    </row>
    <row r="269" spans="1:18" x14ac:dyDescent="0.3">
      <c r="A269">
        <v>2147483439</v>
      </c>
      <c r="B269" s="1">
        <v>43205</v>
      </c>
      <c r="C269" t="s">
        <v>197</v>
      </c>
      <c r="D269" t="s">
        <v>368</v>
      </c>
      <c r="F269" s="6">
        <v>-87.6</v>
      </c>
      <c r="H269" t="str">
        <f t="shared" si="32"/>
        <v xml:space="preserve">2147483439: </v>
      </c>
      <c r="I269" t="str">
        <f t="shared" si="33"/>
        <v xml:space="preserve">id: 2147483439, </v>
      </c>
      <c r="J269" t="str">
        <f t="shared" si="34"/>
        <v xml:space="preserve">date: 1523836800000, </v>
      </c>
      <c r="K269" t="str">
        <f t="shared" si="35"/>
        <v xml:space="preserve">description: "SOUTHWES  5261435796462", </v>
      </c>
      <c r="L269" t="str">
        <f t="shared" si="36"/>
        <v xml:space="preserve">category: "Transportation", </v>
      </c>
      <c r="M269" t="str">
        <f t="shared" si="37"/>
        <v xml:space="preserve">individual: "", </v>
      </c>
      <c r="N269" t="str">
        <f t="shared" si="38"/>
        <v xml:space="preserve">amount: -87.6, </v>
      </c>
      <c r="O269" t="s">
        <v>387</v>
      </c>
      <c r="P269" t="s">
        <v>388</v>
      </c>
      <c r="R269" t="str">
        <f t="shared" si="39"/>
        <v>2147483439: { id: 2147483439, date: 1523836800000, description: "SOUTHWES  5261435796462", category: "Transportation", individual: "", amount: -87.6, isVisible: true, isReadOnly: true },</v>
      </c>
    </row>
    <row r="270" spans="1:18" x14ac:dyDescent="0.3">
      <c r="A270">
        <v>2147483440</v>
      </c>
      <c r="B270" s="1">
        <v>43205</v>
      </c>
      <c r="C270" t="s">
        <v>198</v>
      </c>
      <c r="D270" t="s">
        <v>368</v>
      </c>
      <c r="F270" s="6">
        <v>-287.60000000000002</v>
      </c>
      <c r="H270" t="str">
        <f t="shared" si="32"/>
        <v xml:space="preserve">2147483440: </v>
      </c>
      <c r="I270" t="str">
        <f t="shared" si="33"/>
        <v xml:space="preserve">id: 2147483440, </v>
      </c>
      <c r="J270" t="str">
        <f t="shared" si="34"/>
        <v xml:space="preserve">date: 1523836800000, </v>
      </c>
      <c r="K270" t="str">
        <f t="shared" si="35"/>
        <v xml:space="preserve">description: "SOUTHWES  5261435800882", </v>
      </c>
      <c r="L270" t="str">
        <f t="shared" si="36"/>
        <v xml:space="preserve">category: "Transportation", </v>
      </c>
      <c r="M270" t="str">
        <f t="shared" si="37"/>
        <v xml:space="preserve">individual: "", </v>
      </c>
      <c r="N270" t="str">
        <f t="shared" si="38"/>
        <v xml:space="preserve">amount: -287.6, </v>
      </c>
      <c r="O270" t="s">
        <v>387</v>
      </c>
      <c r="P270" t="s">
        <v>388</v>
      </c>
      <c r="R270" t="str">
        <f t="shared" si="39"/>
        <v>2147483440: { id: 2147483440, date: 1523836800000, description: "SOUTHWES  5261435800882", category: "Transportation", individual: "", amount: -287.6, isVisible: true, isReadOnly: true },</v>
      </c>
    </row>
    <row r="271" spans="1:18" x14ac:dyDescent="0.3">
      <c r="A271">
        <v>2147483441</v>
      </c>
      <c r="B271" s="1">
        <v>43204</v>
      </c>
      <c r="C271" t="s">
        <v>199</v>
      </c>
      <c r="D271" t="s">
        <v>372</v>
      </c>
      <c r="F271" s="6">
        <v>-54.25</v>
      </c>
      <c r="H271" t="str">
        <f t="shared" si="32"/>
        <v xml:space="preserve">2147483441: </v>
      </c>
      <c r="I271" t="str">
        <f t="shared" si="33"/>
        <v xml:space="preserve">id: 2147483441, </v>
      </c>
      <c r="J271" t="str">
        <f t="shared" si="34"/>
        <v xml:space="preserve">date: 1523750400000, </v>
      </c>
      <c r="K271" t="str">
        <f t="shared" si="35"/>
        <v xml:space="preserve">description: "BODEGA", </v>
      </c>
      <c r="L271" t="str">
        <f t="shared" si="36"/>
        <v xml:space="preserve">category: "Meals (Food)", </v>
      </c>
      <c r="M271" t="str">
        <f t="shared" si="37"/>
        <v xml:space="preserve">individual: "", </v>
      </c>
      <c r="N271" t="str">
        <f t="shared" si="38"/>
        <v xml:space="preserve">amount: -54.25, </v>
      </c>
      <c r="O271" t="s">
        <v>387</v>
      </c>
      <c r="P271" t="s">
        <v>388</v>
      </c>
      <c r="R271" t="str">
        <f t="shared" si="39"/>
        <v>2147483441: { id: 2147483441, date: 1523750400000, description: "BODEGA", category: "Meals (Food)", individual: "", amount: -54.25, isVisible: true, isReadOnly: true },</v>
      </c>
    </row>
    <row r="272" spans="1:18" x14ac:dyDescent="0.3">
      <c r="A272">
        <v>2147483442</v>
      </c>
      <c r="B272" s="1">
        <v>43204</v>
      </c>
      <c r="C272" t="s">
        <v>200</v>
      </c>
      <c r="D272" t="s">
        <v>367</v>
      </c>
      <c r="F272" s="6">
        <v>-15</v>
      </c>
      <c r="H272" t="str">
        <f t="shared" si="32"/>
        <v xml:space="preserve">2147483442: </v>
      </c>
      <c r="I272" t="str">
        <f t="shared" si="33"/>
        <v xml:space="preserve">id: 2147483442, </v>
      </c>
      <c r="J272" t="str">
        <f t="shared" si="34"/>
        <v xml:space="preserve">date: 1523750400000, </v>
      </c>
      <c r="K272" t="str">
        <f t="shared" si="35"/>
        <v xml:space="preserve">description: "DAIRY QUEEN #16871", </v>
      </c>
      <c r="L272" t="str">
        <f t="shared" si="36"/>
        <v xml:space="preserve">category: "Dessert", </v>
      </c>
      <c r="M272" t="str">
        <f t="shared" si="37"/>
        <v xml:space="preserve">individual: "", </v>
      </c>
      <c r="N272" t="str">
        <f t="shared" si="38"/>
        <v xml:space="preserve">amount: -15, </v>
      </c>
      <c r="O272" t="s">
        <v>387</v>
      </c>
      <c r="P272" t="s">
        <v>388</v>
      </c>
      <c r="R272" t="str">
        <f t="shared" si="39"/>
        <v>2147483442: { id: 2147483442, date: 1523750400000, description: "DAIRY QUEEN #16871", category: "Dessert", individual: "", amount: -15, isVisible: true, isReadOnly: true },</v>
      </c>
    </row>
    <row r="273" spans="1:18" x14ac:dyDescent="0.3">
      <c r="A273">
        <v>2147483443</v>
      </c>
      <c r="B273" s="1">
        <v>43203</v>
      </c>
      <c r="C273" t="s">
        <v>201</v>
      </c>
      <c r="D273" t="s">
        <v>372</v>
      </c>
      <c r="F273" s="6">
        <v>-40.25</v>
      </c>
      <c r="H273" t="str">
        <f t="shared" si="32"/>
        <v xml:space="preserve">2147483443: </v>
      </c>
      <c r="I273" t="str">
        <f t="shared" si="33"/>
        <v xml:space="preserve">id: 2147483443, </v>
      </c>
      <c r="J273" t="str">
        <f t="shared" si="34"/>
        <v xml:space="preserve">date: 1523664000000, </v>
      </c>
      <c r="K273" t="str">
        <f t="shared" si="35"/>
        <v xml:space="preserve">description: "MT ADAMS BAR AND GRILL", </v>
      </c>
      <c r="L273" t="str">
        <f t="shared" si="36"/>
        <v xml:space="preserve">category: "Meals (Food)", </v>
      </c>
      <c r="M273" t="str">
        <f t="shared" si="37"/>
        <v xml:space="preserve">individual: "", </v>
      </c>
      <c r="N273" t="str">
        <f t="shared" si="38"/>
        <v xml:space="preserve">amount: -40.25, </v>
      </c>
      <c r="O273" t="s">
        <v>387</v>
      </c>
      <c r="P273" t="s">
        <v>388</v>
      </c>
      <c r="R273" t="str">
        <f t="shared" si="39"/>
        <v>2147483443: { id: 2147483443, date: 1523664000000, description: "MT ADAMS BAR AND GRILL", category: "Meals (Food)", individual: "", amount: -40.25, isVisible: true, isReadOnly: true },</v>
      </c>
    </row>
    <row r="274" spans="1:18" x14ac:dyDescent="0.3">
      <c r="A274">
        <v>2147483444</v>
      </c>
      <c r="B274" s="1">
        <v>43203</v>
      </c>
      <c r="C274" t="s">
        <v>202</v>
      </c>
      <c r="D274" t="s">
        <v>366</v>
      </c>
      <c r="F274" s="6">
        <v>-24.25</v>
      </c>
      <c r="H274" t="str">
        <f t="shared" si="32"/>
        <v xml:space="preserve">2147483444: </v>
      </c>
      <c r="I274" t="str">
        <f t="shared" si="33"/>
        <v xml:space="preserve">id: 2147483444, </v>
      </c>
      <c r="J274" t="str">
        <f t="shared" si="34"/>
        <v xml:space="preserve">date: 1523664000000, </v>
      </c>
      <c r="K274" t="str">
        <f t="shared" si="35"/>
        <v xml:space="preserve">description: "BLIND LEMON", </v>
      </c>
      <c r="L274" t="str">
        <f t="shared" si="36"/>
        <v xml:space="preserve">category: "Beer", </v>
      </c>
      <c r="M274" t="str">
        <f t="shared" si="37"/>
        <v xml:space="preserve">individual: "", </v>
      </c>
      <c r="N274" t="str">
        <f t="shared" si="38"/>
        <v xml:space="preserve">amount: -24.25, </v>
      </c>
      <c r="O274" t="s">
        <v>387</v>
      </c>
      <c r="P274" t="s">
        <v>388</v>
      </c>
      <c r="R274" t="str">
        <f t="shared" si="39"/>
        <v>2147483444: { id: 2147483444, date: 1523664000000, description: "BLIND LEMON", category: "Beer", individual: "", amount: -24.25, isVisible: true, isReadOnly: true },</v>
      </c>
    </row>
    <row r="275" spans="1:18" x14ac:dyDescent="0.3">
      <c r="A275">
        <v>2147483445</v>
      </c>
      <c r="B275" s="1">
        <v>43202</v>
      </c>
      <c r="C275" t="s">
        <v>203</v>
      </c>
      <c r="D275" t="s">
        <v>361</v>
      </c>
      <c r="F275" s="6">
        <v>-93.23</v>
      </c>
      <c r="H275" t="str">
        <f t="shared" si="32"/>
        <v xml:space="preserve">2147483445: </v>
      </c>
      <c r="I275" t="str">
        <f t="shared" si="33"/>
        <v xml:space="preserve">id: 2147483445, </v>
      </c>
      <c r="J275" t="str">
        <f t="shared" si="34"/>
        <v xml:space="preserve">date: 1523577600000, </v>
      </c>
      <c r="K275" t="str">
        <f t="shared" si="35"/>
        <v xml:space="preserve">description: "LOWES #01585*", </v>
      </c>
      <c r="L275" t="str">
        <f t="shared" si="36"/>
        <v xml:space="preserve">category: "Materistic", </v>
      </c>
      <c r="M275" t="str">
        <f t="shared" si="37"/>
        <v xml:space="preserve">individual: "", </v>
      </c>
      <c r="N275" t="str">
        <f t="shared" si="38"/>
        <v xml:space="preserve">amount: -93.23, </v>
      </c>
      <c r="O275" t="s">
        <v>387</v>
      </c>
      <c r="P275" t="s">
        <v>388</v>
      </c>
      <c r="R275" t="str">
        <f t="shared" si="39"/>
        <v>2147483445: { id: 2147483445, date: 1523577600000, description: "LOWES #01585*", category: "Materistic", individual: "", amount: -93.23, isVisible: true, isReadOnly: true },</v>
      </c>
    </row>
    <row r="276" spans="1:18" x14ac:dyDescent="0.3">
      <c r="A276">
        <v>2147483446</v>
      </c>
      <c r="B276" s="1">
        <v>43202</v>
      </c>
      <c r="C276" t="s">
        <v>204</v>
      </c>
      <c r="D276" t="s">
        <v>361</v>
      </c>
      <c r="F276" s="6">
        <v>-44.75</v>
      </c>
      <c r="H276" t="str">
        <f t="shared" si="32"/>
        <v xml:space="preserve">2147483446: </v>
      </c>
      <c r="I276" t="str">
        <f t="shared" si="33"/>
        <v xml:space="preserve">id: 2147483446, </v>
      </c>
      <c r="J276" t="str">
        <f t="shared" si="34"/>
        <v xml:space="preserve">date: 1523577600000, </v>
      </c>
      <c r="K276" t="str">
        <f t="shared" si="35"/>
        <v xml:space="preserve">description: "THE HOME DEPOT #3832", </v>
      </c>
      <c r="L276" t="str">
        <f t="shared" si="36"/>
        <v xml:space="preserve">category: "Materistic", </v>
      </c>
      <c r="M276" t="str">
        <f t="shared" si="37"/>
        <v xml:space="preserve">individual: "", </v>
      </c>
      <c r="N276" t="str">
        <f t="shared" si="38"/>
        <v xml:space="preserve">amount: -44.75, </v>
      </c>
      <c r="O276" t="s">
        <v>387</v>
      </c>
      <c r="P276" t="s">
        <v>388</v>
      </c>
      <c r="R276" t="str">
        <f t="shared" si="39"/>
        <v>2147483446: { id: 2147483446, date: 1523577600000, description: "THE HOME DEPOT #3832", category: "Materistic", individual: "", amount: -44.75, isVisible: true, isReadOnly: true },</v>
      </c>
    </row>
    <row r="277" spans="1:18" x14ac:dyDescent="0.3">
      <c r="A277">
        <v>2147483447</v>
      </c>
      <c r="B277" s="1">
        <v>43200</v>
      </c>
      <c r="C277" t="s">
        <v>205</v>
      </c>
      <c r="D277" t="s">
        <v>361</v>
      </c>
      <c r="F277" s="6">
        <v>40.299999999999997</v>
      </c>
      <c r="H277" t="str">
        <f t="shared" si="32"/>
        <v xml:space="preserve">2147483447: </v>
      </c>
      <c r="I277" t="str">
        <f t="shared" si="33"/>
        <v xml:space="preserve">id: 2147483447, </v>
      </c>
      <c r="J277" t="str">
        <f t="shared" si="34"/>
        <v xml:space="preserve">date: 1523404800000, </v>
      </c>
      <c r="K277" t="str">
        <f t="shared" si="35"/>
        <v xml:space="preserve">description: "IKEA WEST CHESTER", </v>
      </c>
      <c r="L277" t="str">
        <f t="shared" si="36"/>
        <v xml:space="preserve">category: "Materistic", </v>
      </c>
      <c r="M277" t="str">
        <f t="shared" si="37"/>
        <v xml:space="preserve">individual: "", </v>
      </c>
      <c r="N277" t="str">
        <f t="shared" si="38"/>
        <v xml:space="preserve">amount: 40.3, </v>
      </c>
      <c r="O277" t="s">
        <v>387</v>
      </c>
      <c r="P277" t="s">
        <v>388</v>
      </c>
      <c r="R277" t="str">
        <f t="shared" si="39"/>
        <v>2147483447: { id: 2147483447, date: 1523404800000, description: "IKEA WEST CHESTER", category: "Materistic", individual: "", amount: 40.3, isVisible: true, isReadOnly: true },</v>
      </c>
    </row>
    <row r="278" spans="1:18" x14ac:dyDescent="0.3">
      <c r="A278">
        <v>2147483448</v>
      </c>
      <c r="B278" s="1">
        <v>43200</v>
      </c>
      <c r="C278" t="s">
        <v>97</v>
      </c>
      <c r="D278" t="s">
        <v>353</v>
      </c>
      <c r="F278" s="6">
        <v>-26.76</v>
      </c>
      <c r="H278" t="str">
        <f t="shared" si="32"/>
        <v xml:space="preserve">2147483448: </v>
      </c>
      <c r="I278" t="str">
        <f t="shared" si="33"/>
        <v xml:space="preserve">id: 2147483448, </v>
      </c>
      <c r="J278" t="str">
        <f t="shared" si="34"/>
        <v xml:space="preserve">date: 1523404800000, </v>
      </c>
      <c r="K278" t="str">
        <f t="shared" si="35"/>
        <v xml:space="preserve">description: "EXXONMOBIL    98907579", </v>
      </c>
      <c r="L278" t="str">
        <f t="shared" si="36"/>
        <v xml:space="preserve">category: "Gas", </v>
      </c>
      <c r="M278" t="str">
        <f t="shared" si="37"/>
        <v xml:space="preserve">individual: "", </v>
      </c>
      <c r="N278" t="str">
        <f t="shared" si="38"/>
        <v xml:space="preserve">amount: -26.76, </v>
      </c>
      <c r="O278" t="s">
        <v>387</v>
      </c>
      <c r="P278" t="s">
        <v>388</v>
      </c>
      <c r="R278" t="str">
        <f t="shared" si="39"/>
        <v>2147483448: { id: 2147483448, date: 1523404800000, description: "EXXONMOBIL    98907579", category: "Gas", individual: "", amount: -26.76, isVisible: true, isReadOnly: true },</v>
      </c>
    </row>
    <row r="279" spans="1:18" x14ac:dyDescent="0.3">
      <c r="A279">
        <v>2147483449</v>
      </c>
      <c r="B279" s="1">
        <v>43200</v>
      </c>
      <c r="C279" t="s">
        <v>72</v>
      </c>
      <c r="D279" t="s">
        <v>372</v>
      </c>
      <c r="F279" s="6">
        <v>-81.25</v>
      </c>
      <c r="H279" t="str">
        <f t="shared" si="32"/>
        <v xml:space="preserve">2147483449: </v>
      </c>
      <c r="I279" t="str">
        <f t="shared" si="33"/>
        <v xml:space="preserve">id: 2147483449, </v>
      </c>
      <c r="J279" t="str">
        <f t="shared" si="34"/>
        <v xml:space="preserve">date: 1523404800000, </v>
      </c>
      <c r="K279" t="str">
        <f t="shared" si="35"/>
        <v xml:space="preserve">description: "TST* TASTE OF BELGIUM", </v>
      </c>
      <c r="L279" t="str">
        <f t="shared" si="36"/>
        <v xml:space="preserve">category: "Meals (Food)", </v>
      </c>
      <c r="M279" t="str">
        <f t="shared" si="37"/>
        <v xml:space="preserve">individual: "", </v>
      </c>
      <c r="N279" t="str">
        <f t="shared" si="38"/>
        <v xml:space="preserve">amount: -81.25, </v>
      </c>
      <c r="O279" t="s">
        <v>387</v>
      </c>
      <c r="P279" t="s">
        <v>388</v>
      </c>
      <c r="R279" t="str">
        <f t="shared" si="39"/>
        <v>2147483449: { id: 2147483449, date: 1523404800000, description: "TST* TASTE OF BELGIUM", category: "Meals (Food)", individual: "", amount: -81.25, isVisible: true, isReadOnly: true },</v>
      </c>
    </row>
    <row r="280" spans="1:18" x14ac:dyDescent="0.3">
      <c r="A280">
        <v>2147483450</v>
      </c>
      <c r="B280" s="1">
        <v>43200</v>
      </c>
      <c r="C280" t="s">
        <v>205</v>
      </c>
      <c r="D280" t="s">
        <v>361</v>
      </c>
      <c r="F280" s="6">
        <v>-34.06</v>
      </c>
      <c r="H280" t="str">
        <f t="shared" si="32"/>
        <v xml:space="preserve">2147483450: </v>
      </c>
      <c r="I280" t="str">
        <f t="shared" si="33"/>
        <v xml:space="preserve">id: 2147483450, </v>
      </c>
      <c r="J280" t="str">
        <f t="shared" si="34"/>
        <v xml:space="preserve">date: 1523404800000, </v>
      </c>
      <c r="K280" t="str">
        <f t="shared" si="35"/>
        <v xml:space="preserve">description: "IKEA WEST CHESTER", </v>
      </c>
      <c r="L280" t="str">
        <f t="shared" si="36"/>
        <v xml:space="preserve">category: "Materistic", </v>
      </c>
      <c r="M280" t="str">
        <f t="shared" si="37"/>
        <v xml:space="preserve">individual: "", </v>
      </c>
      <c r="N280" t="str">
        <f t="shared" si="38"/>
        <v xml:space="preserve">amount: -34.06, </v>
      </c>
      <c r="O280" t="s">
        <v>387</v>
      </c>
      <c r="P280" t="s">
        <v>388</v>
      </c>
      <c r="R280" t="str">
        <f t="shared" si="39"/>
        <v>2147483450: { id: 2147483450, date: 1523404800000, description: "IKEA WEST CHESTER", category: "Materistic", individual: "", amount: -34.06, isVisible: true, isReadOnly: true },</v>
      </c>
    </row>
    <row r="281" spans="1:18" x14ac:dyDescent="0.3">
      <c r="A281">
        <v>2147483451</v>
      </c>
      <c r="B281" s="1">
        <v>43197</v>
      </c>
      <c r="C281" t="s">
        <v>206</v>
      </c>
      <c r="D281" t="s">
        <v>361</v>
      </c>
      <c r="F281" s="6">
        <v>-41.72</v>
      </c>
      <c r="H281" t="str">
        <f t="shared" si="32"/>
        <v xml:space="preserve">2147483451: </v>
      </c>
      <c r="I281" t="str">
        <f t="shared" si="33"/>
        <v xml:space="preserve">id: 2147483451, </v>
      </c>
      <c r="J281" t="str">
        <f t="shared" si="34"/>
        <v xml:space="preserve">date: 1523145600000, </v>
      </c>
      <c r="K281" t="str">
        <f t="shared" si="35"/>
        <v xml:space="preserve">description: "MARSHALLS #1357", </v>
      </c>
      <c r="L281" t="str">
        <f t="shared" si="36"/>
        <v xml:space="preserve">category: "Materistic", </v>
      </c>
      <c r="M281" t="str">
        <f t="shared" si="37"/>
        <v xml:space="preserve">individual: "", </v>
      </c>
      <c r="N281" t="str">
        <f t="shared" si="38"/>
        <v xml:space="preserve">amount: -41.72, </v>
      </c>
      <c r="O281" t="s">
        <v>387</v>
      </c>
      <c r="P281" t="s">
        <v>388</v>
      </c>
      <c r="R281" t="str">
        <f t="shared" si="39"/>
        <v>2147483451: { id: 2147483451, date: 1523145600000, description: "MARSHALLS #1357", category: "Materistic", individual: "", amount: -41.72, isVisible: true, isReadOnly: true },</v>
      </c>
    </row>
    <row r="282" spans="1:18" x14ac:dyDescent="0.3">
      <c r="A282">
        <v>2147483452</v>
      </c>
      <c r="B282" s="1">
        <v>43197</v>
      </c>
      <c r="C282" t="s">
        <v>207</v>
      </c>
      <c r="D282" t="s">
        <v>378</v>
      </c>
      <c r="F282" s="6">
        <v>-40</v>
      </c>
      <c r="H282" t="str">
        <f t="shared" si="32"/>
        <v xml:space="preserve">2147483452: </v>
      </c>
      <c r="I282" t="str">
        <f t="shared" si="33"/>
        <v xml:space="preserve">id: 2147483452, </v>
      </c>
      <c r="J282" t="str">
        <f t="shared" si="34"/>
        <v xml:space="preserve">date: 1523145600000, </v>
      </c>
      <c r="K282" t="str">
        <f t="shared" si="35"/>
        <v xml:space="preserve">description: "UC FOUNDATION ONLINE", </v>
      </c>
      <c r="L282" t="str">
        <f t="shared" si="36"/>
        <v xml:space="preserve">category: "Unknown", </v>
      </c>
      <c r="M282" t="str">
        <f t="shared" si="37"/>
        <v xml:space="preserve">individual: "", </v>
      </c>
      <c r="N282" t="str">
        <f t="shared" si="38"/>
        <v xml:space="preserve">amount: -40, </v>
      </c>
      <c r="O282" t="s">
        <v>387</v>
      </c>
      <c r="P282" t="s">
        <v>388</v>
      </c>
      <c r="R282" t="str">
        <f t="shared" si="39"/>
        <v>2147483452: { id: 2147483452, date: 1523145600000, description: "UC FOUNDATION ONLINE", category: "Unknown", individual: "", amount: -40, isVisible: true, isReadOnly: true },</v>
      </c>
    </row>
    <row r="283" spans="1:18" x14ac:dyDescent="0.3">
      <c r="A283">
        <v>2147483453</v>
      </c>
      <c r="B283" s="1">
        <v>43197</v>
      </c>
      <c r="C283" t="s">
        <v>205</v>
      </c>
      <c r="D283" t="s">
        <v>361</v>
      </c>
      <c r="F283" s="6">
        <v>-466.45</v>
      </c>
      <c r="H283" t="str">
        <f t="shared" si="32"/>
        <v xml:space="preserve">2147483453: </v>
      </c>
      <c r="I283" t="str">
        <f t="shared" si="33"/>
        <v xml:space="preserve">id: 2147483453, </v>
      </c>
      <c r="J283" t="str">
        <f t="shared" si="34"/>
        <v xml:space="preserve">date: 1523145600000, </v>
      </c>
      <c r="K283" t="str">
        <f t="shared" si="35"/>
        <v xml:space="preserve">description: "IKEA WEST CHESTER", </v>
      </c>
      <c r="L283" t="str">
        <f t="shared" si="36"/>
        <v xml:space="preserve">category: "Materistic", </v>
      </c>
      <c r="M283" t="str">
        <f t="shared" si="37"/>
        <v xml:space="preserve">individual: "", </v>
      </c>
      <c r="N283" t="str">
        <f t="shared" si="38"/>
        <v xml:space="preserve">amount: -466.45, </v>
      </c>
      <c r="O283" t="s">
        <v>387</v>
      </c>
      <c r="P283" t="s">
        <v>388</v>
      </c>
      <c r="R283" t="str">
        <f t="shared" si="39"/>
        <v>2147483453: { id: 2147483453, date: 1523145600000, description: "IKEA WEST CHESTER", category: "Materistic", individual: "", amount: -466.45, isVisible: true, isReadOnly: true },</v>
      </c>
    </row>
    <row r="284" spans="1:18" x14ac:dyDescent="0.3">
      <c r="A284">
        <v>2147483454</v>
      </c>
      <c r="B284" s="1">
        <v>43195</v>
      </c>
      <c r="C284" t="s">
        <v>38</v>
      </c>
      <c r="D284" t="s">
        <v>361</v>
      </c>
      <c r="F284" s="6">
        <v>26.49</v>
      </c>
      <c r="H284" t="str">
        <f t="shared" si="32"/>
        <v xml:space="preserve">2147483454: </v>
      </c>
      <c r="I284" t="str">
        <f t="shared" si="33"/>
        <v xml:space="preserve">id: 2147483454, </v>
      </c>
      <c r="J284" t="str">
        <f t="shared" si="34"/>
        <v xml:space="preserve">date: 1522972800000, </v>
      </c>
      <c r="K284" t="str">
        <f t="shared" si="35"/>
        <v xml:space="preserve">description: "TARGET        00024836", </v>
      </c>
      <c r="L284" t="str">
        <f t="shared" si="36"/>
        <v xml:space="preserve">category: "Materistic", </v>
      </c>
      <c r="M284" t="str">
        <f t="shared" si="37"/>
        <v xml:space="preserve">individual: "", </v>
      </c>
      <c r="N284" t="str">
        <f t="shared" si="38"/>
        <v xml:space="preserve">amount: 26.49, </v>
      </c>
      <c r="O284" t="s">
        <v>387</v>
      </c>
      <c r="P284" t="s">
        <v>388</v>
      </c>
      <c r="R284" t="str">
        <f t="shared" si="39"/>
        <v>2147483454: { id: 2147483454, date: 1522972800000, description: "TARGET        00024836", category: "Materistic", individual: "", amount: 26.49, isVisible: true, isReadOnly: true },</v>
      </c>
    </row>
    <row r="285" spans="1:18" x14ac:dyDescent="0.3">
      <c r="A285">
        <v>2147483455</v>
      </c>
      <c r="B285" s="1">
        <v>43195</v>
      </c>
      <c r="C285" t="s">
        <v>102</v>
      </c>
      <c r="D285" t="s">
        <v>361</v>
      </c>
      <c r="F285" s="6">
        <v>26.49</v>
      </c>
      <c r="H285" t="str">
        <f t="shared" si="32"/>
        <v xml:space="preserve">2147483455: </v>
      </c>
      <c r="I285" t="str">
        <f t="shared" si="33"/>
        <v xml:space="preserve">id: 2147483455, </v>
      </c>
      <c r="J285" t="str">
        <f t="shared" si="34"/>
        <v xml:space="preserve">date: 1522972800000, </v>
      </c>
      <c r="K285" t="str">
        <f t="shared" si="35"/>
        <v xml:space="preserve">description: "TJMAXX #0007", </v>
      </c>
      <c r="L285" t="str">
        <f t="shared" si="36"/>
        <v xml:space="preserve">category: "Materistic", </v>
      </c>
      <c r="M285" t="str">
        <f t="shared" si="37"/>
        <v xml:space="preserve">individual: "", </v>
      </c>
      <c r="N285" t="str">
        <f t="shared" si="38"/>
        <v xml:space="preserve">amount: 26.49, </v>
      </c>
      <c r="O285" t="s">
        <v>387</v>
      </c>
      <c r="P285" t="s">
        <v>388</v>
      </c>
      <c r="R285" t="str">
        <f t="shared" si="39"/>
        <v>2147483455: { id: 2147483455, date: 1522972800000, description: "TJMAXX #0007", category: "Materistic", individual: "", amount: 26.49, isVisible: true, isReadOnly: true },</v>
      </c>
    </row>
    <row r="286" spans="1:18" x14ac:dyDescent="0.3">
      <c r="A286">
        <v>2147483456</v>
      </c>
      <c r="B286" s="1">
        <v>43195</v>
      </c>
      <c r="C286" t="s">
        <v>38</v>
      </c>
      <c r="D286" t="s">
        <v>361</v>
      </c>
      <c r="F286" s="6">
        <v>-44.92</v>
      </c>
      <c r="H286" t="str">
        <f t="shared" si="32"/>
        <v xml:space="preserve">2147483456: </v>
      </c>
      <c r="I286" t="str">
        <f t="shared" si="33"/>
        <v xml:space="preserve">id: 2147483456, </v>
      </c>
      <c r="J286" t="str">
        <f t="shared" si="34"/>
        <v xml:space="preserve">date: 1522972800000, </v>
      </c>
      <c r="K286" t="str">
        <f t="shared" si="35"/>
        <v xml:space="preserve">description: "TARGET        00024836", </v>
      </c>
      <c r="L286" t="str">
        <f t="shared" si="36"/>
        <v xml:space="preserve">category: "Materistic", </v>
      </c>
      <c r="M286" t="str">
        <f t="shared" si="37"/>
        <v xml:space="preserve">individual: "", </v>
      </c>
      <c r="N286" t="str">
        <f t="shared" si="38"/>
        <v xml:space="preserve">amount: -44.92, </v>
      </c>
      <c r="O286" t="s">
        <v>387</v>
      </c>
      <c r="P286" t="s">
        <v>388</v>
      </c>
      <c r="R286" t="str">
        <f t="shared" si="39"/>
        <v>2147483456: { id: 2147483456, date: 1522972800000, description: "TARGET        00024836", category: "Materistic", individual: "", amount: -44.92, isVisible: true, isReadOnly: true },</v>
      </c>
    </row>
    <row r="287" spans="1:18" x14ac:dyDescent="0.3">
      <c r="A287">
        <v>2147483457</v>
      </c>
      <c r="B287" s="1">
        <v>43194</v>
      </c>
      <c r="C287" t="s">
        <v>35</v>
      </c>
      <c r="D287" t="s">
        <v>380</v>
      </c>
      <c r="F287" s="6">
        <v>-29.37</v>
      </c>
      <c r="H287" t="str">
        <f t="shared" si="32"/>
        <v xml:space="preserve">2147483457: </v>
      </c>
      <c r="I287" t="str">
        <f t="shared" si="33"/>
        <v xml:space="preserve">id: 2147483457, </v>
      </c>
      <c r="J287" t="str">
        <f t="shared" si="34"/>
        <v xml:space="preserve">date: 1522886400000, </v>
      </c>
      <c r="K287" t="str">
        <f t="shared" si="35"/>
        <v xml:space="preserve">description: "DENTATRUST", </v>
      </c>
      <c r="L287" t="str">
        <f t="shared" si="36"/>
        <v xml:space="preserve">category: "Dentist", </v>
      </c>
      <c r="M287" t="str">
        <f t="shared" si="37"/>
        <v xml:space="preserve">individual: "", </v>
      </c>
      <c r="N287" t="str">
        <f t="shared" si="38"/>
        <v xml:space="preserve">amount: -29.37, </v>
      </c>
      <c r="O287" t="s">
        <v>387</v>
      </c>
      <c r="P287" t="s">
        <v>388</v>
      </c>
      <c r="R287" t="str">
        <f t="shared" si="39"/>
        <v>2147483457: { id: 2147483457, date: 1522886400000, description: "DENTATRUST", category: "Dentist", individual: "", amount: -29.37, isVisible: true, isReadOnly: true },</v>
      </c>
    </row>
    <row r="288" spans="1:18" x14ac:dyDescent="0.3">
      <c r="A288">
        <v>2147483458</v>
      </c>
      <c r="B288" s="1">
        <v>43193</v>
      </c>
      <c r="C288" t="s">
        <v>39</v>
      </c>
      <c r="D288" t="s">
        <v>356</v>
      </c>
      <c r="F288" s="6">
        <v>-27.01</v>
      </c>
      <c r="H288" t="str">
        <f t="shared" si="32"/>
        <v xml:space="preserve">2147483458: </v>
      </c>
      <c r="I288" t="str">
        <f t="shared" si="33"/>
        <v xml:space="preserve">id: 2147483458, </v>
      </c>
      <c r="J288" t="str">
        <f t="shared" si="34"/>
        <v xml:space="preserve">date: 1522800000000, </v>
      </c>
      <c r="K288" t="str">
        <f t="shared" si="35"/>
        <v xml:space="preserve">description: "KROGER #423", </v>
      </c>
      <c r="L288" t="str">
        <f t="shared" si="36"/>
        <v xml:space="preserve">category: "Groceries", </v>
      </c>
      <c r="M288" t="str">
        <f t="shared" si="37"/>
        <v xml:space="preserve">individual: "", </v>
      </c>
      <c r="N288" t="str">
        <f t="shared" si="38"/>
        <v xml:space="preserve">amount: -27.01, </v>
      </c>
      <c r="O288" t="s">
        <v>387</v>
      </c>
      <c r="P288" t="s">
        <v>388</v>
      </c>
      <c r="R288" t="str">
        <f t="shared" si="39"/>
        <v>2147483458: { id: 2147483458, date: 1522800000000, description: "KROGER #423", category: "Groceries", individual: "", amount: -27.01, isVisible: true, isReadOnly: true },</v>
      </c>
    </row>
    <row r="289" spans="1:18" x14ac:dyDescent="0.3">
      <c r="A289">
        <v>2147483459</v>
      </c>
      <c r="B289" s="1">
        <v>43193</v>
      </c>
      <c r="C289" t="s">
        <v>39</v>
      </c>
      <c r="D289" t="s">
        <v>356</v>
      </c>
      <c r="F289" s="6">
        <v>-72.760000000000005</v>
      </c>
      <c r="H289" t="str">
        <f t="shared" si="32"/>
        <v xml:space="preserve">2147483459: </v>
      </c>
      <c r="I289" t="str">
        <f t="shared" si="33"/>
        <v xml:space="preserve">id: 2147483459, </v>
      </c>
      <c r="J289" t="str">
        <f t="shared" si="34"/>
        <v xml:space="preserve">date: 1522800000000, </v>
      </c>
      <c r="K289" t="str">
        <f t="shared" si="35"/>
        <v xml:space="preserve">description: "KROGER #423", </v>
      </c>
      <c r="L289" t="str">
        <f t="shared" si="36"/>
        <v xml:space="preserve">category: "Groceries", </v>
      </c>
      <c r="M289" t="str">
        <f t="shared" si="37"/>
        <v xml:space="preserve">individual: "", </v>
      </c>
      <c r="N289" t="str">
        <f t="shared" si="38"/>
        <v xml:space="preserve">amount: -72.76, </v>
      </c>
      <c r="O289" t="s">
        <v>387</v>
      </c>
      <c r="P289" t="s">
        <v>388</v>
      </c>
      <c r="R289" t="str">
        <f t="shared" si="39"/>
        <v>2147483459: { id: 2147483459, date: 1522800000000, description: "KROGER #423", category: "Groceries", individual: "", amount: -72.76, isVisible: true, isReadOnly: true },</v>
      </c>
    </row>
    <row r="290" spans="1:18" x14ac:dyDescent="0.3">
      <c r="A290">
        <v>2147483460</v>
      </c>
      <c r="B290" s="1">
        <v>43193</v>
      </c>
      <c r="C290" t="s">
        <v>208</v>
      </c>
      <c r="D290" t="s">
        <v>353</v>
      </c>
      <c r="F290" s="6">
        <v>-21.5</v>
      </c>
      <c r="H290" t="str">
        <f t="shared" si="32"/>
        <v xml:space="preserve">2147483460: </v>
      </c>
      <c r="I290" t="str">
        <f t="shared" si="33"/>
        <v xml:space="preserve">id: 2147483460, </v>
      </c>
      <c r="J290" t="str">
        <f t="shared" si="34"/>
        <v xml:space="preserve">date: 1522800000000, </v>
      </c>
      <c r="K290" t="str">
        <f t="shared" si="35"/>
        <v xml:space="preserve">description: "SPEEDWAY 01158 361", </v>
      </c>
      <c r="L290" t="str">
        <f t="shared" si="36"/>
        <v xml:space="preserve">category: "Gas", </v>
      </c>
      <c r="M290" t="str">
        <f t="shared" si="37"/>
        <v xml:space="preserve">individual: "", </v>
      </c>
      <c r="N290" t="str">
        <f t="shared" si="38"/>
        <v xml:space="preserve">amount: -21.5, </v>
      </c>
      <c r="O290" t="s">
        <v>387</v>
      </c>
      <c r="P290" t="s">
        <v>388</v>
      </c>
      <c r="R290" t="str">
        <f t="shared" si="39"/>
        <v>2147483460: { id: 2147483460, date: 1522800000000, description: "SPEEDWAY 01158 361", category: "Gas", individual: "", amount: -21.5, isVisible: true, isReadOnly: true },</v>
      </c>
    </row>
    <row r="291" spans="1:18" x14ac:dyDescent="0.3">
      <c r="A291">
        <v>2147483461</v>
      </c>
      <c r="B291" s="1">
        <v>43193</v>
      </c>
      <c r="C291" t="s">
        <v>209</v>
      </c>
      <c r="D291" t="s">
        <v>372</v>
      </c>
      <c r="F291" s="6">
        <v>-23.25</v>
      </c>
      <c r="H291" t="str">
        <f t="shared" si="32"/>
        <v xml:space="preserve">2147483461: </v>
      </c>
      <c r="I291" t="str">
        <f t="shared" si="33"/>
        <v xml:space="preserve">id: 2147483461, </v>
      </c>
      <c r="J291" t="str">
        <f t="shared" si="34"/>
        <v xml:space="preserve">date: 1522800000000, </v>
      </c>
      <c r="K291" t="str">
        <f t="shared" si="35"/>
        <v xml:space="preserve">description: "BOB EVANS REST #0185", </v>
      </c>
      <c r="L291" t="str">
        <f t="shared" si="36"/>
        <v xml:space="preserve">category: "Meals (Food)", </v>
      </c>
      <c r="M291" t="str">
        <f t="shared" si="37"/>
        <v xml:space="preserve">individual: "", </v>
      </c>
      <c r="N291" t="str">
        <f t="shared" si="38"/>
        <v xml:space="preserve">amount: -23.25, </v>
      </c>
      <c r="O291" t="s">
        <v>387</v>
      </c>
      <c r="P291" t="s">
        <v>388</v>
      </c>
      <c r="R291" t="str">
        <f t="shared" si="39"/>
        <v>2147483461: { id: 2147483461, date: 1522800000000, description: "BOB EVANS REST #0185", category: "Meals (Food)", individual: "", amount: -23.25, isVisible: true, isReadOnly: true },</v>
      </c>
    </row>
    <row r="292" spans="1:18" x14ac:dyDescent="0.3">
      <c r="A292">
        <v>2147483462</v>
      </c>
      <c r="B292" s="1">
        <v>43193</v>
      </c>
      <c r="C292" t="s">
        <v>210</v>
      </c>
      <c r="D292" t="s">
        <v>372</v>
      </c>
      <c r="F292" s="6">
        <v>-8.99</v>
      </c>
      <c r="H292" t="str">
        <f t="shared" si="32"/>
        <v xml:space="preserve">2147483462: </v>
      </c>
      <c r="I292" t="str">
        <f t="shared" si="33"/>
        <v xml:space="preserve">id: 2147483462, </v>
      </c>
      <c r="J292" t="str">
        <f t="shared" si="34"/>
        <v xml:space="preserve">date: 1522800000000, </v>
      </c>
      <c r="K292" t="str">
        <f t="shared" si="35"/>
        <v xml:space="preserve">description: "SQU*SQ *THE GARDEN BAR", </v>
      </c>
      <c r="L292" t="str">
        <f t="shared" si="36"/>
        <v xml:space="preserve">category: "Meals (Food)", </v>
      </c>
      <c r="M292" t="str">
        <f t="shared" si="37"/>
        <v xml:space="preserve">individual: "", </v>
      </c>
      <c r="N292" t="str">
        <f t="shared" si="38"/>
        <v xml:space="preserve">amount: -8.99, </v>
      </c>
      <c r="O292" t="s">
        <v>387</v>
      </c>
      <c r="P292" t="s">
        <v>388</v>
      </c>
      <c r="R292" t="str">
        <f t="shared" si="39"/>
        <v>2147483462: { id: 2147483462, date: 1522800000000, description: "SQU*SQ *THE GARDEN BAR", category: "Meals (Food)", individual: "", amount: -8.99, isVisible: true, isReadOnly: true },</v>
      </c>
    </row>
    <row r="293" spans="1:18" x14ac:dyDescent="0.3">
      <c r="A293">
        <v>2147483463</v>
      </c>
      <c r="B293" s="1">
        <v>43192</v>
      </c>
      <c r="C293" t="s">
        <v>205</v>
      </c>
      <c r="D293" t="s">
        <v>361</v>
      </c>
      <c r="F293" s="6">
        <v>-65.97</v>
      </c>
      <c r="H293" t="str">
        <f t="shared" si="32"/>
        <v xml:space="preserve">2147483463: </v>
      </c>
      <c r="I293" t="str">
        <f t="shared" si="33"/>
        <v xml:space="preserve">id: 2147483463, </v>
      </c>
      <c r="J293" t="str">
        <f t="shared" si="34"/>
        <v xml:space="preserve">date: 1522713600000, </v>
      </c>
      <c r="K293" t="str">
        <f t="shared" si="35"/>
        <v xml:space="preserve">description: "IKEA WEST CHESTER", </v>
      </c>
      <c r="L293" t="str">
        <f t="shared" si="36"/>
        <v xml:space="preserve">category: "Materistic", </v>
      </c>
      <c r="M293" t="str">
        <f t="shared" si="37"/>
        <v xml:space="preserve">individual: "", </v>
      </c>
      <c r="N293" t="str">
        <f t="shared" si="38"/>
        <v xml:space="preserve">amount: -65.97, </v>
      </c>
      <c r="O293" t="s">
        <v>387</v>
      </c>
      <c r="P293" t="s">
        <v>388</v>
      </c>
      <c r="R293" t="str">
        <f t="shared" si="39"/>
        <v>2147483463: { id: 2147483463, date: 1522713600000, description: "IKEA WEST CHESTER", category: "Materistic", individual: "", amount: -65.97, isVisible: true, isReadOnly: true },</v>
      </c>
    </row>
    <row r="294" spans="1:18" x14ac:dyDescent="0.3">
      <c r="A294">
        <v>2147483464</v>
      </c>
      <c r="B294" s="1">
        <v>43190</v>
      </c>
      <c r="C294" t="s">
        <v>211</v>
      </c>
      <c r="D294" t="s">
        <v>366</v>
      </c>
      <c r="F294" s="6">
        <v>-13.25</v>
      </c>
      <c r="H294" t="str">
        <f t="shared" si="32"/>
        <v xml:space="preserve">2147483464: </v>
      </c>
      <c r="I294" t="str">
        <f t="shared" si="33"/>
        <v xml:space="preserve">id: 2147483464, </v>
      </c>
      <c r="J294" t="str">
        <f t="shared" si="34"/>
        <v xml:space="preserve">date: 1522540800000, </v>
      </c>
      <c r="K294" t="str">
        <f t="shared" si="35"/>
        <v xml:space="preserve">description: "BREWTUS BREWING COMPAN", </v>
      </c>
      <c r="L294" t="str">
        <f t="shared" si="36"/>
        <v xml:space="preserve">category: "Beer", </v>
      </c>
      <c r="M294" t="str">
        <f t="shared" si="37"/>
        <v xml:space="preserve">individual: "", </v>
      </c>
      <c r="N294" t="str">
        <f t="shared" si="38"/>
        <v xml:space="preserve">amount: -13.25, </v>
      </c>
      <c r="O294" t="s">
        <v>387</v>
      </c>
      <c r="P294" t="s">
        <v>388</v>
      </c>
      <c r="R294" t="str">
        <f t="shared" si="39"/>
        <v>2147483464: { id: 2147483464, date: 1522540800000, description: "BREWTUS BREWING COMPAN", category: "Beer", individual: "", amount: -13.25, isVisible: true, isReadOnly: true },</v>
      </c>
    </row>
    <row r="295" spans="1:18" x14ac:dyDescent="0.3">
      <c r="A295">
        <v>2147483465</v>
      </c>
      <c r="B295" s="1">
        <v>43190</v>
      </c>
      <c r="C295" t="s">
        <v>37</v>
      </c>
      <c r="D295" t="s">
        <v>359</v>
      </c>
      <c r="F295" s="6">
        <v>-256.98</v>
      </c>
      <c r="H295" t="str">
        <f t="shared" si="32"/>
        <v xml:space="preserve">2147483465: </v>
      </c>
      <c r="I295" t="str">
        <f t="shared" si="33"/>
        <v xml:space="preserve">id: 2147483465, </v>
      </c>
      <c r="J295" t="str">
        <f t="shared" si="34"/>
        <v xml:space="preserve">date: 1522540800000, </v>
      </c>
      <c r="K295" t="str">
        <f t="shared" si="35"/>
        <v xml:space="preserve">description: "TMOBILE*AUTO PAY", </v>
      </c>
      <c r="L295" t="str">
        <f t="shared" si="36"/>
        <v xml:space="preserve">category: "Phone", </v>
      </c>
      <c r="M295" t="str">
        <f t="shared" si="37"/>
        <v xml:space="preserve">individual: "", </v>
      </c>
      <c r="N295" t="str">
        <f t="shared" si="38"/>
        <v xml:space="preserve">amount: -256.98, </v>
      </c>
      <c r="O295" t="s">
        <v>387</v>
      </c>
      <c r="P295" t="s">
        <v>388</v>
      </c>
      <c r="R295" t="str">
        <f t="shared" si="39"/>
        <v>2147483465: { id: 2147483465, date: 1522540800000, description: "TMOBILE*AUTO PAY", category: "Phone", individual: "", amount: -256.98, isVisible: true, isReadOnly: true },</v>
      </c>
    </row>
    <row r="296" spans="1:18" x14ac:dyDescent="0.3">
      <c r="A296">
        <v>2147483466</v>
      </c>
      <c r="B296" s="1">
        <v>43189</v>
      </c>
      <c r="C296" t="s">
        <v>21</v>
      </c>
      <c r="D296" t="s">
        <v>361</v>
      </c>
      <c r="F296" s="6">
        <v>-0.99</v>
      </c>
      <c r="H296" t="str">
        <f t="shared" si="32"/>
        <v xml:space="preserve">2147483466: </v>
      </c>
      <c r="I296" t="str">
        <f t="shared" si="33"/>
        <v xml:space="preserve">id: 2147483466, </v>
      </c>
      <c r="J296" t="str">
        <f t="shared" si="34"/>
        <v xml:space="preserve">date: 1522454400000, </v>
      </c>
      <c r="K296" t="str">
        <f t="shared" si="35"/>
        <v xml:space="preserve">description: "APL* ITUNES.COM/BILL", </v>
      </c>
      <c r="L296" t="str">
        <f t="shared" si="36"/>
        <v xml:space="preserve">category: "Materistic", </v>
      </c>
      <c r="M296" t="str">
        <f t="shared" si="37"/>
        <v xml:space="preserve">individual: "", </v>
      </c>
      <c r="N296" t="str">
        <f t="shared" si="38"/>
        <v xml:space="preserve">amount: -0.99, </v>
      </c>
      <c r="O296" t="s">
        <v>387</v>
      </c>
      <c r="P296" t="s">
        <v>388</v>
      </c>
      <c r="R296" t="str">
        <f t="shared" si="39"/>
        <v>2147483466: { id: 2147483466, date: 1522454400000, description: "APL* ITUNES.COM/BILL", category: "Materistic", individual: "", amount: -0.99, isVisible: true, isReadOnly: true },</v>
      </c>
    </row>
    <row r="297" spans="1:18" x14ac:dyDescent="0.3">
      <c r="A297">
        <v>2147483467</v>
      </c>
      <c r="B297" s="1">
        <v>43187</v>
      </c>
      <c r="C297" t="s">
        <v>38</v>
      </c>
      <c r="D297" t="s">
        <v>361</v>
      </c>
      <c r="F297" s="6">
        <v>-222.81</v>
      </c>
      <c r="H297" t="str">
        <f t="shared" si="32"/>
        <v xml:space="preserve">2147483467: </v>
      </c>
      <c r="I297" t="str">
        <f t="shared" si="33"/>
        <v xml:space="preserve">id: 2147483467, </v>
      </c>
      <c r="J297" t="str">
        <f t="shared" si="34"/>
        <v xml:space="preserve">date: 1522281600000, </v>
      </c>
      <c r="K297" t="str">
        <f t="shared" si="35"/>
        <v xml:space="preserve">description: "TARGET        00024836", </v>
      </c>
      <c r="L297" t="str">
        <f t="shared" si="36"/>
        <v xml:space="preserve">category: "Materistic", </v>
      </c>
      <c r="M297" t="str">
        <f t="shared" si="37"/>
        <v xml:space="preserve">individual: "", </v>
      </c>
      <c r="N297" t="str">
        <f t="shared" si="38"/>
        <v xml:space="preserve">amount: -222.81, </v>
      </c>
      <c r="O297" t="s">
        <v>387</v>
      </c>
      <c r="P297" t="s">
        <v>388</v>
      </c>
      <c r="R297" t="str">
        <f t="shared" si="39"/>
        <v>2147483467: { id: 2147483467, date: 1522281600000, description: "TARGET        00024836", category: "Materistic", individual: "", amount: -222.81, isVisible: true, isReadOnly: true },</v>
      </c>
    </row>
    <row r="298" spans="1:18" x14ac:dyDescent="0.3">
      <c r="A298">
        <v>2147483468</v>
      </c>
      <c r="B298" s="1">
        <v>43187</v>
      </c>
      <c r="C298" t="s">
        <v>102</v>
      </c>
      <c r="D298" t="s">
        <v>361</v>
      </c>
      <c r="F298" s="6">
        <v>-47.68</v>
      </c>
      <c r="H298" t="str">
        <f t="shared" si="32"/>
        <v xml:space="preserve">2147483468: </v>
      </c>
      <c r="I298" t="str">
        <f t="shared" si="33"/>
        <v xml:space="preserve">id: 2147483468, </v>
      </c>
      <c r="J298" t="str">
        <f t="shared" si="34"/>
        <v xml:space="preserve">date: 1522281600000, </v>
      </c>
      <c r="K298" t="str">
        <f t="shared" si="35"/>
        <v xml:space="preserve">description: "TJMAXX #0007", </v>
      </c>
      <c r="L298" t="str">
        <f t="shared" si="36"/>
        <v xml:space="preserve">category: "Materistic", </v>
      </c>
      <c r="M298" t="str">
        <f t="shared" si="37"/>
        <v xml:space="preserve">individual: "", </v>
      </c>
      <c r="N298" t="str">
        <f t="shared" si="38"/>
        <v xml:space="preserve">amount: -47.68, </v>
      </c>
      <c r="O298" t="s">
        <v>387</v>
      </c>
      <c r="P298" t="s">
        <v>388</v>
      </c>
      <c r="R298" t="str">
        <f t="shared" si="39"/>
        <v>2147483468: { id: 2147483468, date: 1522281600000, description: "TJMAXX #0007", category: "Materistic", individual: "", amount: -47.68, isVisible: true, isReadOnly: true },</v>
      </c>
    </row>
    <row r="299" spans="1:18" x14ac:dyDescent="0.3">
      <c r="A299">
        <v>2147483469</v>
      </c>
      <c r="B299" s="1">
        <v>43187</v>
      </c>
      <c r="C299" t="s">
        <v>26</v>
      </c>
      <c r="D299" t="s">
        <v>358</v>
      </c>
      <c r="F299" s="6">
        <v>-4.5</v>
      </c>
      <c r="H299" t="str">
        <f t="shared" si="32"/>
        <v xml:space="preserve">2147483469: </v>
      </c>
      <c r="I299" t="str">
        <f t="shared" si="33"/>
        <v xml:space="preserve">id: 2147483469, </v>
      </c>
      <c r="J299" t="str">
        <f t="shared" si="34"/>
        <v xml:space="preserve">date: 1522281600000, </v>
      </c>
      <c r="K299" t="str">
        <f t="shared" si="35"/>
        <v xml:space="preserve">description: "CINCINNATI PARKING FEE", </v>
      </c>
      <c r="L299" t="str">
        <f t="shared" si="36"/>
        <v xml:space="preserve">category: "Entertainment", </v>
      </c>
      <c r="M299" t="str">
        <f t="shared" si="37"/>
        <v xml:space="preserve">individual: "", </v>
      </c>
      <c r="N299" t="str">
        <f t="shared" si="38"/>
        <v xml:space="preserve">amount: -4.5, </v>
      </c>
      <c r="O299" t="s">
        <v>387</v>
      </c>
      <c r="P299" t="s">
        <v>388</v>
      </c>
      <c r="R299" t="str">
        <f t="shared" si="39"/>
        <v>2147483469: { id: 2147483469, date: 1522281600000, description: "CINCINNATI PARKING FEE", category: "Entertainment", individual: "", amount: -4.5, isVisible: true, isReadOnly: true },</v>
      </c>
    </row>
    <row r="300" spans="1:18" x14ac:dyDescent="0.3">
      <c r="A300">
        <v>2147483470</v>
      </c>
      <c r="B300" s="1">
        <v>43187</v>
      </c>
      <c r="C300" t="s">
        <v>212</v>
      </c>
      <c r="D300" t="s">
        <v>372</v>
      </c>
      <c r="F300" s="6">
        <v>-62.25</v>
      </c>
      <c r="H300" t="str">
        <f t="shared" si="32"/>
        <v xml:space="preserve">2147483470: </v>
      </c>
      <c r="I300" t="str">
        <f t="shared" si="33"/>
        <v xml:space="preserve">id: 2147483470, </v>
      </c>
      <c r="J300" t="str">
        <f t="shared" si="34"/>
        <v xml:space="preserve">date: 1522281600000, </v>
      </c>
      <c r="K300" t="str">
        <f t="shared" si="35"/>
        <v xml:space="preserve">description: "MIDICI NEAPOLITAN PIZZ", </v>
      </c>
      <c r="L300" t="str">
        <f t="shared" si="36"/>
        <v xml:space="preserve">category: "Meals (Food)", </v>
      </c>
      <c r="M300" t="str">
        <f t="shared" si="37"/>
        <v xml:space="preserve">individual: "", </v>
      </c>
      <c r="N300" t="str">
        <f t="shared" si="38"/>
        <v xml:space="preserve">amount: -62.25, </v>
      </c>
      <c r="O300" t="s">
        <v>387</v>
      </c>
      <c r="P300" t="s">
        <v>388</v>
      </c>
      <c r="R300" t="str">
        <f t="shared" si="39"/>
        <v>2147483470: { id: 2147483470, date: 1522281600000, description: "MIDICI NEAPOLITAN PIZZ", category: "Meals (Food)", individual: "", amount: -62.25, isVisible: true, isReadOnly: true },</v>
      </c>
    </row>
    <row r="301" spans="1:18" x14ac:dyDescent="0.3">
      <c r="A301">
        <v>2147483471</v>
      </c>
      <c r="B301" s="1">
        <v>43186</v>
      </c>
      <c r="C301" t="s">
        <v>97</v>
      </c>
      <c r="D301" t="s">
        <v>353</v>
      </c>
      <c r="F301" s="6">
        <v>-34.75</v>
      </c>
      <c r="H301" t="str">
        <f t="shared" si="32"/>
        <v xml:space="preserve">2147483471: </v>
      </c>
      <c r="I301" t="str">
        <f t="shared" si="33"/>
        <v xml:space="preserve">id: 2147483471, </v>
      </c>
      <c r="J301" t="str">
        <f t="shared" si="34"/>
        <v xml:space="preserve">date: 1522195200000, </v>
      </c>
      <c r="K301" t="str">
        <f t="shared" si="35"/>
        <v xml:space="preserve">description: "EXXONMOBIL    98907579", </v>
      </c>
      <c r="L301" t="str">
        <f t="shared" si="36"/>
        <v xml:space="preserve">category: "Gas", </v>
      </c>
      <c r="M301" t="str">
        <f t="shared" si="37"/>
        <v xml:space="preserve">individual: "", </v>
      </c>
      <c r="N301" t="str">
        <f t="shared" si="38"/>
        <v xml:space="preserve">amount: -34.75, </v>
      </c>
      <c r="O301" t="s">
        <v>387</v>
      </c>
      <c r="P301" t="s">
        <v>388</v>
      </c>
      <c r="R301" t="str">
        <f t="shared" si="39"/>
        <v>2147483471: { id: 2147483471, date: 1522195200000, description: "EXXONMOBIL    98907579", category: "Gas", individual: "", amount: -34.75, isVisible: true, isReadOnly: true },</v>
      </c>
    </row>
    <row r="302" spans="1:18" x14ac:dyDescent="0.3">
      <c r="A302">
        <v>2147483472</v>
      </c>
      <c r="B302" s="1">
        <v>43185</v>
      </c>
      <c r="C302" t="s">
        <v>130</v>
      </c>
      <c r="D302" t="s">
        <v>372</v>
      </c>
      <c r="F302" s="6">
        <v>-16</v>
      </c>
      <c r="H302" t="str">
        <f t="shared" si="32"/>
        <v xml:space="preserve">2147483472: </v>
      </c>
      <c r="I302" t="str">
        <f t="shared" si="33"/>
        <v xml:space="preserve">id: 2147483472, </v>
      </c>
      <c r="J302" t="str">
        <f t="shared" si="34"/>
        <v xml:space="preserve">date: 1522108800000, </v>
      </c>
      <c r="K302" t="str">
        <f t="shared" si="35"/>
        <v xml:space="preserve">description: "FIRESIDE PIZZA", </v>
      </c>
      <c r="L302" t="str">
        <f t="shared" si="36"/>
        <v xml:space="preserve">category: "Meals (Food)", </v>
      </c>
      <c r="M302" t="str">
        <f t="shared" si="37"/>
        <v xml:space="preserve">individual: "", </v>
      </c>
      <c r="N302" t="str">
        <f t="shared" si="38"/>
        <v xml:space="preserve">amount: -16, </v>
      </c>
      <c r="O302" t="s">
        <v>387</v>
      </c>
      <c r="P302" t="s">
        <v>388</v>
      </c>
      <c r="R302" t="str">
        <f t="shared" si="39"/>
        <v>2147483472: { id: 2147483472, date: 1522108800000, description: "FIRESIDE PIZZA", category: "Meals (Food)", individual: "", amount: -16, isVisible: true, isReadOnly: true },</v>
      </c>
    </row>
    <row r="303" spans="1:18" x14ac:dyDescent="0.3">
      <c r="A303">
        <v>2147483473</v>
      </c>
      <c r="B303" s="1">
        <v>43185</v>
      </c>
      <c r="C303" t="s">
        <v>213</v>
      </c>
      <c r="D303" t="s">
        <v>377</v>
      </c>
      <c r="F303" s="6">
        <v>-220.67</v>
      </c>
      <c r="H303" t="str">
        <f t="shared" si="32"/>
        <v xml:space="preserve">2147483473: </v>
      </c>
      <c r="I303" t="str">
        <f t="shared" si="33"/>
        <v xml:space="preserve">id: 2147483473, </v>
      </c>
      <c r="J303" t="str">
        <f t="shared" si="34"/>
        <v xml:space="preserve">date: 1522108800000, </v>
      </c>
      <c r="K303" t="str">
        <f t="shared" si="35"/>
        <v xml:space="preserve">description: "G CURTIS CROFT DDS INC", </v>
      </c>
      <c r="L303" t="str">
        <f t="shared" si="36"/>
        <v xml:space="preserve">category: "UPDATE", </v>
      </c>
      <c r="M303" t="str">
        <f t="shared" si="37"/>
        <v xml:space="preserve">individual: "", </v>
      </c>
      <c r="N303" t="str">
        <f t="shared" si="38"/>
        <v xml:space="preserve">amount: -220.67, </v>
      </c>
      <c r="O303" t="s">
        <v>387</v>
      </c>
      <c r="P303" t="s">
        <v>388</v>
      </c>
      <c r="R303" t="str">
        <f t="shared" si="39"/>
        <v>2147483473: { id: 2147483473, date: 1522108800000, description: "G CURTIS CROFT DDS INC", category: "UPDATE", individual: "", amount: -220.67, isVisible: true, isReadOnly: true },</v>
      </c>
    </row>
    <row r="304" spans="1:18" x14ac:dyDescent="0.3">
      <c r="A304">
        <v>2147483474</v>
      </c>
      <c r="B304" s="1">
        <v>43184</v>
      </c>
      <c r="C304" t="s">
        <v>56</v>
      </c>
      <c r="D304" t="s">
        <v>370</v>
      </c>
      <c r="F304" s="6">
        <v>-44.99</v>
      </c>
      <c r="H304" t="str">
        <f t="shared" si="32"/>
        <v xml:space="preserve">2147483474: </v>
      </c>
      <c r="I304" t="str">
        <f t="shared" si="33"/>
        <v xml:space="preserve">id: 2147483474, </v>
      </c>
      <c r="J304" t="str">
        <f t="shared" si="34"/>
        <v xml:space="preserve">date: 1522022400000, </v>
      </c>
      <c r="K304" t="str">
        <f t="shared" si="35"/>
        <v xml:space="preserve">description: "TWC*TIMEWARNERCABLE", </v>
      </c>
      <c r="L304" t="str">
        <f t="shared" si="36"/>
        <v xml:space="preserve">category: "Internet", </v>
      </c>
      <c r="M304" t="str">
        <f t="shared" si="37"/>
        <v xml:space="preserve">individual: "", </v>
      </c>
      <c r="N304" t="str">
        <f t="shared" si="38"/>
        <v xml:space="preserve">amount: -44.99, </v>
      </c>
      <c r="O304" t="s">
        <v>387</v>
      </c>
      <c r="P304" t="s">
        <v>388</v>
      </c>
      <c r="R304" t="str">
        <f t="shared" si="39"/>
        <v>2147483474: { id: 2147483474, date: 1522022400000, description: "TWC*TIMEWARNERCABLE", category: "Internet", individual: "", amount: -44.99, isVisible: true, isReadOnly: true },</v>
      </c>
    </row>
    <row r="305" spans="1:18" x14ac:dyDescent="0.3">
      <c r="A305">
        <v>2147483475</v>
      </c>
      <c r="B305" s="1">
        <v>43183</v>
      </c>
      <c r="C305" t="s">
        <v>214</v>
      </c>
      <c r="D305" t="s">
        <v>358</v>
      </c>
      <c r="F305" s="6">
        <v>-2</v>
      </c>
      <c r="H305" t="str">
        <f t="shared" si="32"/>
        <v xml:space="preserve">2147483475: </v>
      </c>
      <c r="I305" t="str">
        <f t="shared" si="33"/>
        <v xml:space="preserve">id: 2147483475, </v>
      </c>
      <c r="J305" t="str">
        <f t="shared" si="34"/>
        <v xml:space="preserve">date: 1521936000000, </v>
      </c>
      <c r="K305" t="str">
        <f t="shared" si="35"/>
        <v xml:space="preserve">description: "LYFT   *RIDE SAT 1PM", </v>
      </c>
      <c r="L305" t="str">
        <f t="shared" si="36"/>
        <v xml:space="preserve">category: "Entertainment", </v>
      </c>
      <c r="M305" t="str">
        <f t="shared" si="37"/>
        <v xml:space="preserve">individual: "", </v>
      </c>
      <c r="N305" t="str">
        <f t="shared" si="38"/>
        <v xml:space="preserve">amount: -2, </v>
      </c>
      <c r="O305" t="s">
        <v>387</v>
      </c>
      <c r="P305" t="s">
        <v>388</v>
      </c>
      <c r="R305" t="str">
        <f t="shared" si="39"/>
        <v>2147483475: { id: 2147483475, date: 1521936000000, description: "LYFT   *RIDE SAT 1PM", category: "Entertainment", individual: "", amount: -2, isVisible: true, isReadOnly: true },</v>
      </c>
    </row>
    <row r="306" spans="1:18" x14ac:dyDescent="0.3">
      <c r="A306">
        <v>2147483476</v>
      </c>
      <c r="B306" s="1">
        <v>43183</v>
      </c>
      <c r="C306" t="s">
        <v>215</v>
      </c>
      <c r="D306" t="s">
        <v>372</v>
      </c>
      <c r="F306" s="6">
        <v>-27.25</v>
      </c>
      <c r="H306" t="str">
        <f t="shared" si="32"/>
        <v xml:space="preserve">2147483476: </v>
      </c>
      <c r="I306" t="str">
        <f t="shared" si="33"/>
        <v xml:space="preserve">id: 2147483476, </v>
      </c>
      <c r="J306" t="str">
        <f t="shared" si="34"/>
        <v xml:space="preserve">date: 1521936000000, </v>
      </c>
      <c r="K306" t="str">
        <f t="shared" si="35"/>
        <v xml:space="preserve">description: "ROCK BOTTOM CINCINNATI", </v>
      </c>
      <c r="L306" t="str">
        <f t="shared" si="36"/>
        <v xml:space="preserve">category: "Meals (Food)", </v>
      </c>
      <c r="M306" t="str">
        <f t="shared" si="37"/>
        <v xml:space="preserve">individual: "", </v>
      </c>
      <c r="N306" t="str">
        <f t="shared" si="38"/>
        <v xml:space="preserve">amount: -27.25, </v>
      </c>
      <c r="O306" t="s">
        <v>387</v>
      </c>
      <c r="P306" t="s">
        <v>388</v>
      </c>
      <c r="R306" t="str">
        <f t="shared" si="39"/>
        <v>2147483476: { id: 2147483476, date: 1521936000000, description: "ROCK BOTTOM CINCINNATI", category: "Meals (Food)", individual: "", amount: -27.25, isVisible: true, isReadOnly: true },</v>
      </c>
    </row>
    <row r="307" spans="1:18" x14ac:dyDescent="0.3">
      <c r="A307">
        <v>2147483477</v>
      </c>
      <c r="B307" s="1">
        <v>43183</v>
      </c>
      <c r="C307" t="s">
        <v>216</v>
      </c>
      <c r="D307" t="s">
        <v>358</v>
      </c>
      <c r="F307" s="6">
        <v>-6.92</v>
      </c>
      <c r="H307" t="str">
        <f t="shared" si="32"/>
        <v xml:space="preserve">2147483477: </v>
      </c>
      <c r="I307" t="str">
        <f t="shared" si="33"/>
        <v xml:space="preserve">id: 2147483477, </v>
      </c>
      <c r="J307" t="str">
        <f t="shared" si="34"/>
        <v xml:space="preserve">date: 1521936000000, </v>
      </c>
      <c r="K307" t="str">
        <f t="shared" si="35"/>
        <v xml:space="preserve">description: "ONE WAY FARM", </v>
      </c>
      <c r="L307" t="str">
        <f t="shared" si="36"/>
        <v xml:space="preserve">category: "Entertainment", </v>
      </c>
      <c r="M307" t="str">
        <f t="shared" si="37"/>
        <v xml:space="preserve">individual: "", </v>
      </c>
      <c r="N307" t="str">
        <f t="shared" si="38"/>
        <v xml:space="preserve">amount: -6.92, </v>
      </c>
      <c r="O307" t="s">
        <v>387</v>
      </c>
      <c r="P307" t="s">
        <v>388</v>
      </c>
      <c r="R307" t="str">
        <f t="shared" si="39"/>
        <v>2147483477: { id: 2147483477, date: 1521936000000, description: "ONE WAY FARM", category: "Entertainment", individual: "", amount: -6.92, isVisible: true, isReadOnly: true },</v>
      </c>
    </row>
    <row r="308" spans="1:18" x14ac:dyDescent="0.3">
      <c r="A308">
        <v>2147483478</v>
      </c>
      <c r="B308" s="1">
        <v>43183</v>
      </c>
      <c r="C308" t="s">
        <v>217</v>
      </c>
      <c r="D308" t="s">
        <v>372</v>
      </c>
      <c r="F308" s="6">
        <v>-2.4900000000000002</v>
      </c>
      <c r="H308" t="str">
        <f t="shared" si="32"/>
        <v xml:space="preserve">2147483478: </v>
      </c>
      <c r="I308" t="str">
        <f t="shared" si="33"/>
        <v xml:space="preserve">id: 2147483478, </v>
      </c>
      <c r="J308" t="str">
        <f t="shared" si="34"/>
        <v xml:space="preserve">date: 1521936000000, </v>
      </c>
      <c r="K308" t="str">
        <f t="shared" si="35"/>
        <v xml:space="preserve">description: "WENDY'S #984", </v>
      </c>
      <c r="L308" t="str">
        <f t="shared" si="36"/>
        <v xml:space="preserve">category: "Meals (Food)", </v>
      </c>
      <c r="M308" t="str">
        <f t="shared" si="37"/>
        <v xml:space="preserve">individual: "", </v>
      </c>
      <c r="N308" t="str">
        <f t="shared" si="38"/>
        <v xml:space="preserve">amount: -2.49, </v>
      </c>
      <c r="O308" t="s">
        <v>387</v>
      </c>
      <c r="P308" t="s">
        <v>388</v>
      </c>
      <c r="R308" t="str">
        <f t="shared" si="39"/>
        <v>2147483478: { id: 2147483478, date: 1521936000000, description: "WENDY'S #984", category: "Meals (Food)", individual: "", amount: -2.49, isVisible: true, isReadOnly: true },</v>
      </c>
    </row>
    <row r="309" spans="1:18" x14ac:dyDescent="0.3">
      <c r="A309">
        <v>2147483479</v>
      </c>
      <c r="B309" s="1">
        <v>43181</v>
      </c>
      <c r="C309" t="s">
        <v>39</v>
      </c>
      <c r="D309" t="s">
        <v>356</v>
      </c>
      <c r="F309" s="6">
        <v>-146.61000000000001</v>
      </c>
      <c r="H309" t="str">
        <f t="shared" si="32"/>
        <v xml:space="preserve">2147483479: </v>
      </c>
      <c r="I309" t="str">
        <f t="shared" si="33"/>
        <v xml:space="preserve">id: 2147483479, </v>
      </c>
      <c r="J309" t="str">
        <f t="shared" si="34"/>
        <v xml:space="preserve">date: 1521763200000, </v>
      </c>
      <c r="K309" t="str">
        <f t="shared" si="35"/>
        <v xml:space="preserve">description: "KROGER #423", </v>
      </c>
      <c r="L309" t="str">
        <f t="shared" si="36"/>
        <v xml:space="preserve">category: "Groceries", </v>
      </c>
      <c r="M309" t="str">
        <f t="shared" si="37"/>
        <v xml:space="preserve">individual: "", </v>
      </c>
      <c r="N309" t="str">
        <f t="shared" si="38"/>
        <v xml:space="preserve">amount: -146.61, </v>
      </c>
      <c r="O309" t="s">
        <v>387</v>
      </c>
      <c r="P309" t="s">
        <v>388</v>
      </c>
      <c r="R309" t="str">
        <f t="shared" si="39"/>
        <v>2147483479: { id: 2147483479, date: 1521763200000, description: "KROGER #423", category: "Groceries", individual: "", amount: -146.61, isVisible: true, isReadOnly: true },</v>
      </c>
    </row>
    <row r="310" spans="1:18" x14ac:dyDescent="0.3">
      <c r="A310">
        <v>2147483480</v>
      </c>
      <c r="B310" s="1">
        <v>43179</v>
      </c>
      <c r="C310" t="s">
        <v>218</v>
      </c>
      <c r="D310" t="s">
        <v>372</v>
      </c>
      <c r="F310" s="6">
        <v>-6.44</v>
      </c>
      <c r="H310" t="str">
        <f t="shared" si="32"/>
        <v xml:space="preserve">2147483480: </v>
      </c>
      <c r="I310" t="str">
        <f t="shared" si="33"/>
        <v xml:space="preserve">id: 2147483480, </v>
      </c>
      <c r="J310" t="str">
        <f t="shared" si="34"/>
        <v xml:space="preserve">date: 1521590400000, </v>
      </c>
      <c r="K310" t="str">
        <f t="shared" si="35"/>
        <v xml:space="preserve">description: "MCDONALD'S F21705", </v>
      </c>
      <c r="L310" t="str">
        <f t="shared" si="36"/>
        <v xml:space="preserve">category: "Meals (Food)", </v>
      </c>
      <c r="M310" t="str">
        <f t="shared" si="37"/>
        <v xml:space="preserve">individual: "", </v>
      </c>
      <c r="N310" t="str">
        <f t="shared" si="38"/>
        <v xml:space="preserve">amount: -6.44, </v>
      </c>
      <c r="O310" t="s">
        <v>387</v>
      </c>
      <c r="P310" t="s">
        <v>388</v>
      </c>
      <c r="R310" t="str">
        <f t="shared" si="39"/>
        <v>2147483480: { id: 2147483480, date: 1521590400000, description: "MCDONALD'S F21705", category: "Meals (Food)", individual: "", amount: -6.44, isVisible: true, isReadOnly: true },</v>
      </c>
    </row>
    <row r="311" spans="1:18" x14ac:dyDescent="0.3">
      <c r="A311">
        <v>2147483481</v>
      </c>
      <c r="B311" s="1">
        <v>43178</v>
      </c>
      <c r="C311" t="s">
        <v>39</v>
      </c>
      <c r="D311" t="s">
        <v>356</v>
      </c>
      <c r="F311" s="6">
        <v>-183.56</v>
      </c>
      <c r="H311" t="str">
        <f t="shared" si="32"/>
        <v xml:space="preserve">2147483481: </v>
      </c>
      <c r="I311" t="str">
        <f t="shared" si="33"/>
        <v xml:space="preserve">id: 2147483481, </v>
      </c>
      <c r="J311" t="str">
        <f t="shared" si="34"/>
        <v xml:space="preserve">date: 1521504000000, </v>
      </c>
      <c r="K311" t="str">
        <f t="shared" si="35"/>
        <v xml:space="preserve">description: "KROGER #423", </v>
      </c>
      <c r="L311" t="str">
        <f t="shared" si="36"/>
        <v xml:space="preserve">category: "Groceries", </v>
      </c>
      <c r="M311" t="str">
        <f t="shared" si="37"/>
        <v xml:space="preserve">individual: "", </v>
      </c>
      <c r="N311" t="str">
        <f t="shared" si="38"/>
        <v xml:space="preserve">amount: -183.56, </v>
      </c>
      <c r="O311" t="s">
        <v>387</v>
      </c>
      <c r="P311" t="s">
        <v>388</v>
      </c>
      <c r="R311" t="str">
        <f t="shared" si="39"/>
        <v>2147483481: { id: 2147483481, date: 1521504000000, description: "KROGER #423", category: "Groceries", individual: "", amount: -183.56, isVisible: true, isReadOnly: true },</v>
      </c>
    </row>
    <row r="312" spans="1:18" x14ac:dyDescent="0.3">
      <c r="A312">
        <v>2147483482</v>
      </c>
      <c r="B312" s="1">
        <v>43177</v>
      </c>
      <c r="C312" t="s">
        <v>219</v>
      </c>
      <c r="D312" t="s">
        <v>353</v>
      </c>
      <c r="F312" s="6">
        <v>-34.090000000000003</v>
      </c>
      <c r="H312" t="str">
        <f t="shared" si="32"/>
        <v xml:space="preserve">2147483482: </v>
      </c>
      <c r="I312" t="str">
        <f t="shared" si="33"/>
        <v xml:space="preserve">id: 2147483482, </v>
      </c>
      <c r="J312" t="str">
        <f t="shared" si="34"/>
        <v xml:space="preserve">date: 1521417600000, </v>
      </c>
      <c r="K312" t="str">
        <f t="shared" si="35"/>
        <v xml:space="preserve">description: "MARATHON PETRO185488", </v>
      </c>
      <c r="L312" t="str">
        <f t="shared" si="36"/>
        <v xml:space="preserve">category: "Gas", </v>
      </c>
      <c r="M312" t="str">
        <f t="shared" si="37"/>
        <v xml:space="preserve">individual: "", </v>
      </c>
      <c r="N312" t="str">
        <f t="shared" si="38"/>
        <v xml:space="preserve">amount: -34.09, </v>
      </c>
      <c r="O312" t="s">
        <v>387</v>
      </c>
      <c r="P312" t="s">
        <v>388</v>
      </c>
      <c r="R312" t="str">
        <f t="shared" si="39"/>
        <v>2147483482: { id: 2147483482, date: 1521417600000, description: "MARATHON PETRO185488", category: "Gas", individual: "", amount: -34.09, isVisible: true, isReadOnly: true },</v>
      </c>
    </row>
    <row r="313" spans="1:18" x14ac:dyDescent="0.3">
      <c r="A313">
        <v>2147483483</v>
      </c>
      <c r="B313" s="1">
        <v>43176</v>
      </c>
      <c r="C313" t="s">
        <v>220</v>
      </c>
      <c r="D313" t="s">
        <v>358</v>
      </c>
      <c r="F313" s="6">
        <v>-64.260000000000005</v>
      </c>
      <c r="H313" t="str">
        <f t="shared" si="32"/>
        <v xml:space="preserve">2147483483: </v>
      </c>
      <c r="I313" t="str">
        <f t="shared" si="33"/>
        <v xml:space="preserve">id: 2147483483, </v>
      </c>
      <c r="J313" t="str">
        <f t="shared" si="34"/>
        <v xml:space="preserve">date: 1521331200000, </v>
      </c>
      <c r="K313" t="str">
        <f t="shared" si="35"/>
        <v xml:space="preserve">description: "WINE CELLAR", </v>
      </c>
      <c r="L313" t="str">
        <f t="shared" si="36"/>
        <v xml:space="preserve">category: "Entertainment", </v>
      </c>
      <c r="M313" t="str">
        <f t="shared" si="37"/>
        <v xml:space="preserve">individual: "", </v>
      </c>
      <c r="N313" t="str">
        <f t="shared" si="38"/>
        <v xml:space="preserve">amount: -64.26, </v>
      </c>
      <c r="O313" t="s">
        <v>387</v>
      </c>
      <c r="P313" t="s">
        <v>388</v>
      </c>
      <c r="R313" t="str">
        <f t="shared" si="39"/>
        <v>2147483483: { id: 2147483483, date: 1521331200000, description: "WINE CELLAR", category: "Entertainment", individual: "", amount: -64.26, isVisible: true, isReadOnly: true },</v>
      </c>
    </row>
    <row r="314" spans="1:18" x14ac:dyDescent="0.3">
      <c r="A314">
        <v>2147483484</v>
      </c>
      <c r="B314" s="1">
        <v>43174</v>
      </c>
      <c r="C314" t="s">
        <v>221</v>
      </c>
      <c r="D314" t="s">
        <v>372</v>
      </c>
      <c r="F314" s="6">
        <v>-2.95</v>
      </c>
      <c r="H314" t="str">
        <f t="shared" si="32"/>
        <v xml:space="preserve">2147483484: </v>
      </c>
      <c r="I314" t="str">
        <f t="shared" si="33"/>
        <v xml:space="preserve">id: 2147483484, </v>
      </c>
      <c r="J314" t="str">
        <f t="shared" si="34"/>
        <v xml:space="preserve">date: 1521158400000, </v>
      </c>
      <c r="K314" t="str">
        <f t="shared" si="35"/>
        <v xml:space="preserve">description: "STARBUCKS STORE 02385", </v>
      </c>
      <c r="L314" t="str">
        <f t="shared" si="36"/>
        <v xml:space="preserve">category: "Meals (Food)", </v>
      </c>
      <c r="M314" t="str">
        <f t="shared" si="37"/>
        <v xml:space="preserve">individual: "", </v>
      </c>
      <c r="N314" t="str">
        <f t="shared" si="38"/>
        <v xml:space="preserve">amount: -2.95, </v>
      </c>
      <c r="O314" t="s">
        <v>387</v>
      </c>
      <c r="P314" t="s">
        <v>388</v>
      </c>
      <c r="R314" t="str">
        <f t="shared" si="39"/>
        <v>2147483484: { id: 2147483484, date: 1521158400000, description: "STARBUCKS STORE 02385", category: "Meals (Food)", individual: "", amount: -2.95, isVisible: true, isReadOnly: true },</v>
      </c>
    </row>
    <row r="315" spans="1:18" x14ac:dyDescent="0.3">
      <c r="A315">
        <v>2147483485</v>
      </c>
      <c r="B315" s="1">
        <v>43174</v>
      </c>
      <c r="C315" t="s">
        <v>222</v>
      </c>
      <c r="D315" t="s">
        <v>372</v>
      </c>
      <c r="F315" s="6">
        <v>-7.5</v>
      </c>
      <c r="H315" t="str">
        <f t="shared" si="32"/>
        <v xml:space="preserve">2147483485: </v>
      </c>
      <c r="I315" t="str">
        <f t="shared" si="33"/>
        <v xml:space="preserve">id: 2147483485, </v>
      </c>
      <c r="J315" t="str">
        <f t="shared" si="34"/>
        <v xml:space="preserve">date: 1521158400000, </v>
      </c>
      <c r="K315" t="str">
        <f t="shared" si="35"/>
        <v xml:space="preserve">description: "ZAB THAI KITCHEN", </v>
      </c>
      <c r="L315" t="str">
        <f t="shared" si="36"/>
        <v xml:space="preserve">category: "Meals (Food)", </v>
      </c>
      <c r="M315" t="str">
        <f t="shared" si="37"/>
        <v xml:space="preserve">individual: "", </v>
      </c>
      <c r="N315" t="str">
        <f t="shared" si="38"/>
        <v xml:space="preserve">amount: -7.5, </v>
      </c>
      <c r="O315" t="s">
        <v>387</v>
      </c>
      <c r="P315" t="s">
        <v>388</v>
      </c>
      <c r="R315" t="str">
        <f t="shared" si="39"/>
        <v>2147483485: { id: 2147483485, date: 1521158400000, description: "ZAB THAI KITCHEN", category: "Meals (Food)", individual: "", amount: -7.5, isVisible: true, isReadOnly: true },</v>
      </c>
    </row>
    <row r="316" spans="1:18" x14ac:dyDescent="0.3">
      <c r="A316">
        <v>2147483486</v>
      </c>
      <c r="B316" s="1">
        <v>43174</v>
      </c>
      <c r="C316" t="s">
        <v>223</v>
      </c>
      <c r="D316" t="s">
        <v>374</v>
      </c>
      <c r="F316" s="6">
        <v>-34.880000000000003</v>
      </c>
      <c r="H316" t="str">
        <f t="shared" si="32"/>
        <v xml:space="preserve">2147483486: </v>
      </c>
      <c r="I316" t="str">
        <f t="shared" si="33"/>
        <v xml:space="preserve">id: 2147483486, </v>
      </c>
      <c r="J316" t="str">
        <f t="shared" si="34"/>
        <v xml:space="preserve">date: 1521158400000, </v>
      </c>
      <c r="K316" t="str">
        <f t="shared" si="35"/>
        <v xml:space="preserve">description: "TOYSRUS-BABIESRUS.COM", </v>
      </c>
      <c r="L316" t="str">
        <f t="shared" si="36"/>
        <v xml:space="preserve">category: "Birthday", </v>
      </c>
      <c r="M316" t="str">
        <f t="shared" si="37"/>
        <v xml:space="preserve">individual: "", </v>
      </c>
      <c r="N316" t="str">
        <f t="shared" si="38"/>
        <v xml:space="preserve">amount: -34.88, </v>
      </c>
      <c r="O316" t="s">
        <v>387</v>
      </c>
      <c r="P316" t="s">
        <v>388</v>
      </c>
      <c r="R316" t="str">
        <f t="shared" si="39"/>
        <v>2147483486: { id: 2147483486, date: 1521158400000, description: "TOYSRUS-BABIESRUS.COM", category: "Birthday", individual: "", amount: -34.88, isVisible: true, isReadOnly: true },</v>
      </c>
    </row>
    <row r="317" spans="1:18" x14ac:dyDescent="0.3">
      <c r="A317">
        <v>2147483487</v>
      </c>
      <c r="B317" s="1">
        <v>43174</v>
      </c>
      <c r="C317" t="s">
        <v>224</v>
      </c>
      <c r="D317" t="s">
        <v>372</v>
      </c>
      <c r="F317" s="6">
        <v>-3.19</v>
      </c>
      <c r="H317" t="str">
        <f t="shared" si="32"/>
        <v xml:space="preserve">2147483487: </v>
      </c>
      <c r="I317" t="str">
        <f t="shared" si="33"/>
        <v xml:space="preserve">id: 2147483487, </v>
      </c>
      <c r="J317" t="str">
        <f t="shared" si="34"/>
        <v xml:space="preserve">date: 1521158400000, </v>
      </c>
      <c r="K317" t="str">
        <f t="shared" si="35"/>
        <v xml:space="preserve">description: "WENDY'S #1982", </v>
      </c>
      <c r="L317" t="str">
        <f t="shared" si="36"/>
        <v xml:space="preserve">category: "Meals (Food)", </v>
      </c>
      <c r="M317" t="str">
        <f t="shared" si="37"/>
        <v xml:space="preserve">individual: "", </v>
      </c>
      <c r="N317" t="str">
        <f t="shared" si="38"/>
        <v xml:space="preserve">amount: -3.19, </v>
      </c>
      <c r="O317" t="s">
        <v>387</v>
      </c>
      <c r="P317" t="s">
        <v>388</v>
      </c>
      <c r="R317" t="str">
        <f t="shared" si="39"/>
        <v>2147483487: { id: 2147483487, date: 1521158400000, description: "WENDY'S #1982", category: "Meals (Food)", individual: "", amount: -3.19, isVisible: true, isReadOnly: true },</v>
      </c>
    </row>
    <row r="318" spans="1:18" x14ac:dyDescent="0.3">
      <c r="A318">
        <v>2147483488</v>
      </c>
      <c r="B318" s="1">
        <v>43174</v>
      </c>
      <c r="C318" t="s">
        <v>225</v>
      </c>
      <c r="D318" t="s">
        <v>353</v>
      </c>
      <c r="F318" s="6">
        <v>-9.5</v>
      </c>
      <c r="H318" t="str">
        <f t="shared" si="32"/>
        <v xml:space="preserve">2147483488: </v>
      </c>
      <c r="I318" t="str">
        <f t="shared" si="33"/>
        <v xml:space="preserve">id: 2147483488, </v>
      </c>
      <c r="J318" t="str">
        <f t="shared" si="34"/>
        <v xml:space="preserve">date: 1521158400000, </v>
      </c>
      <c r="K318" t="str">
        <f t="shared" si="35"/>
        <v xml:space="preserve">description: "MARATHON PETRO133462", </v>
      </c>
      <c r="L318" t="str">
        <f t="shared" si="36"/>
        <v xml:space="preserve">category: "Gas", </v>
      </c>
      <c r="M318" t="str">
        <f t="shared" si="37"/>
        <v xml:space="preserve">individual: "", </v>
      </c>
      <c r="N318" t="str">
        <f t="shared" si="38"/>
        <v xml:space="preserve">amount: -9.5, </v>
      </c>
      <c r="O318" t="s">
        <v>387</v>
      </c>
      <c r="P318" t="s">
        <v>388</v>
      </c>
      <c r="R318" t="str">
        <f t="shared" si="39"/>
        <v>2147483488: { id: 2147483488, date: 1521158400000, description: "MARATHON PETRO133462", category: "Gas", individual: "", amount: -9.5, isVisible: true, isReadOnly: true },</v>
      </c>
    </row>
    <row r="319" spans="1:18" x14ac:dyDescent="0.3">
      <c r="A319">
        <v>2147483489</v>
      </c>
      <c r="B319" s="1">
        <v>43173</v>
      </c>
      <c r="C319" t="s">
        <v>26</v>
      </c>
      <c r="D319" t="s">
        <v>358</v>
      </c>
      <c r="F319" s="6">
        <v>-5</v>
      </c>
      <c r="H319" t="str">
        <f t="shared" si="32"/>
        <v xml:space="preserve">2147483489: </v>
      </c>
      <c r="I319" t="str">
        <f t="shared" si="33"/>
        <v xml:space="preserve">id: 2147483489, </v>
      </c>
      <c r="J319" t="str">
        <f t="shared" si="34"/>
        <v xml:space="preserve">date: 1521072000000, </v>
      </c>
      <c r="K319" t="str">
        <f t="shared" si="35"/>
        <v xml:space="preserve">description: "CINCINNATI PARKING FEE", </v>
      </c>
      <c r="L319" t="str">
        <f t="shared" si="36"/>
        <v xml:space="preserve">category: "Entertainment", </v>
      </c>
      <c r="M319" t="str">
        <f t="shared" si="37"/>
        <v xml:space="preserve">individual: "", </v>
      </c>
      <c r="N319" t="str">
        <f t="shared" si="38"/>
        <v xml:space="preserve">amount: -5, </v>
      </c>
      <c r="O319" t="s">
        <v>387</v>
      </c>
      <c r="P319" t="s">
        <v>388</v>
      </c>
      <c r="R319" t="str">
        <f t="shared" si="39"/>
        <v>2147483489: { id: 2147483489, date: 1521072000000, description: "CINCINNATI PARKING FEE", category: "Entertainment", individual: "", amount: -5, isVisible: true, isReadOnly: true },</v>
      </c>
    </row>
    <row r="320" spans="1:18" x14ac:dyDescent="0.3">
      <c r="A320">
        <v>2147483490</v>
      </c>
      <c r="B320" s="1">
        <v>43172</v>
      </c>
      <c r="C320" t="s">
        <v>210</v>
      </c>
      <c r="D320" t="s">
        <v>372</v>
      </c>
      <c r="F320" s="6">
        <v>-8.99</v>
      </c>
      <c r="H320" t="str">
        <f t="shared" si="32"/>
        <v xml:space="preserve">2147483490: </v>
      </c>
      <c r="I320" t="str">
        <f t="shared" si="33"/>
        <v xml:space="preserve">id: 2147483490, </v>
      </c>
      <c r="J320" t="str">
        <f t="shared" si="34"/>
        <v xml:space="preserve">date: 1520985600000, </v>
      </c>
      <c r="K320" t="str">
        <f t="shared" si="35"/>
        <v xml:space="preserve">description: "SQU*SQ *THE GARDEN BAR", </v>
      </c>
      <c r="L320" t="str">
        <f t="shared" si="36"/>
        <v xml:space="preserve">category: "Meals (Food)", </v>
      </c>
      <c r="M320" t="str">
        <f t="shared" si="37"/>
        <v xml:space="preserve">individual: "", </v>
      </c>
      <c r="N320" t="str">
        <f t="shared" si="38"/>
        <v xml:space="preserve">amount: -8.99, </v>
      </c>
      <c r="O320" t="s">
        <v>387</v>
      </c>
      <c r="P320" t="s">
        <v>388</v>
      </c>
      <c r="R320" t="str">
        <f t="shared" si="39"/>
        <v>2147483490: { id: 2147483490, date: 1520985600000, description: "SQU*SQ *THE GARDEN BAR", category: "Meals (Food)", individual: "", amount: -8.99, isVisible: true, isReadOnly: true },</v>
      </c>
    </row>
    <row r="321" spans="1:18" x14ac:dyDescent="0.3">
      <c r="A321">
        <v>2147483491</v>
      </c>
      <c r="B321" s="1">
        <v>43172</v>
      </c>
      <c r="C321" t="s">
        <v>223</v>
      </c>
      <c r="D321" t="s">
        <v>374</v>
      </c>
      <c r="F321" s="6">
        <v>-5.32</v>
      </c>
      <c r="H321" t="str">
        <f t="shared" si="32"/>
        <v xml:space="preserve">2147483491: </v>
      </c>
      <c r="I321" t="str">
        <f t="shared" si="33"/>
        <v xml:space="preserve">id: 2147483491, </v>
      </c>
      <c r="J321" t="str">
        <f t="shared" si="34"/>
        <v xml:space="preserve">date: 1520985600000, </v>
      </c>
      <c r="K321" t="str">
        <f t="shared" si="35"/>
        <v xml:space="preserve">description: "TOYSRUS-BABIESRUS.COM", </v>
      </c>
      <c r="L321" t="str">
        <f t="shared" si="36"/>
        <v xml:space="preserve">category: "Birthday", </v>
      </c>
      <c r="M321" t="str">
        <f t="shared" si="37"/>
        <v xml:space="preserve">individual: "", </v>
      </c>
      <c r="N321" t="str">
        <f t="shared" si="38"/>
        <v xml:space="preserve">amount: -5.32, </v>
      </c>
      <c r="O321" t="s">
        <v>387</v>
      </c>
      <c r="P321" t="s">
        <v>388</v>
      </c>
      <c r="R321" t="str">
        <f t="shared" si="39"/>
        <v>2147483491: { id: 2147483491, date: 1520985600000, description: "TOYSRUS-BABIESRUS.COM", category: "Birthday", individual: "", amount: -5.32, isVisible: true, isReadOnly: true },</v>
      </c>
    </row>
    <row r="322" spans="1:18" x14ac:dyDescent="0.3">
      <c r="A322">
        <v>2147483492</v>
      </c>
      <c r="B322" s="1">
        <v>43172</v>
      </c>
      <c r="C322" t="s">
        <v>111</v>
      </c>
      <c r="D322" t="s">
        <v>353</v>
      </c>
      <c r="F322" s="6">
        <v>-26.5</v>
      </c>
      <c r="H322" t="str">
        <f t="shared" si="32"/>
        <v xml:space="preserve">2147483492: </v>
      </c>
      <c r="I322" t="str">
        <f t="shared" si="33"/>
        <v xml:space="preserve">id: 2147483492, </v>
      </c>
      <c r="J322" t="str">
        <f t="shared" si="34"/>
        <v xml:space="preserve">date: 1520985600000, </v>
      </c>
      <c r="K322" t="str">
        <f t="shared" si="35"/>
        <v xml:space="preserve">description: "UNITED DAIRY FARMERS #", </v>
      </c>
      <c r="L322" t="str">
        <f t="shared" si="36"/>
        <v xml:space="preserve">category: "Gas", </v>
      </c>
      <c r="M322" t="str">
        <f t="shared" si="37"/>
        <v xml:space="preserve">individual: "", </v>
      </c>
      <c r="N322" t="str">
        <f t="shared" si="38"/>
        <v xml:space="preserve">amount: -26.5, </v>
      </c>
      <c r="O322" t="s">
        <v>387</v>
      </c>
      <c r="P322" t="s">
        <v>388</v>
      </c>
      <c r="R322" t="str">
        <f t="shared" si="39"/>
        <v>2147483492: { id: 2147483492, date: 1520985600000, description: "UNITED DAIRY FARMERS #", category: "Gas", individual: "", amount: -26.5, isVisible: true, isReadOnly: true },</v>
      </c>
    </row>
    <row r="323" spans="1:18" x14ac:dyDescent="0.3">
      <c r="A323">
        <v>2147483493</v>
      </c>
      <c r="B323" s="1">
        <v>43172</v>
      </c>
      <c r="C323" t="s">
        <v>226</v>
      </c>
      <c r="D323" t="s">
        <v>372</v>
      </c>
      <c r="F323" s="6">
        <v>-32.25</v>
      </c>
      <c r="H323" t="str">
        <f t="shared" si="32"/>
        <v xml:space="preserve">2147483493: </v>
      </c>
      <c r="I323" t="str">
        <f t="shared" si="33"/>
        <v xml:space="preserve">id: 2147483493, </v>
      </c>
      <c r="J323" t="str">
        <f t="shared" si="34"/>
        <v xml:space="preserve">date: 1520985600000, </v>
      </c>
      <c r="K323" t="str">
        <f t="shared" si="35"/>
        <v xml:space="preserve">description: "MAX &amp; ERMA'S PICKERING", </v>
      </c>
      <c r="L323" t="str">
        <f t="shared" si="36"/>
        <v xml:space="preserve">category: "Meals (Food)", </v>
      </c>
      <c r="M323" t="str">
        <f t="shared" si="37"/>
        <v xml:space="preserve">individual: "", </v>
      </c>
      <c r="N323" t="str">
        <f t="shared" si="38"/>
        <v xml:space="preserve">amount: -32.25, </v>
      </c>
      <c r="O323" t="s">
        <v>387</v>
      </c>
      <c r="P323" t="s">
        <v>388</v>
      </c>
      <c r="R323" t="str">
        <f t="shared" si="39"/>
        <v>2147483493: { id: 2147483493, date: 1520985600000, description: "MAX &amp; ERMA'S PICKERING", category: "Meals (Food)", individual: "", amount: -32.25, isVisible: true, isReadOnly: true },</v>
      </c>
    </row>
    <row r="324" spans="1:18" x14ac:dyDescent="0.3">
      <c r="A324">
        <v>2147483494</v>
      </c>
      <c r="B324" s="1">
        <v>43171</v>
      </c>
      <c r="C324" t="s">
        <v>227</v>
      </c>
      <c r="D324" t="s">
        <v>372</v>
      </c>
      <c r="F324" s="6">
        <v>-113.25</v>
      </c>
      <c r="H324" t="str">
        <f t="shared" si="32"/>
        <v xml:space="preserve">2147483494: </v>
      </c>
      <c r="I324" t="str">
        <f t="shared" si="33"/>
        <v xml:space="preserve">id: 2147483494, </v>
      </c>
      <c r="J324" t="str">
        <f t="shared" si="34"/>
        <v xml:space="preserve">date: 1520899200000, </v>
      </c>
      <c r="K324" t="str">
        <f t="shared" si="35"/>
        <v xml:space="preserve">description: "CHEESECAKE POLARIS", </v>
      </c>
      <c r="L324" t="str">
        <f t="shared" si="36"/>
        <v xml:space="preserve">category: "Meals (Food)", </v>
      </c>
      <c r="M324" t="str">
        <f t="shared" si="37"/>
        <v xml:space="preserve">individual: "", </v>
      </c>
      <c r="N324" t="str">
        <f t="shared" si="38"/>
        <v xml:space="preserve">amount: -113.25, </v>
      </c>
      <c r="O324" t="s">
        <v>387</v>
      </c>
      <c r="P324" t="s">
        <v>388</v>
      </c>
      <c r="R324" t="str">
        <f t="shared" si="39"/>
        <v>2147483494: { id: 2147483494, date: 1520899200000, description: "CHEESECAKE POLARIS", category: "Meals (Food)", individual: "", amount: -113.25, isVisible: true, isReadOnly: true },</v>
      </c>
    </row>
    <row r="325" spans="1:18" x14ac:dyDescent="0.3">
      <c r="A325">
        <v>2147483495</v>
      </c>
      <c r="B325" s="1">
        <v>43170</v>
      </c>
      <c r="C325" t="s">
        <v>228</v>
      </c>
      <c r="D325" t="s">
        <v>367</v>
      </c>
      <c r="F325" s="6">
        <v>-24.25</v>
      </c>
      <c r="H325" t="str">
        <f t="shared" si="32"/>
        <v xml:space="preserve">2147483495: </v>
      </c>
      <c r="I325" t="str">
        <f t="shared" si="33"/>
        <v xml:space="preserve">id: 2147483495, </v>
      </c>
      <c r="J325" t="str">
        <f t="shared" si="34"/>
        <v xml:space="preserve">date: 1520812800000, </v>
      </c>
      <c r="K325" t="str">
        <f t="shared" si="35"/>
        <v xml:space="preserve">description: "SWEET MELISSA", </v>
      </c>
      <c r="L325" t="str">
        <f t="shared" si="36"/>
        <v xml:space="preserve">category: "Dessert", </v>
      </c>
      <c r="M325" t="str">
        <f t="shared" si="37"/>
        <v xml:space="preserve">individual: "", </v>
      </c>
      <c r="N325" t="str">
        <f t="shared" si="38"/>
        <v xml:space="preserve">amount: -24.25, </v>
      </c>
      <c r="O325" t="s">
        <v>387</v>
      </c>
      <c r="P325" t="s">
        <v>388</v>
      </c>
      <c r="R325" t="str">
        <f t="shared" si="39"/>
        <v>2147483495: { id: 2147483495, date: 1520812800000, description: "SWEET MELISSA", category: "Dessert", individual: "", amount: -24.25, isVisible: true, isReadOnly: true },</v>
      </c>
    </row>
    <row r="326" spans="1:18" x14ac:dyDescent="0.3">
      <c r="A326">
        <v>2147483496</v>
      </c>
      <c r="B326" s="1">
        <v>43170</v>
      </c>
      <c r="C326" t="s">
        <v>223</v>
      </c>
      <c r="D326" t="s">
        <v>374</v>
      </c>
      <c r="F326" s="6">
        <v>-11.73</v>
      </c>
      <c r="H326" t="str">
        <f t="shared" si="32"/>
        <v xml:space="preserve">2147483496: </v>
      </c>
      <c r="I326" t="str">
        <f t="shared" si="33"/>
        <v xml:space="preserve">id: 2147483496, </v>
      </c>
      <c r="J326" t="str">
        <f t="shared" si="34"/>
        <v xml:space="preserve">date: 1520812800000, </v>
      </c>
      <c r="K326" t="str">
        <f t="shared" si="35"/>
        <v xml:space="preserve">description: "TOYSRUS-BABIESRUS.COM", </v>
      </c>
      <c r="L326" t="str">
        <f t="shared" si="36"/>
        <v xml:space="preserve">category: "Birthday", </v>
      </c>
      <c r="M326" t="str">
        <f t="shared" si="37"/>
        <v xml:space="preserve">individual: "", </v>
      </c>
      <c r="N326" t="str">
        <f t="shared" si="38"/>
        <v xml:space="preserve">amount: -11.73, </v>
      </c>
      <c r="O326" t="s">
        <v>387</v>
      </c>
      <c r="P326" t="s">
        <v>388</v>
      </c>
      <c r="R326" t="str">
        <f t="shared" si="39"/>
        <v>2147483496: { id: 2147483496, date: 1520812800000, description: "TOYSRUS-BABIESRUS.COM", category: "Birthday", individual: "", amount: -11.73, isVisible: true, isReadOnly: true },</v>
      </c>
    </row>
    <row r="327" spans="1:18" x14ac:dyDescent="0.3">
      <c r="A327">
        <v>2147483497</v>
      </c>
      <c r="B327" s="1">
        <v>43169</v>
      </c>
      <c r="C327" t="s">
        <v>229</v>
      </c>
      <c r="D327" t="s">
        <v>372</v>
      </c>
      <c r="F327" s="6">
        <v>-19.25</v>
      </c>
      <c r="H327" t="str">
        <f t="shared" ref="H327:H390" si="40">_xlfn.CONCAT(A327,": ")</f>
        <v xml:space="preserve">2147483497: </v>
      </c>
      <c r="I327" t="str">
        <f t="shared" ref="I327:I390" si="41">_xlfn.CONCAT(A$5,": ",A327,", ")</f>
        <v xml:space="preserve">id: 2147483497, </v>
      </c>
      <c r="J327" t="str">
        <f t="shared" ref="J327:J390" si="42">_xlfn.CONCAT(B$5,": ",(B327- (25567 + 1))*86400*1000,", ")</f>
        <v xml:space="preserve">date: 1520726400000, </v>
      </c>
      <c r="K327" t="str">
        <f t="shared" ref="K327:K390" si="43">_xlfn.CONCAT(C$5,": ",CHAR(34),C327,CHAR(34),", ")</f>
        <v xml:space="preserve">description: "BUFFALO WILD WINGS AVO", </v>
      </c>
      <c r="L327" t="str">
        <f t="shared" ref="L327:L390" si="44">_xlfn.CONCAT(D$5,": ",CHAR(34),D327,CHAR(34),", ")</f>
        <v xml:space="preserve">category: "Meals (Food)", </v>
      </c>
      <c r="M327" t="str">
        <f t="shared" ref="M327:M390" si="45">_xlfn.CONCAT(E$5,": ",CHAR(34),E327,CHAR(34),", ")</f>
        <v xml:space="preserve">individual: "", </v>
      </c>
      <c r="N327" t="str">
        <f t="shared" ref="N327:N390" si="46">_xlfn.CONCAT(F$5,": ",F327,", ")</f>
        <v xml:space="preserve">amount: -19.25, </v>
      </c>
      <c r="O327" t="s">
        <v>387</v>
      </c>
      <c r="P327" t="s">
        <v>388</v>
      </c>
      <c r="R327" t="str">
        <f t="shared" ref="R327:R390" si="47">_xlfn.CONCAT(H327,"{ ",I327:P327, " },")</f>
        <v>2147483497: { id: 2147483497, date: 1520726400000, description: "BUFFALO WILD WINGS AVO", category: "Meals (Food)", individual: "", amount: -19.25, isVisible: true, isReadOnly: true },</v>
      </c>
    </row>
    <row r="328" spans="1:18" x14ac:dyDescent="0.3">
      <c r="A328">
        <v>2147483498</v>
      </c>
      <c r="B328" s="1">
        <v>43169</v>
      </c>
      <c r="C328" t="s">
        <v>230</v>
      </c>
      <c r="D328" t="s">
        <v>353</v>
      </c>
      <c r="F328" s="6">
        <v>-25.51</v>
      </c>
      <c r="H328" t="str">
        <f t="shared" si="40"/>
        <v xml:space="preserve">2147483498: </v>
      </c>
      <c r="I328" t="str">
        <f t="shared" si="41"/>
        <v xml:space="preserve">id: 2147483498, </v>
      </c>
      <c r="J328" t="str">
        <f t="shared" si="42"/>
        <v xml:space="preserve">date: 1520726400000, </v>
      </c>
      <c r="K328" t="str">
        <f t="shared" si="43"/>
        <v xml:space="preserve">description: "SUNOCO 0371637000  QPS", </v>
      </c>
      <c r="L328" t="str">
        <f t="shared" si="44"/>
        <v xml:space="preserve">category: "Gas", </v>
      </c>
      <c r="M328" t="str">
        <f t="shared" si="45"/>
        <v xml:space="preserve">individual: "", </v>
      </c>
      <c r="N328" t="str">
        <f t="shared" si="46"/>
        <v xml:space="preserve">amount: -25.51, </v>
      </c>
      <c r="O328" t="s">
        <v>387</v>
      </c>
      <c r="P328" t="s">
        <v>388</v>
      </c>
      <c r="R328" t="str">
        <f t="shared" si="47"/>
        <v>2147483498: { id: 2147483498, date: 1520726400000, description: "SUNOCO 0371637000  QPS", category: "Gas", individual: "", amount: -25.51, isVisible: true, isReadOnly: true },</v>
      </c>
    </row>
    <row r="329" spans="1:18" x14ac:dyDescent="0.3">
      <c r="A329">
        <v>2147483499</v>
      </c>
      <c r="B329" s="1">
        <v>43168</v>
      </c>
      <c r="C329" t="s">
        <v>26</v>
      </c>
      <c r="D329" t="s">
        <v>358</v>
      </c>
      <c r="F329" s="6">
        <v>-5</v>
      </c>
      <c r="H329" t="str">
        <f t="shared" si="40"/>
        <v xml:space="preserve">2147483499: </v>
      </c>
      <c r="I329" t="str">
        <f t="shared" si="41"/>
        <v xml:space="preserve">id: 2147483499, </v>
      </c>
      <c r="J329" t="str">
        <f t="shared" si="42"/>
        <v xml:space="preserve">date: 1520640000000, </v>
      </c>
      <c r="K329" t="str">
        <f t="shared" si="43"/>
        <v xml:space="preserve">description: "CINCINNATI PARKING FEE", </v>
      </c>
      <c r="L329" t="str">
        <f t="shared" si="44"/>
        <v xml:space="preserve">category: "Entertainment", </v>
      </c>
      <c r="M329" t="str">
        <f t="shared" si="45"/>
        <v xml:space="preserve">individual: "", </v>
      </c>
      <c r="N329" t="str">
        <f t="shared" si="46"/>
        <v xml:space="preserve">amount: -5, </v>
      </c>
      <c r="O329" t="s">
        <v>387</v>
      </c>
      <c r="P329" t="s">
        <v>388</v>
      </c>
      <c r="R329" t="str">
        <f t="shared" si="47"/>
        <v>2147483499: { id: 2147483499, date: 1520640000000, description: "CINCINNATI PARKING FEE", category: "Entertainment", individual: "", amount: -5, isVisible: true, isReadOnly: true },</v>
      </c>
    </row>
    <row r="330" spans="1:18" x14ac:dyDescent="0.3">
      <c r="A330">
        <v>2147483500</v>
      </c>
      <c r="B330" s="1">
        <v>43168</v>
      </c>
      <c r="C330" t="s">
        <v>156</v>
      </c>
      <c r="D330" t="s">
        <v>372</v>
      </c>
      <c r="F330" s="6">
        <v>-18</v>
      </c>
      <c r="H330" t="str">
        <f t="shared" si="40"/>
        <v xml:space="preserve">2147483500: </v>
      </c>
      <c r="I330" t="str">
        <f t="shared" si="41"/>
        <v xml:space="preserve">id: 2147483500, </v>
      </c>
      <c r="J330" t="str">
        <f t="shared" si="42"/>
        <v xml:space="preserve">date: 1520640000000, </v>
      </c>
      <c r="K330" t="str">
        <f t="shared" si="43"/>
        <v xml:space="preserve">description: "TAGLIO", </v>
      </c>
      <c r="L330" t="str">
        <f t="shared" si="44"/>
        <v xml:space="preserve">category: "Meals (Food)", </v>
      </c>
      <c r="M330" t="str">
        <f t="shared" si="45"/>
        <v xml:space="preserve">individual: "", </v>
      </c>
      <c r="N330" t="str">
        <f t="shared" si="46"/>
        <v xml:space="preserve">amount: -18, </v>
      </c>
      <c r="O330" t="s">
        <v>387</v>
      </c>
      <c r="P330" t="s">
        <v>388</v>
      </c>
      <c r="R330" t="str">
        <f t="shared" si="47"/>
        <v>2147483500: { id: 2147483500, date: 1520640000000, description: "TAGLIO", category: "Meals (Food)", individual: "", amount: -18, isVisible: true, isReadOnly: true },</v>
      </c>
    </row>
    <row r="331" spans="1:18" x14ac:dyDescent="0.3">
      <c r="A331">
        <v>2147483501</v>
      </c>
      <c r="B331" s="1">
        <v>43168</v>
      </c>
      <c r="C331" t="s">
        <v>231</v>
      </c>
      <c r="D331" t="s">
        <v>366</v>
      </c>
      <c r="F331" s="6">
        <v>-17.25</v>
      </c>
      <c r="H331" t="str">
        <f t="shared" si="40"/>
        <v xml:space="preserve">2147483501: </v>
      </c>
      <c r="I331" t="str">
        <f t="shared" si="41"/>
        <v xml:space="preserve">id: 2147483501, </v>
      </c>
      <c r="J331" t="str">
        <f t="shared" si="42"/>
        <v xml:space="preserve">date: 1520640000000, </v>
      </c>
      <c r="K331" t="str">
        <f t="shared" si="43"/>
        <v xml:space="preserve">description: "PEARLS", </v>
      </c>
      <c r="L331" t="str">
        <f t="shared" si="44"/>
        <v xml:space="preserve">category: "Beer", </v>
      </c>
      <c r="M331" t="str">
        <f t="shared" si="45"/>
        <v xml:space="preserve">individual: "", </v>
      </c>
      <c r="N331" t="str">
        <f t="shared" si="46"/>
        <v xml:space="preserve">amount: -17.25, </v>
      </c>
      <c r="O331" t="s">
        <v>387</v>
      </c>
      <c r="P331" t="s">
        <v>388</v>
      </c>
      <c r="R331" t="str">
        <f t="shared" si="47"/>
        <v>2147483501: { id: 2147483501, date: 1520640000000, description: "PEARLS", category: "Beer", individual: "", amount: -17.25, isVisible: true, isReadOnly: true },</v>
      </c>
    </row>
    <row r="332" spans="1:18" x14ac:dyDescent="0.3">
      <c r="A332">
        <v>2147483502</v>
      </c>
      <c r="B332" s="1">
        <v>43168</v>
      </c>
      <c r="C332" t="s">
        <v>232</v>
      </c>
      <c r="D332" t="s">
        <v>352</v>
      </c>
      <c r="F332" s="6">
        <v>-353</v>
      </c>
      <c r="H332" t="str">
        <f t="shared" si="40"/>
        <v xml:space="preserve">2147483502: </v>
      </c>
      <c r="I332" t="str">
        <f t="shared" si="41"/>
        <v xml:space="preserve">id: 2147483502, </v>
      </c>
      <c r="J332" t="str">
        <f t="shared" si="42"/>
        <v xml:space="preserve">date: 1520640000000, </v>
      </c>
      <c r="K332" t="str">
        <f t="shared" si="43"/>
        <v xml:space="preserve">description: "HRBLOCK RETAIL", </v>
      </c>
      <c r="L332" t="str">
        <f t="shared" si="44"/>
        <v xml:space="preserve">category: "Taxes", </v>
      </c>
      <c r="M332" t="str">
        <f t="shared" si="45"/>
        <v xml:space="preserve">individual: "", </v>
      </c>
      <c r="N332" t="str">
        <f t="shared" si="46"/>
        <v xml:space="preserve">amount: -353, </v>
      </c>
      <c r="O332" t="s">
        <v>387</v>
      </c>
      <c r="P332" t="s">
        <v>388</v>
      </c>
      <c r="R332" t="str">
        <f t="shared" si="47"/>
        <v>2147483502: { id: 2147483502, date: 1520640000000, description: "HRBLOCK RETAIL", category: "Taxes", individual: "", amount: -353, isVisible: true, isReadOnly: true },</v>
      </c>
    </row>
    <row r="333" spans="1:18" x14ac:dyDescent="0.3">
      <c r="A333">
        <v>2147483503</v>
      </c>
      <c r="B333" s="1">
        <v>43167</v>
      </c>
      <c r="C333" t="s">
        <v>233</v>
      </c>
      <c r="D333" t="s">
        <v>364</v>
      </c>
      <c r="F333" s="6">
        <v>-15.98</v>
      </c>
      <c r="H333" t="str">
        <f t="shared" si="40"/>
        <v xml:space="preserve">2147483503: </v>
      </c>
      <c r="I333" t="str">
        <f t="shared" si="41"/>
        <v xml:space="preserve">id: 2147483503, </v>
      </c>
      <c r="J333" t="str">
        <f t="shared" si="42"/>
        <v xml:space="preserve">date: 1520553600000, </v>
      </c>
      <c r="K333" t="str">
        <f t="shared" si="43"/>
        <v xml:space="preserve">description: "2371 GREAT CLIPS AT U", </v>
      </c>
      <c r="L333" t="str">
        <f t="shared" si="44"/>
        <v xml:space="preserve">category: "Miscellaneous", </v>
      </c>
      <c r="M333" t="str">
        <f t="shared" si="45"/>
        <v xml:space="preserve">individual: "", </v>
      </c>
      <c r="N333" t="str">
        <f t="shared" si="46"/>
        <v xml:space="preserve">amount: -15.98, </v>
      </c>
      <c r="O333" t="s">
        <v>387</v>
      </c>
      <c r="P333" t="s">
        <v>388</v>
      </c>
      <c r="R333" t="str">
        <f t="shared" si="47"/>
        <v>2147483503: { id: 2147483503, date: 1520553600000, description: "2371 GREAT CLIPS AT U", category: "Miscellaneous", individual: "", amount: -15.98, isVisible: true, isReadOnly: true },</v>
      </c>
    </row>
    <row r="334" spans="1:18" x14ac:dyDescent="0.3">
      <c r="A334">
        <v>2147483504</v>
      </c>
      <c r="B334" s="1">
        <v>43167</v>
      </c>
      <c r="C334" t="s">
        <v>39</v>
      </c>
      <c r="D334" t="s">
        <v>356</v>
      </c>
      <c r="F334" s="6">
        <v>-88.7</v>
      </c>
      <c r="H334" t="str">
        <f t="shared" si="40"/>
        <v xml:space="preserve">2147483504: </v>
      </c>
      <c r="I334" t="str">
        <f t="shared" si="41"/>
        <v xml:space="preserve">id: 2147483504, </v>
      </c>
      <c r="J334" t="str">
        <f t="shared" si="42"/>
        <v xml:space="preserve">date: 1520553600000, </v>
      </c>
      <c r="K334" t="str">
        <f t="shared" si="43"/>
        <v xml:space="preserve">description: "KROGER #423", </v>
      </c>
      <c r="L334" t="str">
        <f t="shared" si="44"/>
        <v xml:space="preserve">category: "Groceries", </v>
      </c>
      <c r="M334" t="str">
        <f t="shared" si="45"/>
        <v xml:space="preserve">individual: "", </v>
      </c>
      <c r="N334" t="str">
        <f t="shared" si="46"/>
        <v xml:space="preserve">amount: -88.7, </v>
      </c>
      <c r="O334" t="s">
        <v>387</v>
      </c>
      <c r="P334" t="s">
        <v>388</v>
      </c>
      <c r="R334" t="str">
        <f t="shared" si="47"/>
        <v>2147483504: { id: 2147483504, date: 1520553600000, description: "KROGER #423", category: "Groceries", individual: "", amount: -88.7, isVisible: true, isReadOnly: true },</v>
      </c>
    </row>
    <row r="335" spans="1:18" x14ac:dyDescent="0.3">
      <c r="A335">
        <v>2147483505</v>
      </c>
      <c r="B335" s="1">
        <v>43165</v>
      </c>
      <c r="C335" t="s">
        <v>97</v>
      </c>
      <c r="D335" t="s">
        <v>353</v>
      </c>
      <c r="F335" s="6">
        <v>-27.5</v>
      </c>
      <c r="H335" t="str">
        <f t="shared" si="40"/>
        <v xml:space="preserve">2147483505: </v>
      </c>
      <c r="I335" t="str">
        <f t="shared" si="41"/>
        <v xml:space="preserve">id: 2147483505, </v>
      </c>
      <c r="J335" t="str">
        <f t="shared" si="42"/>
        <v xml:space="preserve">date: 1520380800000, </v>
      </c>
      <c r="K335" t="str">
        <f t="shared" si="43"/>
        <v xml:space="preserve">description: "EXXONMOBIL    98907579", </v>
      </c>
      <c r="L335" t="str">
        <f t="shared" si="44"/>
        <v xml:space="preserve">category: "Gas", </v>
      </c>
      <c r="M335" t="str">
        <f t="shared" si="45"/>
        <v xml:space="preserve">individual: "", </v>
      </c>
      <c r="N335" t="str">
        <f t="shared" si="46"/>
        <v xml:space="preserve">amount: -27.5, </v>
      </c>
      <c r="O335" t="s">
        <v>387</v>
      </c>
      <c r="P335" t="s">
        <v>388</v>
      </c>
      <c r="R335" t="str">
        <f t="shared" si="47"/>
        <v>2147483505: { id: 2147483505, date: 1520380800000, description: "EXXONMOBIL    98907579", category: "Gas", individual: "", amount: -27.5, isVisible: true, isReadOnly: true },</v>
      </c>
    </row>
    <row r="336" spans="1:18" x14ac:dyDescent="0.3">
      <c r="A336">
        <v>2147483506</v>
      </c>
      <c r="B336" s="1">
        <v>43165</v>
      </c>
      <c r="C336" t="s">
        <v>234</v>
      </c>
      <c r="D336" t="s">
        <v>361</v>
      </c>
      <c r="F336" s="6">
        <v>-100.69</v>
      </c>
      <c r="H336" t="str">
        <f t="shared" si="40"/>
        <v xml:space="preserve">2147483506: </v>
      </c>
      <c r="I336" t="str">
        <f t="shared" si="41"/>
        <v xml:space="preserve">id: 2147483506, </v>
      </c>
      <c r="J336" t="str">
        <f t="shared" si="42"/>
        <v xml:space="preserve">date: 1520380800000, </v>
      </c>
      <c r="K336" t="str">
        <f t="shared" si="43"/>
        <v xml:space="preserve">description: "BEST BUY      00001610", </v>
      </c>
      <c r="L336" t="str">
        <f t="shared" si="44"/>
        <v xml:space="preserve">category: "Materistic", </v>
      </c>
      <c r="M336" t="str">
        <f t="shared" si="45"/>
        <v xml:space="preserve">individual: "", </v>
      </c>
      <c r="N336" t="str">
        <f t="shared" si="46"/>
        <v xml:space="preserve">amount: -100.69, </v>
      </c>
      <c r="O336" t="s">
        <v>387</v>
      </c>
      <c r="P336" t="s">
        <v>388</v>
      </c>
      <c r="R336" t="str">
        <f t="shared" si="47"/>
        <v>2147483506: { id: 2147483506, date: 1520380800000, description: "BEST BUY      00001610", category: "Materistic", individual: "", amount: -100.69, isVisible: true, isReadOnly: true },</v>
      </c>
    </row>
    <row r="337" spans="1:18" x14ac:dyDescent="0.3">
      <c r="A337">
        <v>2147483507</v>
      </c>
      <c r="B337" s="1">
        <v>43165</v>
      </c>
      <c r="C337" t="s">
        <v>235</v>
      </c>
      <c r="D337" t="s">
        <v>361</v>
      </c>
      <c r="F337" s="6">
        <v>-95.39</v>
      </c>
      <c r="H337" t="str">
        <f t="shared" si="40"/>
        <v xml:space="preserve">2147483507: </v>
      </c>
      <c r="I337" t="str">
        <f t="shared" si="41"/>
        <v xml:space="preserve">id: 2147483507, </v>
      </c>
      <c r="J337" t="str">
        <f t="shared" si="42"/>
        <v xml:space="preserve">date: 1520380800000, </v>
      </c>
      <c r="K337" t="str">
        <f t="shared" si="43"/>
        <v xml:space="preserve">description: "KOHL'S #0209", </v>
      </c>
      <c r="L337" t="str">
        <f t="shared" si="44"/>
        <v xml:space="preserve">category: "Materistic", </v>
      </c>
      <c r="M337" t="str">
        <f t="shared" si="45"/>
        <v xml:space="preserve">individual: "", </v>
      </c>
      <c r="N337" t="str">
        <f t="shared" si="46"/>
        <v xml:space="preserve">amount: -95.39, </v>
      </c>
      <c r="O337" t="s">
        <v>387</v>
      </c>
      <c r="P337" t="s">
        <v>388</v>
      </c>
      <c r="R337" t="str">
        <f t="shared" si="47"/>
        <v>2147483507: { id: 2147483507, date: 1520380800000, description: "KOHL'S #0209", category: "Materistic", individual: "", amount: -95.39, isVisible: true, isReadOnly: true },</v>
      </c>
    </row>
    <row r="338" spans="1:18" x14ac:dyDescent="0.3">
      <c r="A338">
        <v>2147483508</v>
      </c>
      <c r="B338" s="1">
        <v>43164</v>
      </c>
      <c r="C338" t="s">
        <v>234</v>
      </c>
      <c r="D338" t="s">
        <v>361</v>
      </c>
      <c r="F338" s="6">
        <v>-103.87</v>
      </c>
      <c r="H338" t="str">
        <f t="shared" si="40"/>
        <v xml:space="preserve">2147483508: </v>
      </c>
      <c r="I338" t="str">
        <f t="shared" si="41"/>
        <v xml:space="preserve">id: 2147483508, </v>
      </c>
      <c r="J338" t="str">
        <f t="shared" si="42"/>
        <v xml:space="preserve">date: 1520294400000, </v>
      </c>
      <c r="K338" t="str">
        <f t="shared" si="43"/>
        <v xml:space="preserve">description: "BEST BUY      00001610", </v>
      </c>
      <c r="L338" t="str">
        <f t="shared" si="44"/>
        <v xml:space="preserve">category: "Materistic", </v>
      </c>
      <c r="M338" t="str">
        <f t="shared" si="45"/>
        <v xml:space="preserve">individual: "", </v>
      </c>
      <c r="N338" t="str">
        <f t="shared" si="46"/>
        <v xml:space="preserve">amount: -103.87, </v>
      </c>
      <c r="O338" t="s">
        <v>387</v>
      </c>
      <c r="P338" t="s">
        <v>388</v>
      </c>
      <c r="R338" t="str">
        <f t="shared" si="47"/>
        <v>2147483508: { id: 2147483508, date: 1520294400000, description: "BEST BUY      00001610", category: "Materistic", individual: "", amount: -103.87, isVisible: true, isReadOnly: true },</v>
      </c>
    </row>
    <row r="339" spans="1:18" x14ac:dyDescent="0.3">
      <c r="A339">
        <v>2147483509</v>
      </c>
      <c r="B339" s="1">
        <v>43164</v>
      </c>
      <c r="C339" t="s">
        <v>236</v>
      </c>
      <c r="D339" t="s">
        <v>372</v>
      </c>
      <c r="F339" s="6">
        <v>-27.25</v>
      </c>
      <c r="H339" t="str">
        <f t="shared" si="40"/>
        <v xml:space="preserve">2147483509: </v>
      </c>
      <c r="I339" t="str">
        <f t="shared" si="41"/>
        <v xml:space="preserve">id: 2147483509, </v>
      </c>
      <c r="J339" t="str">
        <f t="shared" si="42"/>
        <v xml:space="preserve">date: 1520294400000, </v>
      </c>
      <c r="K339" t="str">
        <f t="shared" si="43"/>
        <v xml:space="preserve">description: "Pompilios", </v>
      </c>
      <c r="L339" t="str">
        <f t="shared" si="44"/>
        <v xml:space="preserve">category: "Meals (Food)", </v>
      </c>
      <c r="M339" t="str">
        <f t="shared" si="45"/>
        <v xml:space="preserve">individual: "", </v>
      </c>
      <c r="N339" t="str">
        <f t="shared" si="46"/>
        <v xml:space="preserve">amount: -27.25, </v>
      </c>
      <c r="O339" t="s">
        <v>387</v>
      </c>
      <c r="P339" t="s">
        <v>388</v>
      </c>
      <c r="R339" t="str">
        <f t="shared" si="47"/>
        <v>2147483509: { id: 2147483509, date: 1520294400000, description: "Pompilios", category: "Meals (Food)", individual: "", amount: -27.25, isVisible: true, isReadOnly: true },</v>
      </c>
    </row>
    <row r="340" spans="1:18" x14ac:dyDescent="0.3">
      <c r="A340">
        <v>2147483510</v>
      </c>
      <c r="B340" s="1">
        <v>43162</v>
      </c>
      <c r="C340" t="s">
        <v>237</v>
      </c>
      <c r="D340" t="s">
        <v>372</v>
      </c>
      <c r="F340" s="6">
        <v>-111.25</v>
      </c>
      <c r="H340" t="str">
        <f t="shared" si="40"/>
        <v xml:space="preserve">2147483510: </v>
      </c>
      <c r="I340" t="str">
        <f t="shared" si="41"/>
        <v xml:space="preserve">id: 2147483510, </v>
      </c>
      <c r="J340" t="str">
        <f t="shared" si="42"/>
        <v xml:space="preserve">date: 1520121600000, </v>
      </c>
      <c r="K340" t="str">
        <f t="shared" si="43"/>
        <v xml:space="preserve">description: "ABIGAIL STREET", </v>
      </c>
      <c r="L340" t="str">
        <f t="shared" si="44"/>
        <v xml:space="preserve">category: "Meals (Food)", </v>
      </c>
      <c r="M340" t="str">
        <f t="shared" si="45"/>
        <v xml:space="preserve">individual: "", </v>
      </c>
      <c r="N340" t="str">
        <f t="shared" si="46"/>
        <v xml:space="preserve">amount: -111.25, </v>
      </c>
      <c r="O340" t="s">
        <v>387</v>
      </c>
      <c r="P340" t="s">
        <v>388</v>
      </c>
      <c r="R340" t="str">
        <f t="shared" si="47"/>
        <v>2147483510: { id: 2147483510, date: 1520121600000, description: "ABIGAIL STREET", category: "Meals (Food)", individual: "", amount: -111.25, isVisible: true, isReadOnly: true },</v>
      </c>
    </row>
    <row r="341" spans="1:18" x14ac:dyDescent="0.3">
      <c r="A341">
        <v>2147483511</v>
      </c>
      <c r="B341" s="1">
        <v>43162</v>
      </c>
      <c r="C341" t="s">
        <v>26</v>
      </c>
      <c r="D341" t="s">
        <v>358</v>
      </c>
      <c r="F341" s="6">
        <v>-4.25</v>
      </c>
      <c r="H341" t="str">
        <f t="shared" si="40"/>
        <v xml:space="preserve">2147483511: </v>
      </c>
      <c r="I341" t="str">
        <f t="shared" si="41"/>
        <v xml:space="preserve">id: 2147483511, </v>
      </c>
      <c r="J341" t="str">
        <f t="shared" si="42"/>
        <v xml:space="preserve">date: 1520121600000, </v>
      </c>
      <c r="K341" t="str">
        <f t="shared" si="43"/>
        <v xml:space="preserve">description: "CINCINNATI PARKING FEE", </v>
      </c>
      <c r="L341" t="str">
        <f t="shared" si="44"/>
        <v xml:space="preserve">category: "Entertainment", </v>
      </c>
      <c r="M341" t="str">
        <f t="shared" si="45"/>
        <v xml:space="preserve">individual: "", </v>
      </c>
      <c r="N341" t="str">
        <f t="shared" si="46"/>
        <v xml:space="preserve">amount: -4.25, </v>
      </c>
      <c r="O341" t="s">
        <v>387</v>
      </c>
      <c r="P341" t="s">
        <v>388</v>
      </c>
      <c r="R341" t="str">
        <f t="shared" si="47"/>
        <v>2147483511: { id: 2147483511, date: 1520121600000, description: "CINCINNATI PARKING FEE", category: "Entertainment", individual: "", amount: -4.25, isVisible: true, isReadOnly: true },</v>
      </c>
    </row>
    <row r="342" spans="1:18" x14ac:dyDescent="0.3">
      <c r="A342">
        <v>2147483512</v>
      </c>
      <c r="B342" s="1">
        <v>43161</v>
      </c>
      <c r="C342" t="s">
        <v>155</v>
      </c>
      <c r="D342" t="s">
        <v>374</v>
      </c>
      <c r="F342" s="6">
        <v>-178.68</v>
      </c>
      <c r="H342" t="str">
        <f t="shared" si="40"/>
        <v xml:space="preserve">2147483512: </v>
      </c>
      <c r="I342" t="str">
        <f t="shared" si="41"/>
        <v xml:space="preserve">id: 2147483512, </v>
      </c>
      <c r="J342" t="str">
        <f t="shared" si="42"/>
        <v xml:space="preserve">date: 1520035200000, </v>
      </c>
      <c r="K342" t="str">
        <f t="shared" si="43"/>
        <v xml:space="preserve">description: "YOUNGLIVING ESSNTL OIL", </v>
      </c>
      <c r="L342" t="str">
        <f t="shared" si="44"/>
        <v xml:space="preserve">category: "Birthday", </v>
      </c>
      <c r="M342" t="str">
        <f t="shared" si="45"/>
        <v xml:space="preserve">individual: "", </v>
      </c>
      <c r="N342" t="str">
        <f t="shared" si="46"/>
        <v xml:space="preserve">amount: -178.68, </v>
      </c>
      <c r="O342" t="s">
        <v>387</v>
      </c>
      <c r="P342" t="s">
        <v>388</v>
      </c>
      <c r="R342" t="str">
        <f t="shared" si="47"/>
        <v>2147483512: { id: 2147483512, date: 1520035200000, description: "YOUNGLIVING ESSNTL OIL", category: "Birthday", individual: "", amount: -178.68, isVisible: true, isReadOnly: true },</v>
      </c>
    </row>
    <row r="343" spans="1:18" x14ac:dyDescent="0.3">
      <c r="A343">
        <v>2147483513</v>
      </c>
      <c r="B343" s="1">
        <v>43161</v>
      </c>
      <c r="C343" t="s">
        <v>238</v>
      </c>
      <c r="D343" t="s">
        <v>367</v>
      </c>
      <c r="F343" s="6">
        <v>-9.25</v>
      </c>
      <c r="H343" t="str">
        <f t="shared" si="40"/>
        <v xml:space="preserve">2147483513: </v>
      </c>
      <c r="I343" t="str">
        <f t="shared" si="41"/>
        <v xml:space="preserve">id: 2147483513, </v>
      </c>
      <c r="J343" t="str">
        <f t="shared" si="42"/>
        <v xml:space="preserve">date: 1520035200000, </v>
      </c>
      <c r="K343" t="str">
        <f t="shared" si="43"/>
        <v xml:space="preserve">description: "GRAETERS 27", </v>
      </c>
      <c r="L343" t="str">
        <f t="shared" si="44"/>
        <v xml:space="preserve">category: "Dessert", </v>
      </c>
      <c r="M343" t="str">
        <f t="shared" si="45"/>
        <v xml:space="preserve">individual: "", </v>
      </c>
      <c r="N343" t="str">
        <f t="shared" si="46"/>
        <v xml:space="preserve">amount: -9.25, </v>
      </c>
      <c r="O343" t="s">
        <v>387</v>
      </c>
      <c r="P343" t="s">
        <v>388</v>
      </c>
      <c r="R343" t="str">
        <f t="shared" si="47"/>
        <v>2147483513: { id: 2147483513, date: 1520035200000, description: "GRAETERS 27", category: "Dessert", individual: "", amount: -9.25, isVisible: true, isReadOnly: true },</v>
      </c>
    </row>
    <row r="344" spans="1:18" x14ac:dyDescent="0.3">
      <c r="A344">
        <v>2147483514</v>
      </c>
      <c r="B344" s="1">
        <v>43161</v>
      </c>
      <c r="C344" t="s">
        <v>239</v>
      </c>
      <c r="D344" t="s">
        <v>366</v>
      </c>
      <c r="F344" s="6">
        <v>-25.25</v>
      </c>
      <c r="H344" t="str">
        <f t="shared" si="40"/>
        <v xml:space="preserve">2147483514: </v>
      </c>
      <c r="I344" t="str">
        <f t="shared" si="41"/>
        <v xml:space="preserve">id: 2147483514, </v>
      </c>
      <c r="J344" t="str">
        <f t="shared" si="42"/>
        <v xml:space="preserve">date: 1520035200000, </v>
      </c>
      <c r="K344" t="str">
        <f t="shared" si="43"/>
        <v xml:space="preserve">description: "GO BANANA`S COMEDY", </v>
      </c>
      <c r="L344" t="str">
        <f t="shared" si="44"/>
        <v xml:space="preserve">category: "Beer", </v>
      </c>
      <c r="M344" t="str">
        <f t="shared" si="45"/>
        <v xml:space="preserve">individual: "", </v>
      </c>
      <c r="N344" t="str">
        <f t="shared" si="46"/>
        <v xml:space="preserve">amount: -25.25, </v>
      </c>
      <c r="O344" t="s">
        <v>387</v>
      </c>
      <c r="P344" t="s">
        <v>388</v>
      </c>
      <c r="R344" t="str">
        <f t="shared" si="47"/>
        <v>2147483514: { id: 2147483514, date: 1520035200000, description: "GO BANANA`S COMEDY", category: "Beer", individual: "", amount: -25.25, isVisible: true, isReadOnly: true },</v>
      </c>
    </row>
    <row r="345" spans="1:18" x14ac:dyDescent="0.3">
      <c r="A345">
        <v>2147483515</v>
      </c>
      <c r="B345" s="1">
        <v>43160</v>
      </c>
      <c r="C345" t="s">
        <v>240</v>
      </c>
      <c r="D345" t="s">
        <v>358</v>
      </c>
      <c r="F345" s="6">
        <v>-5</v>
      </c>
      <c r="H345" t="str">
        <f t="shared" si="40"/>
        <v xml:space="preserve">2147483515: </v>
      </c>
      <c r="I345" t="str">
        <f t="shared" si="41"/>
        <v xml:space="preserve">id: 2147483515, </v>
      </c>
      <c r="J345" t="str">
        <f t="shared" si="42"/>
        <v xml:space="preserve">date: 1519948800000, </v>
      </c>
      <c r="K345" t="str">
        <f t="shared" si="43"/>
        <v xml:space="preserve">description: "ZEIGLER PARK", </v>
      </c>
      <c r="L345" t="str">
        <f t="shared" si="44"/>
        <v xml:space="preserve">category: "Entertainment", </v>
      </c>
      <c r="M345" t="str">
        <f t="shared" si="45"/>
        <v xml:space="preserve">individual: "", </v>
      </c>
      <c r="N345" t="str">
        <f t="shared" si="46"/>
        <v xml:space="preserve">amount: -5, </v>
      </c>
      <c r="O345" t="s">
        <v>387</v>
      </c>
      <c r="P345" t="s">
        <v>388</v>
      </c>
      <c r="R345" t="str">
        <f t="shared" si="47"/>
        <v>2147483515: { id: 2147483515, date: 1519948800000, description: "ZEIGLER PARK", category: "Entertainment", individual: "", amount: -5, isVisible: true, isReadOnly: true },</v>
      </c>
    </row>
    <row r="346" spans="1:18" x14ac:dyDescent="0.3">
      <c r="A346">
        <v>2147483516</v>
      </c>
      <c r="B346" s="1">
        <v>43160</v>
      </c>
      <c r="C346" t="s">
        <v>21</v>
      </c>
      <c r="D346" t="s">
        <v>358</v>
      </c>
      <c r="F346" s="6">
        <v>-0.99</v>
      </c>
      <c r="H346" t="str">
        <f t="shared" si="40"/>
        <v xml:space="preserve">2147483516: </v>
      </c>
      <c r="I346" t="str">
        <f t="shared" si="41"/>
        <v xml:space="preserve">id: 2147483516, </v>
      </c>
      <c r="J346" t="str">
        <f t="shared" si="42"/>
        <v xml:space="preserve">date: 1519948800000, </v>
      </c>
      <c r="K346" t="str">
        <f t="shared" si="43"/>
        <v xml:space="preserve">description: "APL* ITUNES.COM/BILL", </v>
      </c>
      <c r="L346" t="str">
        <f t="shared" si="44"/>
        <v xml:space="preserve">category: "Entertainment", </v>
      </c>
      <c r="M346" t="str">
        <f t="shared" si="45"/>
        <v xml:space="preserve">individual: "", </v>
      </c>
      <c r="N346" t="str">
        <f t="shared" si="46"/>
        <v xml:space="preserve">amount: -0.99, </v>
      </c>
      <c r="O346" t="s">
        <v>387</v>
      </c>
      <c r="P346" t="s">
        <v>388</v>
      </c>
      <c r="R346" t="str">
        <f t="shared" si="47"/>
        <v>2147483516: { id: 2147483516, date: 1519948800000, description: "APL* ITUNES.COM/BILL", category: "Entertainment", individual: "", amount: -0.99, isVisible: true, isReadOnly: true },</v>
      </c>
    </row>
    <row r="347" spans="1:18" x14ac:dyDescent="0.3">
      <c r="A347">
        <v>2147483517</v>
      </c>
      <c r="B347" s="1">
        <v>43160</v>
      </c>
      <c r="C347" t="s">
        <v>84</v>
      </c>
      <c r="D347" t="s">
        <v>366</v>
      </c>
      <c r="F347" s="6">
        <v>-4.21</v>
      </c>
      <c r="H347" t="str">
        <f t="shared" si="40"/>
        <v xml:space="preserve">2147483517: </v>
      </c>
      <c r="I347" t="str">
        <f t="shared" si="41"/>
        <v xml:space="preserve">id: 2147483517, </v>
      </c>
      <c r="J347" t="str">
        <f t="shared" si="42"/>
        <v xml:space="preserve">date: 1519948800000, </v>
      </c>
      <c r="K347" t="str">
        <f t="shared" si="43"/>
        <v xml:space="preserve">description: "MOTR PUB", </v>
      </c>
      <c r="L347" t="str">
        <f t="shared" si="44"/>
        <v xml:space="preserve">category: "Beer", </v>
      </c>
      <c r="M347" t="str">
        <f t="shared" si="45"/>
        <v xml:space="preserve">individual: "", </v>
      </c>
      <c r="N347" t="str">
        <f t="shared" si="46"/>
        <v xml:space="preserve">amount: -4.21, </v>
      </c>
      <c r="O347" t="s">
        <v>387</v>
      </c>
      <c r="P347" t="s">
        <v>388</v>
      </c>
      <c r="R347" t="str">
        <f t="shared" si="47"/>
        <v>2147483517: { id: 2147483517, date: 1519948800000, description: "MOTR PUB", category: "Beer", individual: "", amount: -4.21, isVisible: true, isReadOnly: true },</v>
      </c>
    </row>
    <row r="348" spans="1:18" x14ac:dyDescent="0.3">
      <c r="A348">
        <v>2147483518</v>
      </c>
      <c r="B348" s="1">
        <v>43160</v>
      </c>
      <c r="C348" t="s">
        <v>241</v>
      </c>
      <c r="D348" t="s">
        <v>378</v>
      </c>
      <c r="F348" s="6">
        <v>-25</v>
      </c>
      <c r="H348" t="str">
        <f t="shared" si="40"/>
        <v xml:space="preserve">2147483518: </v>
      </c>
      <c r="I348" t="str">
        <f t="shared" si="41"/>
        <v xml:space="preserve">id: 2147483518, </v>
      </c>
      <c r="J348" t="str">
        <f t="shared" si="42"/>
        <v xml:space="preserve">date: 1519948800000, </v>
      </c>
      <c r="K348" t="str">
        <f t="shared" si="43"/>
        <v xml:space="preserve">description: "BB *ALSHF", </v>
      </c>
      <c r="L348" t="str">
        <f t="shared" si="44"/>
        <v xml:space="preserve">category: "Unknown", </v>
      </c>
      <c r="M348" t="str">
        <f t="shared" si="45"/>
        <v xml:space="preserve">individual: "", </v>
      </c>
      <c r="N348" t="str">
        <f t="shared" si="46"/>
        <v xml:space="preserve">amount: -25, </v>
      </c>
      <c r="O348" t="s">
        <v>387</v>
      </c>
      <c r="P348" t="s">
        <v>388</v>
      </c>
      <c r="R348" t="str">
        <f t="shared" si="47"/>
        <v>2147483518: { id: 2147483518, date: 1519948800000, description: "BB *ALSHF", category: "Unknown", individual: "", amount: -25, isVisible: true, isReadOnly: true },</v>
      </c>
    </row>
    <row r="349" spans="1:18" x14ac:dyDescent="0.3">
      <c r="A349">
        <v>2147483519</v>
      </c>
      <c r="B349" s="1">
        <v>43160</v>
      </c>
      <c r="C349" t="s">
        <v>242</v>
      </c>
      <c r="D349" t="s">
        <v>358</v>
      </c>
      <c r="F349" s="6">
        <v>-42</v>
      </c>
      <c r="H349" t="str">
        <f t="shared" si="40"/>
        <v xml:space="preserve">2147483519: </v>
      </c>
      <c r="I349" t="str">
        <f t="shared" si="41"/>
        <v xml:space="preserve">id: 2147483519, </v>
      </c>
      <c r="J349" t="str">
        <f t="shared" si="42"/>
        <v xml:space="preserve">date: 1519948800000, </v>
      </c>
      <c r="K349" t="str">
        <f t="shared" si="43"/>
        <v xml:space="preserve">description: "GO BANANAS COMEDY C", </v>
      </c>
      <c r="L349" t="str">
        <f t="shared" si="44"/>
        <v xml:space="preserve">category: "Entertainment", </v>
      </c>
      <c r="M349" t="str">
        <f t="shared" si="45"/>
        <v xml:space="preserve">individual: "", </v>
      </c>
      <c r="N349" t="str">
        <f t="shared" si="46"/>
        <v xml:space="preserve">amount: -42, </v>
      </c>
      <c r="O349" t="s">
        <v>387</v>
      </c>
      <c r="P349" t="s">
        <v>388</v>
      </c>
      <c r="R349" t="str">
        <f t="shared" si="47"/>
        <v>2147483519: { id: 2147483519, date: 1519948800000, description: "GO BANANAS COMEDY C", category: "Entertainment", individual: "", amount: -42, isVisible: true, isReadOnly: true },</v>
      </c>
    </row>
    <row r="350" spans="1:18" x14ac:dyDescent="0.3">
      <c r="A350">
        <v>2147483520</v>
      </c>
      <c r="B350" s="1">
        <v>43159</v>
      </c>
      <c r="C350" t="s">
        <v>37</v>
      </c>
      <c r="D350" t="s">
        <v>359</v>
      </c>
      <c r="F350" s="6">
        <v>-257.98</v>
      </c>
      <c r="H350" t="str">
        <f t="shared" si="40"/>
        <v xml:space="preserve">2147483520: </v>
      </c>
      <c r="I350" t="str">
        <f t="shared" si="41"/>
        <v xml:space="preserve">id: 2147483520, </v>
      </c>
      <c r="J350" t="str">
        <f t="shared" si="42"/>
        <v xml:space="preserve">date: 1519862400000, </v>
      </c>
      <c r="K350" t="str">
        <f t="shared" si="43"/>
        <v xml:space="preserve">description: "TMOBILE*AUTO PAY", </v>
      </c>
      <c r="L350" t="str">
        <f t="shared" si="44"/>
        <v xml:space="preserve">category: "Phone", </v>
      </c>
      <c r="M350" t="str">
        <f t="shared" si="45"/>
        <v xml:space="preserve">individual: "", </v>
      </c>
      <c r="N350" t="str">
        <f t="shared" si="46"/>
        <v xml:space="preserve">amount: -257.98, </v>
      </c>
      <c r="O350" t="s">
        <v>387</v>
      </c>
      <c r="P350" t="s">
        <v>388</v>
      </c>
      <c r="R350" t="str">
        <f t="shared" si="47"/>
        <v>2147483520: { id: 2147483520, date: 1519862400000, description: "TMOBILE*AUTO PAY", category: "Phone", individual: "", amount: -257.98, isVisible: true, isReadOnly: true },</v>
      </c>
    </row>
    <row r="351" spans="1:18" x14ac:dyDescent="0.3">
      <c r="A351">
        <v>2147483521</v>
      </c>
      <c r="B351" s="1">
        <v>43158</v>
      </c>
      <c r="C351" t="s">
        <v>97</v>
      </c>
      <c r="D351" t="s">
        <v>353</v>
      </c>
      <c r="F351" s="6">
        <v>-25.76</v>
      </c>
      <c r="H351" t="str">
        <f t="shared" si="40"/>
        <v xml:space="preserve">2147483521: </v>
      </c>
      <c r="I351" t="str">
        <f t="shared" si="41"/>
        <v xml:space="preserve">id: 2147483521, </v>
      </c>
      <c r="J351" t="str">
        <f t="shared" si="42"/>
        <v xml:space="preserve">date: 1519776000000, </v>
      </c>
      <c r="K351" t="str">
        <f t="shared" si="43"/>
        <v xml:space="preserve">description: "EXXONMOBIL    98907579", </v>
      </c>
      <c r="L351" t="str">
        <f t="shared" si="44"/>
        <v xml:space="preserve">category: "Gas", </v>
      </c>
      <c r="M351" t="str">
        <f t="shared" si="45"/>
        <v xml:space="preserve">individual: "", </v>
      </c>
      <c r="N351" t="str">
        <f t="shared" si="46"/>
        <v xml:space="preserve">amount: -25.76, </v>
      </c>
      <c r="O351" t="s">
        <v>387</v>
      </c>
      <c r="P351" t="s">
        <v>388</v>
      </c>
      <c r="R351" t="str">
        <f t="shared" si="47"/>
        <v>2147483521: { id: 2147483521, date: 1519776000000, description: "EXXONMOBIL    98907579", category: "Gas", individual: "", amount: -25.76, isVisible: true, isReadOnly: true },</v>
      </c>
    </row>
    <row r="352" spans="1:18" x14ac:dyDescent="0.3">
      <c r="A352">
        <v>2147483522</v>
      </c>
      <c r="B352" s="1">
        <v>43158</v>
      </c>
      <c r="C352" t="s">
        <v>243</v>
      </c>
      <c r="D352" t="s">
        <v>378</v>
      </c>
      <c r="F352" s="6">
        <v>-12</v>
      </c>
      <c r="H352" t="str">
        <f t="shared" si="40"/>
        <v xml:space="preserve">2147483522: </v>
      </c>
      <c r="I352" t="str">
        <f t="shared" si="41"/>
        <v xml:space="preserve">id: 2147483522, </v>
      </c>
      <c r="J352" t="str">
        <f t="shared" si="42"/>
        <v xml:space="preserve">date: 1519776000000, </v>
      </c>
      <c r="K352" t="str">
        <f t="shared" si="43"/>
        <v xml:space="preserve">description: "PREMIER EXCH INS POLIC", </v>
      </c>
      <c r="L352" t="str">
        <f t="shared" si="44"/>
        <v xml:space="preserve">category: "Unknown", </v>
      </c>
      <c r="M352" t="str">
        <f t="shared" si="45"/>
        <v xml:space="preserve">individual: "", </v>
      </c>
      <c r="N352" t="str">
        <f t="shared" si="46"/>
        <v xml:space="preserve">amount: -12, </v>
      </c>
      <c r="O352" t="s">
        <v>387</v>
      </c>
      <c r="P352" t="s">
        <v>388</v>
      </c>
      <c r="R352" t="str">
        <f t="shared" si="47"/>
        <v>2147483522: { id: 2147483522, date: 1519776000000, description: "PREMIER EXCH INS POLIC", category: "Unknown", individual: "", amount: -12, isVisible: true, isReadOnly: true },</v>
      </c>
    </row>
    <row r="353" spans="1:18" x14ac:dyDescent="0.3">
      <c r="A353">
        <v>2147483523</v>
      </c>
      <c r="B353" s="1">
        <v>43158</v>
      </c>
      <c r="C353" t="s">
        <v>244</v>
      </c>
      <c r="D353" t="s">
        <v>372</v>
      </c>
      <c r="F353" s="6">
        <v>-37.25</v>
      </c>
      <c r="H353" t="str">
        <f t="shared" si="40"/>
        <v xml:space="preserve">2147483523: </v>
      </c>
      <c r="I353" t="str">
        <f t="shared" si="41"/>
        <v xml:space="preserve">id: 2147483523, </v>
      </c>
      <c r="J353" t="str">
        <f t="shared" si="42"/>
        <v xml:space="preserve">date: 1519776000000, </v>
      </c>
      <c r="K353" t="str">
        <f t="shared" si="43"/>
        <v xml:space="preserve">description: "BREW HOUSE", </v>
      </c>
      <c r="L353" t="str">
        <f t="shared" si="44"/>
        <v xml:space="preserve">category: "Meals (Food)", </v>
      </c>
      <c r="M353" t="str">
        <f t="shared" si="45"/>
        <v xml:space="preserve">individual: "", </v>
      </c>
      <c r="N353" t="str">
        <f t="shared" si="46"/>
        <v xml:space="preserve">amount: -37.25, </v>
      </c>
      <c r="O353" t="s">
        <v>387</v>
      </c>
      <c r="P353" t="s">
        <v>388</v>
      </c>
      <c r="R353" t="str">
        <f t="shared" si="47"/>
        <v>2147483523: { id: 2147483523, date: 1519776000000, description: "BREW HOUSE", category: "Meals (Food)", individual: "", amount: -37.25, isVisible: true, isReadOnly: true },</v>
      </c>
    </row>
    <row r="354" spans="1:18" x14ac:dyDescent="0.3">
      <c r="A354">
        <v>2147483524</v>
      </c>
      <c r="B354" s="1">
        <v>43156</v>
      </c>
      <c r="C354" t="s">
        <v>39</v>
      </c>
      <c r="D354" t="s">
        <v>356</v>
      </c>
      <c r="F354" s="6">
        <v>-90.57</v>
      </c>
      <c r="H354" t="str">
        <f t="shared" si="40"/>
        <v xml:space="preserve">2147483524: </v>
      </c>
      <c r="I354" t="str">
        <f t="shared" si="41"/>
        <v xml:space="preserve">id: 2147483524, </v>
      </c>
      <c r="J354" t="str">
        <f t="shared" si="42"/>
        <v xml:space="preserve">date: 1519603200000, </v>
      </c>
      <c r="K354" t="str">
        <f t="shared" si="43"/>
        <v xml:space="preserve">description: "KROGER #423", </v>
      </c>
      <c r="L354" t="str">
        <f t="shared" si="44"/>
        <v xml:space="preserve">category: "Groceries", </v>
      </c>
      <c r="M354" t="str">
        <f t="shared" si="45"/>
        <v xml:space="preserve">individual: "", </v>
      </c>
      <c r="N354" t="str">
        <f t="shared" si="46"/>
        <v xml:space="preserve">amount: -90.57, </v>
      </c>
      <c r="O354" t="s">
        <v>387</v>
      </c>
      <c r="P354" t="s">
        <v>388</v>
      </c>
      <c r="R354" t="str">
        <f t="shared" si="47"/>
        <v>2147483524: { id: 2147483524, date: 1519603200000, description: "KROGER #423", category: "Groceries", individual: "", amount: -90.57, isVisible: true, isReadOnly: true },</v>
      </c>
    </row>
    <row r="355" spans="1:18" x14ac:dyDescent="0.3">
      <c r="A355">
        <v>2147483525</v>
      </c>
      <c r="B355" s="1">
        <v>43156</v>
      </c>
      <c r="C355" t="s">
        <v>245</v>
      </c>
      <c r="D355" t="s">
        <v>361</v>
      </c>
      <c r="F355" s="6">
        <v>-1056.3</v>
      </c>
      <c r="H355" t="str">
        <f t="shared" si="40"/>
        <v xml:space="preserve">2147483525: </v>
      </c>
      <c r="I355" t="str">
        <f t="shared" si="41"/>
        <v xml:space="preserve">id: 2147483525, </v>
      </c>
      <c r="J355" t="str">
        <f t="shared" si="42"/>
        <v xml:space="preserve">date: 1519603200000, </v>
      </c>
      <c r="K355" t="str">
        <f t="shared" si="43"/>
        <v xml:space="preserve">description: "ANTHONYS FURNITURE", </v>
      </c>
      <c r="L355" t="str">
        <f t="shared" si="44"/>
        <v xml:space="preserve">category: "Materistic", </v>
      </c>
      <c r="M355" t="str">
        <f t="shared" si="45"/>
        <v xml:space="preserve">individual: "", </v>
      </c>
      <c r="N355" t="str">
        <f t="shared" si="46"/>
        <v xml:space="preserve">amount: -1056.3, </v>
      </c>
      <c r="O355" t="s">
        <v>387</v>
      </c>
      <c r="P355" t="s">
        <v>388</v>
      </c>
      <c r="R355" t="str">
        <f t="shared" si="47"/>
        <v>2147483525: { id: 2147483525, date: 1519603200000, description: "ANTHONYS FURNITURE", category: "Materistic", individual: "", amount: -1056.3, isVisible: true, isReadOnly: true },</v>
      </c>
    </row>
    <row r="356" spans="1:18" x14ac:dyDescent="0.3">
      <c r="A356">
        <v>2147483526</v>
      </c>
      <c r="B356" s="1">
        <v>43156</v>
      </c>
      <c r="C356" t="s">
        <v>246</v>
      </c>
      <c r="D356" t="s">
        <v>356</v>
      </c>
      <c r="F356" s="6">
        <v>-49.96</v>
      </c>
      <c r="H356" t="str">
        <f t="shared" si="40"/>
        <v xml:space="preserve">2147483526: </v>
      </c>
      <c r="I356" t="str">
        <f t="shared" si="41"/>
        <v xml:space="preserve">id: 2147483526, </v>
      </c>
      <c r="J356" t="str">
        <f t="shared" si="42"/>
        <v xml:space="preserve">date: 1519603200000, </v>
      </c>
      <c r="K356" t="str">
        <f t="shared" si="43"/>
        <v xml:space="preserve">description: "ALDI 61059", </v>
      </c>
      <c r="L356" t="str">
        <f t="shared" si="44"/>
        <v xml:space="preserve">category: "Groceries", </v>
      </c>
      <c r="M356" t="str">
        <f t="shared" si="45"/>
        <v xml:space="preserve">individual: "", </v>
      </c>
      <c r="N356" t="str">
        <f t="shared" si="46"/>
        <v xml:space="preserve">amount: -49.96, </v>
      </c>
      <c r="O356" t="s">
        <v>387</v>
      </c>
      <c r="P356" t="s">
        <v>388</v>
      </c>
      <c r="R356" t="str">
        <f t="shared" si="47"/>
        <v>2147483526: { id: 2147483526, date: 1519603200000, description: "ALDI 61059", category: "Groceries", individual: "", amount: -49.96, isVisible: true, isReadOnly: true },</v>
      </c>
    </row>
    <row r="357" spans="1:18" x14ac:dyDescent="0.3">
      <c r="A357">
        <v>2147483527</v>
      </c>
      <c r="B357" s="1">
        <v>43156</v>
      </c>
      <c r="C357" t="s">
        <v>247</v>
      </c>
      <c r="D357" t="s">
        <v>356</v>
      </c>
      <c r="F357" s="6">
        <v>21.63</v>
      </c>
      <c r="H357" t="str">
        <f t="shared" si="40"/>
        <v xml:space="preserve">2147483527: </v>
      </c>
      <c r="I357" t="str">
        <f t="shared" si="41"/>
        <v xml:space="preserve">id: 2147483527, </v>
      </c>
      <c r="J357" t="str">
        <f t="shared" si="42"/>
        <v xml:space="preserve">date: 1519603200000, </v>
      </c>
      <c r="K357" t="str">
        <f t="shared" si="43"/>
        <v xml:space="preserve">description: "KIRKLAND'S #983", </v>
      </c>
      <c r="L357" t="str">
        <f t="shared" si="44"/>
        <v xml:space="preserve">category: "Groceries", </v>
      </c>
      <c r="M357" t="str">
        <f t="shared" si="45"/>
        <v xml:space="preserve">individual: "", </v>
      </c>
      <c r="N357" t="str">
        <f t="shared" si="46"/>
        <v xml:space="preserve">amount: 21.63, </v>
      </c>
      <c r="O357" t="s">
        <v>387</v>
      </c>
      <c r="P357" t="s">
        <v>388</v>
      </c>
      <c r="R357" t="str">
        <f t="shared" si="47"/>
        <v>2147483527: { id: 2147483527, date: 1519603200000, description: "KIRKLAND'S #983", category: "Groceries", individual: "", amount: 21.63, isVisible: true, isReadOnly: true },</v>
      </c>
    </row>
    <row r="358" spans="1:18" x14ac:dyDescent="0.3">
      <c r="A358">
        <v>2147483528</v>
      </c>
      <c r="B358" s="1">
        <v>43155</v>
      </c>
      <c r="C358" t="s">
        <v>248</v>
      </c>
      <c r="D358" t="s">
        <v>356</v>
      </c>
      <c r="F358" s="6">
        <v>-21.33</v>
      </c>
      <c r="H358" t="str">
        <f t="shared" si="40"/>
        <v xml:space="preserve">2147483528: </v>
      </c>
      <c r="I358" t="str">
        <f t="shared" si="41"/>
        <v xml:space="preserve">id: 2147483528, </v>
      </c>
      <c r="J358" t="str">
        <f t="shared" si="42"/>
        <v xml:space="preserve">date: 1519516800000, </v>
      </c>
      <c r="K358" t="str">
        <f t="shared" si="43"/>
        <v xml:space="preserve">description: "GIANT-EAGLE #1284", </v>
      </c>
      <c r="L358" t="str">
        <f t="shared" si="44"/>
        <v xml:space="preserve">category: "Groceries", </v>
      </c>
      <c r="M358" t="str">
        <f t="shared" si="45"/>
        <v xml:space="preserve">individual: "", </v>
      </c>
      <c r="N358" t="str">
        <f t="shared" si="46"/>
        <v xml:space="preserve">amount: -21.33, </v>
      </c>
      <c r="O358" t="s">
        <v>387</v>
      </c>
      <c r="P358" t="s">
        <v>388</v>
      </c>
      <c r="R358" t="str">
        <f t="shared" si="47"/>
        <v>2147483528: { id: 2147483528, date: 1519516800000, description: "GIANT-EAGLE #1284", category: "Groceries", individual: "", amount: -21.33, isVisible: true, isReadOnly: true },</v>
      </c>
    </row>
    <row r="359" spans="1:18" x14ac:dyDescent="0.3">
      <c r="A359">
        <v>2147483529</v>
      </c>
      <c r="B359" s="1">
        <v>43155</v>
      </c>
      <c r="C359" t="s">
        <v>249</v>
      </c>
      <c r="D359" t="s">
        <v>353</v>
      </c>
      <c r="F359" s="6">
        <v>-28.75</v>
      </c>
      <c r="H359" t="str">
        <f t="shared" si="40"/>
        <v xml:space="preserve">2147483529: </v>
      </c>
      <c r="I359" t="str">
        <f t="shared" si="41"/>
        <v xml:space="preserve">id: 2147483529, </v>
      </c>
      <c r="J359" t="str">
        <f t="shared" si="42"/>
        <v xml:space="preserve">date: 1519516800000, </v>
      </c>
      <c r="K359" t="str">
        <f t="shared" si="43"/>
        <v xml:space="preserve">description: "GETGO CAFE &amp; FUEL #301", </v>
      </c>
      <c r="L359" t="str">
        <f t="shared" si="44"/>
        <v xml:space="preserve">category: "Gas", </v>
      </c>
      <c r="M359" t="str">
        <f t="shared" si="45"/>
        <v xml:space="preserve">individual: "", </v>
      </c>
      <c r="N359" t="str">
        <f t="shared" si="46"/>
        <v xml:space="preserve">amount: -28.75, </v>
      </c>
      <c r="O359" t="s">
        <v>387</v>
      </c>
      <c r="P359" t="s">
        <v>388</v>
      </c>
      <c r="R359" t="str">
        <f t="shared" si="47"/>
        <v>2147483529: { id: 2147483529, date: 1519516800000, description: "GETGO CAFE &amp; FUEL #301", category: "Gas", individual: "", amount: -28.75, isVisible: true, isReadOnly: true },</v>
      </c>
    </row>
    <row r="360" spans="1:18" x14ac:dyDescent="0.3">
      <c r="A360">
        <v>2147483530</v>
      </c>
      <c r="B360" s="1">
        <v>43154</v>
      </c>
      <c r="C360" t="s">
        <v>250</v>
      </c>
      <c r="D360" t="s">
        <v>372</v>
      </c>
      <c r="F360" s="6">
        <v>-62.25</v>
      </c>
      <c r="H360" t="str">
        <f t="shared" si="40"/>
        <v xml:space="preserve">2147483530: </v>
      </c>
      <c r="I360" t="str">
        <f t="shared" si="41"/>
        <v xml:space="preserve">id: 2147483530, </v>
      </c>
      <c r="J360" t="str">
        <f t="shared" si="42"/>
        <v xml:space="preserve">date: 1519430400000, </v>
      </c>
      <c r="K360" t="str">
        <f t="shared" si="43"/>
        <v xml:space="preserve">description: "HECKS CAFE  RESTAURAN", </v>
      </c>
      <c r="L360" t="str">
        <f t="shared" si="44"/>
        <v xml:space="preserve">category: "Meals (Food)", </v>
      </c>
      <c r="M360" t="str">
        <f t="shared" si="45"/>
        <v xml:space="preserve">individual: "", </v>
      </c>
      <c r="N360" t="str">
        <f t="shared" si="46"/>
        <v xml:space="preserve">amount: -62.25, </v>
      </c>
      <c r="O360" t="s">
        <v>387</v>
      </c>
      <c r="P360" t="s">
        <v>388</v>
      </c>
      <c r="R360" t="str">
        <f t="shared" si="47"/>
        <v>2147483530: { id: 2147483530, date: 1519430400000, description: "HECKS CAFE  RESTAURAN", category: "Meals (Food)", individual: "", amount: -62.25, isVisible: true, isReadOnly: true },</v>
      </c>
    </row>
    <row r="361" spans="1:18" x14ac:dyDescent="0.3">
      <c r="A361">
        <v>2147483531</v>
      </c>
      <c r="B361" s="1">
        <v>43153</v>
      </c>
      <c r="C361" t="s">
        <v>251</v>
      </c>
      <c r="D361" t="s">
        <v>349</v>
      </c>
      <c r="F361" s="6">
        <v>-283.85000000000002</v>
      </c>
      <c r="H361" t="str">
        <f t="shared" si="40"/>
        <v xml:space="preserve">2147483531: </v>
      </c>
      <c r="I361" t="str">
        <f t="shared" si="41"/>
        <v xml:space="preserve">id: 2147483531, </v>
      </c>
      <c r="J361" t="str">
        <f t="shared" si="42"/>
        <v xml:space="preserve">date: 1519344000000, </v>
      </c>
      <c r="K361" t="str">
        <f t="shared" si="43"/>
        <v xml:space="preserve">description: "WESTERN HEALTH ADVANTA", </v>
      </c>
      <c r="L361" t="str">
        <f t="shared" si="44"/>
        <v xml:space="preserve">category: "Medical", </v>
      </c>
      <c r="M361" t="str">
        <f t="shared" si="45"/>
        <v xml:space="preserve">individual: "", </v>
      </c>
      <c r="N361" t="str">
        <f t="shared" si="46"/>
        <v xml:space="preserve">amount: -283.85, </v>
      </c>
      <c r="O361" t="s">
        <v>387</v>
      </c>
      <c r="P361" t="s">
        <v>388</v>
      </c>
      <c r="R361" t="str">
        <f t="shared" si="47"/>
        <v>2147483531: { id: 2147483531, date: 1519344000000, description: "WESTERN HEALTH ADVANTA", category: "Medical", individual: "", amount: -283.85, isVisible: true, isReadOnly: true },</v>
      </c>
    </row>
    <row r="362" spans="1:18" x14ac:dyDescent="0.3">
      <c r="A362">
        <v>2147483532</v>
      </c>
      <c r="B362" s="1">
        <v>43153</v>
      </c>
      <c r="C362" t="s">
        <v>81</v>
      </c>
      <c r="D362" t="s">
        <v>361</v>
      </c>
      <c r="F362" s="6">
        <v>-5.34</v>
      </c>
      <c r="H362" t="str">
        <f t="shared" si="40"/>
        <v xml:space="preserve">2147483532: </v>
      </c>
      <c r="I362" t="str">
        <f t="shared" si="41"/>
        <v xml:space="preserve">id: 2147483532, </v>
      </c>
      <c r="J362" t="str">
        <f t="shared" si="42"/>
        <v xml:space="preserve">date: 1519344000000, </v>
      </c>
      <c r="K362" t="str">
        <f t="shared" si="43"/>
        <v xml:space="preserve">description: "MARSHALLS #1101", </v>
      </c>
      <c r="L362" t="str">
        <f t="shared" si="44"/>
        <v xml:space="preserve">category: "Materistic", </v>
      </c>
      <c r="M362" t="str">
        <f t="shared" si="45"/>
        <v xml:space="preserve">individual: "", </v>
      </c>
      <c r="N362" t="str">
        <f t="shared" si="46"/>
        <v xml:space="preserve">amount: -5.34, </v>
      </c>
      <c r="O362" t="s">
        <v>387</v>
      </c>
      <c r="P362" t="s">
        <v>388</v>
      </c>
      <c r="R362" t="str">
        <f t="shared" si="47"/>
        <v>2147483532: { id: 2147483532, date: 1519344000000, description: "MARSHALLS #1101", category: "Materistic", individual: "", amount: -5.34, isVisible: true, isReadOnly: true },</v>
      </c>
    </row>
    <row r="363" spans="1:18" x14ac:dyDescent="0.3">
      <c r="A363">
        <v>2147483533</v>
      </c>
      <c r="B363" s="1">
        <v>43153</v>
      </c>
      <c r="C363" t="s">
        <v>252</v>
      </c>
      <c r="D363" t="s">
        <v>372</v>
      </c>
      <c r="F363" s="6">
        <v>-4.99</v>
      </c>
      <c r="H363" t="str">
        <f t="shared" si="40"/>
        <v xml:space="preserve">2147483533: </v>
      </c>
      <c r="I363" t="str">
        <f t="shared" si="41"/>
        <v xml:space="preserve">id: 2147483533, </v>
      </c>
      <c r="J363" t="str">
        <f t="shared" si="42"/>
        <v xml:space="preserve">date: 1519344000000, </v>
      </c>
      <c r="K363" t="str">
        <f t="shared" si="43"/>
        <v xml:space="preserve">description: "MCDONALD'S F32059", </v>
      </c>
      <c r="L363" t="str">
        <f t="shared" si="44"/>
        <v xml:space="preserve">category: "Meals (Food)", </v>
      </c>
      <c r="M363" t="str">
        <f t="shared" si="45"/>
        <v xml:space="preserve">individual: "", </v>
      </c>
      <c r="N363" t="str">
        <f t="shared" si="46"/>
        <v xml:space="preserve">amount: -4.99, </v>
      </c>
      <c r="O363" t="s">
        <v>387</v>
      </c>
      <c r="P363" t="s">
        <v>388</v>
      </c>
      <c r="R363" t="str">
        <f t="shared" si="47"/>
        <v>2147483533: { id: 2147483533, date: 1519344000000, description: "MCDONALD'S F32059", category: "Meals (Food)", individual: "", amount: -4.99, isVisible: true, isReadOnly: true },</v>
      </c>
    </row>
    <row r="364" spans="1:18" x14ac:dyDescent="0.3">
      <c r="A364">
        <v>2147483534</v>
      </c>
      <c r="B364" s="1">
        <v>43152</v>
      </c>
      <c r="C364" t="s">
        <v>253</v>
      </c>
      <c r="D364" t="s">
        <v>361</v>
      </c>
      <c r="F364" s="6">
        <v>-8.56</v>
      </c>
      <c r="H364" t="str">
        <f t="shared" si="40"/>
        <v xml:space="preserve">2147483534: </v>
      </c>
      <c r="I364" t="str">
        <f t="shared" si="41"/>
        <v xml:space="preserve">id: 2147483534, </v>
      </c>
      <c r="J364" t="str">
        <f t="shared" si="42"/>
        <v xml:space="preserve">date: 1519257600000, </v>
      </c>
      <c r="K364" t="str">
        <f t="shared" si="43"/>
        <v xml:space="preserve">description: "TARGET        00025577", </v>
      </c>
      <c r="L364" t="str">
        <f t="shared" si="44"/>
        <v xml:space="preserve">category: "Materistic", </v>
      </c>
      <c r="M364" t="str">
        <f t="shared" si="45"/>
        <v xml:space="preserve">individual: "", </v>
      </c>
      <c r="N364" t="str">
        <f t="shared" si="46"/>
        <v xml:space="preserve">amount: -8.56, </v>
      </c>
      <c r="O364" t="s">
        <v>387</v>
      </c>
      <c r="P364" t="s">
        <v>388</v>
      </c>
      <c r="R364" t="str">
        <f t="shared" si="47"/>
        <v>2147483534: { id: 2147483534, date: 1519257600000, description: "TARGET        00025577", category: "Materistic", individual: "", amount: -8.56, isVisible: true, isReadOnly: true },</v>
      </c>
    </row>
    <row r="365" spans="1:18" x14ac:dyDescent="0.3">
      <c r="A365">
        <v>2147483535</v>
      </c>
      <c r="B365" s="1">
        <v>43152</v>
      </c>
      <c r="C365" t="s">
        <v>254</v>
      </c>
      <c r="D365" t="s">
        <v>361</v>
      </c>
      <c r="F365" s="6">
        <v>-10.69</v>
      </c>
      <c r="H365" t="str">
        <f t="shared" si="40"/>
        <v xml:space="preserve">2147483535: </v>
      </c>
      <c r="I365" t="str">
        <f t="shared" si="41"/>
        <v xml:space="preserve">id: 2147483535, </v>
      </c>
      <c r="J365" t="str">
        <f t="shared" si="42"/>
        <v xml:space="preserve">date: 1519257600000, </v>
      </c>
      <c r="K365" t="str">
        <f t="shared" si="43"/>
        <v xml:space="preserve">description: "SHOE CARNIVAL #0046", </v>
      </c>
      <c r="L365" t="str">
        <f t="shared" si="44"/>
        <v xml:space="preserve">category: "Materistic", </v>
      </c>
      <c r="M365" t="str">
        <f t="shared" si="45"/>
        <v xml:space="preserve">individual: "", </v>
      </c>
      <c r="N365" t="str">
        <f t="shared" si="46"/>
        <v xml:space="preserve">amount: -10.69, </v>
      </c>
      <c r="O365" t="s">
        <v>387</v>
      </c>
      <c r="P365" t="s">
        <v>388</v>
      </c>
      <c r="R365" t="str">
        <f t="shared" si="47"/>
        <v>2147483535: { id: 2147483535, date: 1519257600000, description: "SHOE CARNIVAL #0046", category: "Materistic", individual: "", amount: -10.69, isVisible: true, isReadOnly: true },</v>
      </c>
    </row>
    <row r="366" spans="1:18" x14ac:dyDescent="0.3">
      <c r="A366">
        <v>2147483536</v>
      </c>
      <c r="B366" s="1">
        <v>43152</v>
      </c>
      <c r="C366" t="s">
        <v>255</v>
      </c>
      <c r="D366" t="s">
        <v>372</v>
      </c>
      <c r="F366" s="6">
        <v>-26.25</v>
      </c>
      <c r="H366" t="str">
        <f t="shared" si="40"/>
        <v xml:space="preserve">2147483536: </v>
      </c>
      <c r="I366" t="str">
        <f t="shared" si="41"/>
        <v xml:space="preserve">id: 2147483536, </v>
      </c>
      <c r="J366" t="str">
        <f t="shared" si="42"/>
        <v xml:space="preserve">date: 1519257600000, </v>
      </c>
      <c r="K366" t="str">
        <f t="shared" si="43"/>
        <v xml:space="preserve">description: "THE PUB AT ROOKWOOD ME", </v>
      </c>
      <c r="L366" t="str">
        <f t="shared" si="44"/>
        <v xml:space="preserve">category: "Meals (Food)", </v>
      </c>
      <c r="M366" t="str">
        <f t="shared" si="45"/>
        <v xml:space="preserve">individual: "", </v>
      </c>
      <c r="N366" t="str">
        <f t="shared" si="46"/>
        <v xml:space="preserve">amount: -26.25, </v>
      </c>
      <c r="O366" t="s">
        <v>387</v>
      </c>
      <c r="P366" t="s">
        <v>388</v>
      </c>
      <c r="R366" t="str">
        <f t="shared" si="47"/>
        <v>2147483536: { id: 2147483536, date: 1519257600000, description: "THE PUB AT ROOKWOOD ME", category: "Meals (Food)", individual: "", amount: -26.25, isVisible: true, isReadOnly: true },</v>
      </c>
    </row>
    <row r="367" spans="1:18" x14ac:dyDescent="0.3">
      <c r="A367">
        <v>2147483537</v>
      </c>
      <c r="B367" s="1">
        <v>43152</v>
      </c>
      <c r="C367" t="s">
        <v>256</v>
      </c>
      <c r="D367" t="s">
        <v>372</v>
      </c>
      <c r="F367" s="6">
        <v>-74.900000000000006</v>
      </c>
      <c r="H367" t="str">
        <f t="shared" si="40"/>
        <v xml:space="preserve">2147483537: </v>
      </c>
      <c r="I367" t="str">
        <f t="shared" si="41"/>
        <v xml:space="preserve">id: 2147483537, </v>
      </c>
      <c r="J367" t="str">
        <f t="shared" si="42"/>
        <v xml:space="preserve">date: 1519257600000, </v>
      </c>
      <c r="K367" t="str">
        <f t="shared" si="43"/>
        <v xml:space="preserve">description: "SQ *SQ *CINCINNATI OPE", </v>
      </c>
      <c r="L367" t="str">
        <f t="shared" si="44"/>
        <v xml:space="preserve">category: "Meals (Food)", </v>
      </c>
      <c r="M367" t="str">
        <f t="shared" si="45"/>
        <v xml:space="preserve">individual: "", </v>
      </c>
      <c r="N367" t="str">
        <f t="shared" si="46"/>
        <v xml:space="preserve">amount: -74.9, </v>
      </c>
      <c r="O367" t="s">
        <v>387</v>
      </c>
      <c r="P367" t="s">
        <v>388</v>
      </c>
      <c r="R367" t="str">
        <f t="shared" si="47"/>
        <v>2147483537: { id: 2147483537, date: 1519257600000, description: "SQ *SQ *CINCINNATI OPE", category: "Meals (Food)", individual: "", amount: -74.9, isVisible: true, isReadOnly: true },</v>
      </c>
    </row>
    <row r="368" spans="1:18" x14ac:dyDescent="0.3">
      <c r="A368">
        <v>2147483538</v>
      </c>
      <c r="B368" s="1">
        <v>43151</v>
      </c>
      <c r="C368" t="s">
        <v>257</v>
      </c>
      <c r="D368" t="s">
        <v>356</v>
      </c>
      <c r="F368" s="6">
        <v>-17.36</v>
      </c>
      <c r="H368" t="str">
        <f t="shared" si="40"/>
        <v xml:space="preserve">2147483538: </v>
      </c>
      <c r="I368" t="str">
        <f t="shared" si="41"/>
        <v xml:space="preserve">id: 2147483538, </v>
      </c>
      <c r="J368" t="str">
        <f t="shared" si="42"/>
        <v xml:space="preserve">date: 1519171200000, </v>
      </c>
      <c r="K368" t="str">
        <f t="shared" si="43"/>
        <v xml:space="preserve">description: "KROGER #543", </v>
      </c>
      <c r="L368" t="str">
        <f t="shared" si="44"/>
        <v xml:space="preserve">category: "Groceries", </v>
      </c>
      <c r="M368" t="str">
        <f t="shared" si="45"/>
        <v xml:space="preserve">individual: "", </v>
      </c>
      <c r="N368" t="str">
        <f t="shared" si="46"/>
        <v xml:space="preserve">amount: -17.36, </v>
      </c>
      <c r="O368" t="s">
        <v>387</v>
      </c>
      <c r="P368" t="s">
        <v>388</v>
      </c>
      <c r="R368" t="str">
        <f t="shared" si="47"/>
        <v>2147483538: { id: 2147483538, date: 1519171200000, description: "KROGER #543", category: "Groceries", individual: "", amount: -17.36, isVisible: true, isReadOnly: true },</v>
      </c>
    </row>
    <row r="369" spans="1:18" x14ac:dyDescent="0.3">
      <c r="A369">
        <v>2147483539</v>
      </c>
      <c r="B369" s="1">
        <v>43151</v>
      </c>
      <c r="C369" t="s">
        <v>258</v>
      </c>
      <c r="D369" t="s">
        <v>353</v>
      </c>
      <c r="F369" s="6">
        <v>-30.75</v>
      </c>
      <c r="H369" t="str">
        <f t="shared" si="40"/>
        <v xml:space="preserve">2147483539: </v>
      </c>
      <c r="I369" t="str">
        <f t="shared" si="41"/>
        <v xml:space="preserve">id: 2147483539, </v>
      </c>
      <c r="J369" t="str">
        <f t="shared" si="42"/>
        <v xml:space="preserve">date: 1519171200000, </v>
      </c>
      <c r="K369" t="str">
        <f t="shared" si="43"/>
        <v xml:space="preserve">description: "BP#3852035DLR RAJ-VQPS", </v>
      </c>
      <c r="L369" t="str">
        <f t="shared" si="44"/>
        <v xml:space="preserve">category: "Gas", </v>
      </c>
      <c r="M369" t="str">
        <f t="shared" si="45"/>
        <v xml:space="preserve">individual: "", </v>
      </c>
      <c r="N369" t="str">
        <f t="shared" si="46"/>
        <v xml:space="preserve">amount: -30.75, </v>
      </c>
      <c r="O369" t="s">
        <v>387</v>
      </c>
      <c r="P369" t="s">
        <v>388</v>
      </c>
      <c r="R369" t="str">
        <f t="shared" si="47"/>
        <v>2147483539: { id: 2147483539, date: 1519171200000, description: "BP#3852035DLR RAJ-VQPS", category: "Gas", individual: "", amount: -30.75, isVisible: true, isReadOnly: true },</v>
      </c>
    </row>
    <row r="370" spans="1:18" x14ac:dyDescent="0.3">
      <c r="A370">
        <v>2147483540</v>
      </c>
      <c r="B370" s="1">
        <v>43151</v>
      </c>
      <c r="C370" t="s">
        <v>259</v>
      </c>
      <c r="D370" t="s">
        <v>372</v>
      </c>
      <c r="F370" s="6">
        <v>-12.78</v>
      </c>
      <c r="H370" t="str">
        <f t="shared" si="40"/>
        <v xml:space="preserve">2147483540: </v>
      </c>
      <c r="I370" t="str">
        <f t="shared" si="41"/>
        <v xml:space="preserve">id: 2147483540, </v>
      </c>
      <c r="J370" t="str">
        <f t="shared" si="42"/>
        <v xml:space="preserve">date: 1519171200000, </v>
      </c>
      <c r="K370" t="str">
        <f t="shared" si="43"/>
        <v xml:space="preserve">description: "TAMMYS PIZZA ON BROADW", </v>
      </c>
      <c r="L370" t="str">
        <f t="shared" si="44"/>
        <v xml:space="preserve">category: "Meals (Food)", </v>
      </c>
      <c r="M370" t="str">
        <f t="shared" si="45"/>
        <v xml:space="preserve">individual: "", </v>
      </c>
      <c r="N370" t="str">
        <f t="shared" si="46"/>
        <v xml:space="preserve">amount: -12.78, </v>
      </c>
      <c r="O370" t="s">
        <v>387</v>
      </c>
      <c r="P370" t="s">
        <v>388</v>
      </c>
      <c r="R370" t="str">
        <f t="shared" si="47"/>
        <v>2147483540: { id: 2147483540, date: 1519171200000, description: "TAMMYS PIZZA ON BROADW", category: "Meals (Food)", individual: "", amount: -12.78, isVisible: true, isReadOnly: true },</v>
      </c>
    </row>
    <row r="371" spans="1:18" x14ac:dyDescent="0.3">
      <c r="A371">
        <v>2147483541</v>
      </c>
      <c r="B371" s="1">
        <v>43150</v>
      </c>
      <c r="C371" t="s">
        <v>260</v>
      </c>
      <c r="D371" t="s">
        <v>356</v>
      </c>
      <c r="F371" s="6">
        <v>-70.02</v>
      </c>
      <c r="H371" t="str">
        <f t="shared" si="40"/>
        <v xml:space="preserve">2147483541: </v>
      </c>
      <c r="I371" t="str">
        <f t="shared" si="41"/>
        <v xml:space="preserve">id: 2147483541, </v>
      </c>
      <c r="J371" t="str">
        <f t="shared" si="42"/>
        <v xml:space="preserve">date: 1519084800000, </v>
      </c>
      <c r="K371" t="str">
        <f t="shared" si="43"/>
        <v xml:space="preserve">description: "KROGER #805", </v>
      </c>
      <c r="L371" t="str">
        <f t="shared" si="44"/>
        <v xml:space="preserve">category: "Groceries", </v>
      </c>
      <c r="M371" t="str">
        <f t="shared" si="45"/>
        <v xml:space="preserve">individual: "", </v>
      </c>
      <c r="N371" t="str">
        <f t="shared" si="46"/>
        <v xml:space="preserve">amount: -70.02, </v>
      </c>
      <c r="O371" t="s">
        <v>387</v>
      </c>
      <c r="P371" t="s">
        <v>388</v>
      </c>
      <c r="R371" t="str">
        <f t="shared" si="47"/>
        <v>2147483541: { id: 2147483541, date: 1519084800000, description: "KROGER #805", category: "Groceries", individual: "", amount: -70.02, isVisible: true, isReadOnly: true },</v>
      </c>
    </row>
    <row r="372" spans="1:18" x14ac:dyDescent="0.3">
      <c r="A372">
        <v>2147483542</v>
      </c>
      <c r="B372" s="1">
        <v>43150</v>
      </c>
      <c r="C372" t="s">
        <v>261</v>
      </c>
      <c r="D372" t="s">
        <v>372</v>
      </c>
      <c r="F372" s="6">
        <v>-12</v>
      </c>
      <c r="H372" t="str">
        <f t="shared" si="40"/>
        <v xml:space="preserve">2147483542: </v>
      </c>
      <c r="I372" t="str">
        <f t="shared" si="41"/>
        <v xml:space="preserve">id: 2147483542, </v>
      </c>
      <c r="J372" t="str">
        <f t="shared" si="42"/>
        <v xml:space="preserve">date: 1519084800000, </v>
      </c>
      <c r="K372" t="str">
        <f t="shared" si="43"/>
        <v xml:space="preserve">description: "HIBACHI GO", </v>
      </c>
      <c r="L372" t="str">
        <f t="shared" si="44"/>
        <v xml:space="preserve">category: "Meals (Food)", </v>
      </c>
      <c r="M372" t="str">
        <f t="shared" si="45"/>
        <v xml:space="preserve">individual: "", </v>
      </c>
      <c r="N372" t="str">
        <f t="shared" si="46"/>
        <v xml:space="preserve">amount: -12, </v>
      </c>
      <c r="O372" t="s">
        <v>387</v>
      </c>
      <c r="P372" t="s">
        <v>388</v>
      </c>
      <c r="R372" t="str">
        <f t="shared" si="47"/>
        <v>2147483542: { id: 2147483542, date: 1519084800000, description: "HIBACHI GO", category: "Meals (Food)", individual: "", amount: -12, isVisible: true, isReadOnly: true },</v>
      </c>
    </row>
    <row r="373" spans="1:18" x14ac:dyDescent="0.3">
      <c r="A373">
        <v>2147483543</v>
      </c>
      <c r="B373" s="1">
        <v>43150</v>
      </c>
      <c r="C373" t="s">
        <v>262</v>
      </c>
      <c r="D373" t="s">
        <v>372</v>
      </c>
      <c r="F373" s="6">
        <v>-4.3899999999999997</v>
      </c>
      <c r="H373" t="str">
        <f t="shared" si="40"/>
        <v xml:space="preserve">2147483543: </v>
      </c>
      <c r="I373" t="str">
        <f t="shared" si="41"/>
        <v xml:space="preserve">id: 2147483543, </v>
      </c>
      <c r="J373" t="str">
        <f t="shared" si="42"/>
        <v xml:space="preserve">date: 1519084800000, </v>
      </c>
      <c r="K373" t="str">
        <f t="shared" si="43"/>
        <v xml:space="preserve">description: "MCDONALDS  M7561", </v>
      </c>
      <c r="L373" t="str">
        <f t="shared" si="44"/>
        <v xml:space="preserve">category: "Meals (Food)", </v>
      </c>
      <c r="M373" t="str">
        <f t="shared" si="45"/>
        <v xml:space="preserve">individual: "", </v>
      </c>
      <c r="N373" t="str">
        <f t="shared" si="46"/>
        <v xml:space="preserve">amount: -4.39, </v>
      </c>
      <c r="O373" t="s">
        <v>387</v>
      </c>
      <c r="P373" t="s">
        <v>388</v>
      </c>
      <c r="R373" t="str">
        <f t="shared" si="47"/>
        <v>2147483543: { id: 2147483543, date: 1519084800000, description: "MCDONALDS  M7561", category: "Meals (Food)", individual: "", amount: -4.39, isVisible: true, isReadOnly: true },</v>
      </c>
    </row>
    <row r="374" spans="1:18" x14ac:dyDescent="0.3">
      <c r="A374">
        <v>2147483544</v>
      </c>
      <c r="B374" s="1">
        <v>43149</v>
      </c>
      <c r="C374" t="s">
        <v>263</v>
      </c>
      <c r="D374" t="s">
        <v>372</v>
      </c>
      <c r="F374" s="6">
        <v>-9.3800000000000008</v>
      </c>
      <c r="H374" t="str">
        <f t="shared" si="40"/>
        <v xml:space="preserve">2147483544: </v>
      </c>
      <c r="I374" t="str">
        <f t="shared" si="41"/>
        <v xml:space="preserve">id: 2147483544, </v>
      </c>
      <c r="J374" t="str">
        <f t="shared" si="42"/>
        <v xml:space="preserve">date: 1518998400000, </v>
      </c>
      <c r="K374" t="str">
        <f t="shared" si="43"/>
        <v xml:space="preserve">description: "GROUNDED COFFEE SHOP", </v>
      </c>
      <c r="L374" t="str">
        <f t="shared" si="44"/>
        <v xml:space="preserve">category: "Meals (Food)", </v>
      </c>
      <c r="M374" t="str">
        <f t="shared" si="45"/>
        <v xml:space="preserve">individual: "", </v>
      </c>
      <c r="N374" t="str">
        <f t="shared" si="46"/>
        <v xml:space="preserve">amount: -9.38, </v>
      </c>
      <c r="O374" t="s">
        <v>387</v>
      </c>
      <c r="P374" t="s">
        <v>388</v>
      </c>
      <c r="R374" t="str">
        <f t="shared" si="47"/>
        <v>2147483544: { id: 2147483544, date: 1518998400000, description: "GROUNDED COFFEE SHOP", category: "Meals (Food)", individual: "", amount: -9.38, isVisible: true, isReadOnly: true },</v>
      </c>
    </row>
    <row r="375" spans="1:18" x14ac:dyDescent="0.3">
      <c r="A375">
        <v>2147483545</v>
      </c>
      <c r="B375" s="1">
        <v>43148</v>
      </c>
      <c r="C375" t="s">
        <v>264</v>
      </c>
      <c r="D375" t="s">
        <v>372</v>
      </c>
      <c r="F375" s="6">
        <v>-54.25</v>
      </c>
      <c r="H375" t="str">
        <f t="shared" si="40"/>
        <v xml:space="preserve">2147483545: </v>
      </c>
      <c r="I375" t="str">
        <f t="shared" si="41"/>
        <v xml:space="preserve">id: 2147483545, </v>
      </c>
      <c r="J375" t="str">
        <f t="shared" si="42"/>
        <v xml:space="preserve">date: 1518912000000, </v>
      </c>
      <c r="K375" t="str">
        <f t="shared" si="43"/>
        <v xml:space="preserve">description: "The Sovereign", </v>
      </c>
      <c r="L375" t="str">
        <f t="shared" si="44"/>
        <v xml:space="preserve">category: "Meals (Food)", </v>
      </c>
      <c r="M375" t="str">
        <f t="shared" si="45"/>
        <v xml:space="preserve">individual: "", </v>
      </c>
      <c r="N375" t="str">
        <f t="shared" si="46"/>
        <v xml:space="preserve">amount: -54.25, </v>
      </c>
      <c r="O375" t="s">
        <v>387</v>
      </c>
      <c r="P375" t="s">
        <v>388</v>
      </c>
      <c r="R375" t="str">
        <f t="shared" si="47"/>
        <v>2147483545: { id: 2147483545, date: 1518912000000, description: "The Sovereign", category: "Meals (Food)", individual: "", amount: -54.25, isVisible: true, isReadOnly: true },</v>
      </c>
    </row>
    <row r="376" spans="1:18" x14ac:dyDescent="0.3">
      <c r="A376">
        <v>2147483546</v>
      </c>
      <c r="B376" s="1">
        <v>43148</v>
      </c>
      <c r="C376" t="s">
        <v>265</v>
      </c>
      <c r="D376" t="s">
        <v>367</v>
      </c>
      <c r="F376" s="6">
        <v>-21.89</v>
      </c>
      <c r="H376" t="str">
        <f t="shared" si="40"/>
        <v xml:space="preserve">2147483546: </v>
      </c>
      <c r="I376" t="str">
        <f t="shared" si="41"/>
        <v xml:space="preserve">id: 2147483546, </v>
      </c>
      <c r="J376" t="str">
        <f t="shared" si="42"/>
        <v xml:space="preserve">date: 1518912000000, </v>
      </c>
      <c r="K376" t="str">
        <f t="shared" si="43"/>
        <v xml:space="preserve">description: "Sweet Fire Donna's", </v>
      </c>
      <c r="L376" t="str">
        <f t="shared" si="44"/>
        <v xml:space="preserve">category: "Dessert", </v>
      </c>
      <c r="M376" t="str">
        <f t="shared" si="45"/>
        <v xml:space="preserve">individual: "", </v>
      </c>
      <c r="N376" t="str">
        <f t="shared" si="46"/>
        <v xml:space="preserve">amount: -21.89, </v>
      </c>
      <c r="O376" t="s">
        <v>387</v>
      </c>
      <c r="P376" t="s">
        <v>388</v>
      </c>
      <c r="R376" t="str">
        <f t="shared" si="47"/>
        <v>2147483546: { id: 2147483546, date: 1518912000000, description: "Sweet Fire Donna's", category: "Dessert", individual: "", amount: -21.89, isVisible: true, isReadOnly: true },</v>
      </c>
    </row>
    <row r="377" spans="1:18" x14ac:dyDescent="0.3">
      <c r="A377">
        <v>2147483547</v>
      </c>
      <c r="B377" s="1">
        <v>43148</v>
      </c>
      <c r="C377" t="s">
        <v>266</v>
      </c>
      <c r="D377" t="s">
        <v>372</v>
      </c>
      <c r="F377" s="6">
        <v>-38.25</v>
      </c>
      <c r="H377" t="str">
        <f t="shared" si="40"/>
        <v xml:space="preserve">2147483547: </v>
      </c>
      <c r="I377" t="str">
        <f t="shared" si="41"/>
        <v xml:space="preserve">id: 2147483547, </v>
      </c>
      <c r="J377" t="str">
        <f t="shared" si="42"/>
        <v xml:space="preserve">date: 1518912000000, </v>
      </c>
      <c r="K377" t="str">
        <f t="shared" si="43"/>
        <v xml:space="preserve">description: "Vola's Dockside Grill", </v>
      </c>
      <c r="L377" t="str">
        <f t="shared" si="44"/>
        <v xml:space="preserve">category: "Meals (Food)", </v>
      </c>
      <c r="M377" t="str">
        <f t="shared" si="45"/>
        <v xml:space="preserve">individual: "", </v>
      </c>
      <c r="N377" t="str">
        <f t="shared" si="46"/>
        <v xml:space="preserve">amount: -38.25, </v>
      </c>
      <c r="O377" t="s">
        <v>387</v>
      </c>
      <c r="P377" t="s">
        <v>388</v>
      </c>
      <c r="R377" t="str">
        <f t="shared" si="47"/>
        <v>2147483547: { id: 2147483547, date: 1518912000000, description: "Vola's Dockside Grill", category: "Meals (Food)", individual: "", amount: -38.25, isVisible: true, isReadOnly: true },</v>
      </c>
    </row>
    <row r="378" spans="1:18" x14ac:dyDescent="0.3">
      <c r="A378">
        <v>2147483548</v>
      </c>
      <c r="B378" s="1">
        <v>43148</v>
      </c>
      <c r="C378" t="s">
        <v>267</v>
      </c>
      <c r="D378" t="s">
        <v>367</v>
      </c>
      <c r="F378" s="6">
        <v>-12.3</v>
      </c>
      <c r="H378" t="str">
        <f t="shared" si="40"/>
        <v xml:space="preserve">2147483548: </v>
      </c>
      <c r="I378" t="str">
        <f t="shared" si="41"/>
        <v xml:space="preserve">id: 2147483548, </v>
      </c>
      <c r="J378" t="str">
        <f t="shared" si="42"/>
        <v xml:space="preserve">date: 1518912000000, </v>
      </c>
      <c r="K378" t="str">
        <f t="shared" si="43"/>
        <v xml:space="preserve">description: "BLUPRINT CHOCOLATIERS", </v>
      </c>
      <c r="L378" t="str">
        <f t="shared" si="44"/>
        <v xml:space="preserve">category: "Dessert", </v>
      </c>
      <c r="M378" t="str">
        <f t="shared" si="45"/>
        <v xml:space="preserve">individual: "", </v>
      </c>
      <c r="N378" t="str">
        <f t="shared" si="46"/>
        <v xml:space="preserve">amount: -12.3, </v>
      </c>
      <c r="O378" t="s">
        <v>387</v>
      </c>
      <c r="P378" t="s">
        <v>388</v>
      </c>
      <c r="R378" t="str">
        <f t="shared" si="47"/>
        <v>2147483548: { id: 2147483548, date: 1518912000000, description: "BLUPRINT CHOCOLATIERS", category: "Dessert", individual: "", amount: -12.3, isVisible: true, isReadOnly: true },</v>
      </c>
    </row>
    <row r="379" spans="1:18" x14ac:dyDescent="0.3">
      <c r="A379">
        <v>2147483549</v>
      </c>
      <c r="B379" s="1">
        <v>43147</v>
      </c>
      <c r="C379" t="s">
        <v>268</v>
      </c>
      <c r="D379" t="s">
        <v>372</v>
      </c>
      <c r="F379" s="6">
        <v>-18.97</v>
      </c>
      <c r="H379" t="str">
        <f t="shared" si="40"/>
        <v xml:space="preserve">2147483549: </v>
      </c>
      <c r="I379" t="str">
        <f t="shared" si="41"/>
        <v xml:space="preserve">id: 2147483549, </v>
      </c>
      <c r="J379" t="str">
        <f t="shared" si="42"/>
        <v xml:space="preserve">date: 1518825600000, </v>
      </c>
      <c r="K379" t="str">
        <f t="shared" si="43"/>
        <v xml:space="preserve">description: "WAH LOCK RESTAURANT", </v>
      </c>
      <c r="L379" t="str">
        <f t="shared" si="44"/>
        <v xml:space="preserve">category: "Meals (Food)", </v>
      </c>
      <c r="M379" t="str">
        <f t="shared" si="45"/>
        <v xml:space="preserve">individual: "", </v>
      </c>
      <c r="N379" t="str">
        <f t="shared" si="46"/>
        <v xml:space="preserve">amount: -18.97, </v>
      </c>
      <c r="O379" t="s">
        <v>387</v>
      </c>
      <c r="P379" t="s">
        <v>388</v>
      </c>
      <c r="R379" t="str">
        <f t="shared" si="47"/>
        <v>2147483549: { id: 2147483549, date: 1518825600000, description: "WAH LOCK RESTAURANT", category: "Meals (Food)", individual: "", amount: -18.97, isVisible: true, isReadOnly: true },</v>
      </c>
    </row>
    <row r="380" spans="1:18" x14ac:dyDescent="0.3">
      <c r="A380">
        <v>2147483550</v>
      </c>
      <c r="B380" s="1">
        <v>43147</v>
      </c>
      <c r="C380" t="s">
        <v>269</v>
      </c>
      <c r="D380" t="s">
        <v>353</v>
      </c>
      <c r="F380" s="6">
        <v>-9.0299999999999994</v>
      </c>
      <c r="H380" t="str">
        <f t="shared" si="40"/>
        <v xml:space="preserve">2147483550: </v>
      </c>
      <c r="I380" t="str">
        <f t="shared" si="41"/>
        <v xml:space="preserve">id: 2147483550, </v>
      </c>
      <c r="J380" t="str">
        <f t="shared" si="42"/>
        <v xml:space="preserve">date: 1518825600000, </v>
      </c>
      <c r="K380" t="str">
        <f t="shared" si="43"/>
        <v xml:space="preserve">description: "SUNOCO 0641018700  QPS", </v>
      </c>
      <c r="L380" t="str">
        <f t="shared" si="44"/>
        <v xml:space="preserve">category: "Gas", </v>
      </c>
      <c r="M380" t="str">
        <f t="shared" si="45"/>
        <v xml:space="preserve">individual: "", </v>
      </c>
      <c r="N380" t="str">
        <f t="shared" si="46"/>
        <v xml:space="preserve">amount: -9.03, </v>
      </c>
      <c r="O380" t="s">
        <v>387</v>
      </c>
      <c r="P380" t="s">
        <v>388</v>
      </c>
      <c r="R380" t="str">
        <f t="shared" si="47"/>
        <v>2147483550: { id: 2147483550, date: 1518825600000, description: "SUNOCO 0641018700  QPS", category: "Gas", individual: "", amount: -9.03, isVisible: true, isReadOnly: true },</v>
      </c>
    </row>
    <row r="381" spans="1:18" x14ac:dyDescent="0.3">
      <c r="A381">
        <v>2147483551</v>
      </c>
      <c r="B381" s="1">
        <v>43146</v>
      </c>
      <c r="C381" t="s">
        <v>270</v>
      </c>
      <c r="D381" t="s">
        <v>369</v>
      </c>
      <c r="F381" s="6">
        <v>-64.33</v>
      </c>
      <c r="H381" t="str">
        <f t="shared" si="40"/>
        <v xml:space="preserve">2147483551: </v>
      </c>
      <c r="I381" t="str">
        <f t="shared" si="41"/>
        <v xml:space="preserve">id: 2147483551, </v>
      </c>
      <c r="J381" t="str">
        <f t="shared" si="42"/>
        <v xml:space="preserve">date: 1518739200000, </v>
      </c>
      <c r="K381" t="str">
        <f t="shared" si="43"/>
        <v xml:space="preserve">description: "AIRBNB * HMMTDCTBNS", </v>
      </c>
      <c r="L381" t="str">
        <f t="shared" si="44"/>
        <v xml:space="preserve">category: "Accomodation", </v>
      </c>
      <c r="M381" t="str">
        <f t="shared" si="45"/>
        <v xml:space="preserve">individual: "", </v>
      </c>
      <c r="N381" t="str">
        <f t="shared" si="46"/>
        <v xml:space="preserve">amount: -64.33, </v>
      </c>
      <c r="O381" t="s">
        <v>387</v>
      </c>
      <c r="P381" t="s">
        <v>388</v>
      </c>
      <c r="R381" t="str">
        <f t="shared" si="47"/>
        <v>2147483551: { id: 2147483551, date: 1518739200000, description: "AIRBNB * HMMTDCTBNS", category: "Accomodation", individual: "", amount: -64.33, isVisible: true, isReadOnly: true },</v>
      </c>
    </row>
    <row r="382" spans="1:18" x14ac:dyDescent="0.3">
      <c r="A382">
        <v>2147483552</v>
      </c>
      <c r="B382" s="1">
        <v>43146</v>
      </c>
      <c r="C382" t="s">
        <v>271</v>
      </c>
      <c r="D382" t="s">
        <v>356</v>
      </c>
      <c r="F382" s="6">
        <v>-8.52</v>
      </c>
      <c r="H382" t="str">
        <f t="shared" si="40"/>
        <v xml:space="preserve">2147483552: </v>
      </c>
      <c r="I382" t="str">
        <f t="shared" si="41"/>
        <v xml:space="preserve">id: 2147483552, </v>
      </c>
      <c r="J382" t="str">
        <f t="shared" si="42"/>
        <v xml:space="preserve">date: 1518739200000, </v>
      </c>
      <c r="K382" t="str">
        <f t="shared" si="43"/>
        <v xml:space="preserve">description: "SAVE-A-LOT #23263", </v>
      </c>
      <c r="L382" t="str">
        <f t="shared" si="44"/>
        <v xml:space="preserve">category: "Groceries", </v>
      </c>
      <c r="M382" t="str">
        <f t="shared" si="45"/>
        <v xml:space="preserve">individual: "", </v>
      </c>
      <c r="N382" t="str">
        <f t="shared" si="46"/>
        <v xml:space="preserve">amount: -8.52, </v>
      </c>
      <c r="O382" t="s">
        <v>387</v>
      </c>
      <c r="P382" t="s">
        <v>388</v>
      </c>
      <c r="R382" t="str">
        <f t="shared" si="47"/>
        <v>2147483552: { id: 2147483552, date: 1518739200000, description: "SAVE-A-LOT #23263", category: "Groceries", individual: "", amount: -8.52, isVisible: true, isReadOnly: true },</v>
      </c>
    </row>
    <row r="383" spans="1:18" x14ac:dyDescent="0.3">
      <c r="A383">
        <v>2147483553</v>
      </c>
      <c r="B383" s="1">
        <v>43144</v>
      </c>
      <c r="C383" t="s">
        <v>272</v>
      </c>
      <c r="D383" t="s">
        <v>370</v>
      </c>
      <c r="F383" s="6">
        <v>-23.43</v>
      </c>
      <c r="H383" t="str">
        <f t="shared" si="40"/>
        <v xml:space="preserve">2147483553: </v>
      </c>
      <c r="I383" t="str">
        <f t="shared" si="41"/>
        <v xml:space="preserve">id: 2147483553, </v>
      </c>
      <c r="J383" t="str">
        <f t="shared" si="42"/>
        <v xml:space="preserve">date: 1518566400000, </v>
      </c>
      <c r="K383" t="str">
        <f t="shared" si="43"/>
        <v xml:space="preserve">description: "COMCAST CALIFORN CS 1X", </v>
      </c>
      <c r="L383" t="str">
        <f t="shared" si="44"/>
        <v xml:space="preserve">category: "Internet", </v>
      </c>
      <c r="M383" t="str">
        <f t="shared" si="45"/>
        <v xml:space="preserve">individual: "", </v>
      </c>
      <c r="N383" t="str">
        <f t="shared" si="46"/>
        <v xml:space="preserve">amount: -23.43, </v>
      </c>
      <c r="O383" t="s">
        <v>387</v>
      </c>
      <c r="P383" t="s">
        <v>388</v>
      </c>
      <c r="R383" t="str">
        <f t="shared" si="47"/>
        <v>2147483553: { id: 2147483553, date: 1518566400000, description: "COMCAST CALIFORN CS 1X", category: "Internet", individual: "", amount: -23.43, isVisible: true, isReadOnly: true },</v>
      </c>
    </row>
    <row r="384" spans="1:18" x14ac:dyDescent="0.3">
      <c r="A384">
        <v>2147483554</v>
      </c>
      <c r="B384" s="1">
        <v>43144</v>
      </c>
      <c r="C384" t="s">
        <v>273</v>
      </c>
      <c r="D384" t="s">
        <v>356</v>
      </c>
      <c r="F384" s="6">
        <v>-6.57</v>
      </c>
      <c r="H384" t="str">
        <f t="shared" si="40"/>
        <v xml:space="preserve">2147483554: </v>
      </c>
      <c r="I384" t="str">
        <f t="shared" si="41"/>
        <v xml:space="preserve">id: 2147483554, </v>
      </c>
      <c r="J384" t="str">
        <f t="shared" si="42"/>
        <v xml:space="preserve">date: 1518566400000, </v>
      </c>
      <c r="K384" t="str">
        <f t="shared" si="43"/>
        <v xml:space="preserve">description: "CORNERSBURG SPARKLE", </v>
      </c>
      <c r="L384" t="str">
        <f t="shared" si="44"/>
        <v xml:space="preserve">category: "Groceries", </v>
      </c>
      <c r="M384" t="str">
        <f t="shared" si="45"/>
        <v xml:space="preserve">individual: "", </v>
      </c>
      <c r="N384" t="str">
        <f t="shared" si="46"/>
        <v xml:space="preserve">amount: -6.57, </v>
      </c>
      <c r="O384" t="s">
        <v>387</v>
      </c>
      <c r="P384" t="s">
        <v>388</v>
      </c>
      <c r="R384" t="str">
        <f t="shared" si="47"/>
        <v>2147483554: { id: 2147483554, date: 1518566400000, description: "CORNERSBURG SPARKLE", category: "Groceries", individual: "", amount: -6.57, isVisible: true, isReadOnly: true },</v>
      </c>
    </row>
    <row r="385" spans="1:18" x14ac:dyDescent="0.3">
      <c r="A385">
        <v>2147483555</v>
      </c>
      <c r="B385" s="1">
        <v>43143</v>
      </c>
      <c r="C385" t="s">
        <v>274</v>
      </c>
      <c r="D385" t="s">
        <v>361</v>
      </c>
      <c r="F385" s="6">
        <v>-15.02</v>
      </c>
      <c r="H385" t="str">
        <f t="shared" si="40"/>
        <v xml:space="preserve">2147483555: </v>
      </c>
      <c r="I385" t="str">
        <f t="shared" si="41"/>
        <v xml:space="preserve">id: 2147483555, </v>
      </c>
      <c r="J385" t="str">
        <f t="shared" si="42"/>
        <v xml:space="preserve">date: 1518480000000, </v>
      </c>
      <c r="K385" t="str">
        <f t="shared" si="43"/>
        <v xml:space="preserve">description: "FIVE BELOW 511", </v>
      </c>
      <c r="L385" t="str">
        <f t="shared" si="44"/>
        <v xml:space="preserve">category: "Materistic", </v>
      </c>
      <c r="M385" t="str">
        <f t="shared" si="45"/>
        <v xml:space="preserve">individual: "", </v>
      </c>
      <c r="N385" t="str">
        <f t="shared" si="46"/>
        <v xml:space="preserve">amount: -15.02, </v>
      </c>
      <c r="O385" t="s">
        <v>387</v>
      </c>
      <c r="P385" t="s">
        <v>388</v>
      </c>
      <c r="R385" t="str">
        <f t="shared" si="47"/>
        <v>2147483555: { id: 2147483555, date: 1518480000000, description: "FIVE BELOW 511", category: "Materistic", individual: "", amount: -15.02, isVisible: true, isReadOnly: true },</v>
      </c>
    </row>
    <row r="386" spans="1:18" x14ac:dyDescent="0.3">
      <c r="A386">
        <v>2147483556</v>
      </c>
      <c r="B386" s="1">
        <v>43143</v>
      </c>
      <c r="C386" t="s">
        <v>275</v>
      </c>
      <c r="D386" t="s">
        <v>361</v>
      </c>
      <c r="F386" s="6">
        <v>-101.81</v>
      </c>
      <c r="H386" t="str">
        <f t="shared" si="40"/>
        <v xml:space="preserve">2147483556: </v>
      </c>
      <c r="I386" t="str">
        <f t="shared" si="41"/>
        <v xml:space="preserve">id: 2147483556, </v>
      </c>
      <c r="J386" t="str">
        <f t="shared" si="42"/>
        <v xml:space="preserve">date: 1518480000000, </v>
      </c>
      <c r="K386" t="str">
        <f t="shared" si="43"/>
        <v xml:space="preserve">description: "BARNES &amp; NOBLE #2724", </v>
      </c>
      <c r="L386" t="str">
        <f t="shared" si="44"/>
        <v xml:space="preserve">category: "Materistic", </v>
      </c>
      <c r="M386" t="str">
        <f t="shared" si="45"/>
        <v xml:space="preserve">individual: "", </v>
      </c>
      <c r="N386" t="str">
        <f t="shared" si="46"/>
        <v xml:space="preserve">amount: -101.81, </v>
      </c>
      <c r="O386" t="s">
        <v>387</v>
      </c>
      <c r="P386" t="s">
        <v>388</v>
      </c>
      <c r="R386" t="str">
        <f t="shared" si="47"/>
        <v>2147483556: { id: 2147483556, date: 1518480000000, description: "BARNES &amp; NOBLE #2724", category: "Materistic", individual: "", amount: -101.81, isVisible: true, isReadOnly: true },</v>
      </c>
    </row>
    <row r="387" spans="1:18" x14ac:dyDescent="0.3">
      <c r="A387">
        <v>2147483557</v>
      </c>
      <c r="B387" s="1">
        <v>43142</v>
      </c>
      <c r="C387" t="s">
        <v>276</v>
      </c>
      <c r="D387" t="s">
        <v>361</v>
      </c>
      <c r="F387" s="6">
        <v>-6.37</v>
      </c>
      <c r="H387" t="str">
        <f t="shared" si="40"/>
        <v xml:space="preserve">2147483557: </v>
      </c>
      <c r="I387" t="str">
        <f t="shared" si="41"/>
        <v xml:space="preserve">id: 2147483557, </v>
      </c>
      <c r="J387" t="str">
        <f t="shared" si="42"/>
        <v xml:space="preserve">date: 1518393600000, </v>
      </c>
      <c r="K387" t="str">
        <f t="shared" si="43"/>
        <v xml:space="preserve">description: "PAT CATANS 23 BOARDMAN", </v>
      </c>
      <c r="L387" t="str">
        <f t="shared" si="44"/>
        <v xml:space="preserve">category: "Materistic", </v>
      </c>
      <c r="M387" t="str">
        <f t="shared" si="45"/>
        <v xml:space="preserve">individual: "", </v>
      </c>
      <c r="N387" t="str">
        <f t="shared" si="46"/>
        <v xml:space="preserve">amount: -6.37, </v>
      </c>
      <c r="O387" t="s">
        <v>387</v>
      </c>
      <c r="P387" t="s">
        <v>388</v>
      </c>
      <c r="R387" t="str">
        <f t="shared" si="47"/>
        <v>2147483557: { id: 2147483557, date: 1518393600000, description: "PAT CATANS 23 BOARDMAN", category: "Materistic", individual: "", amount: -6.37, isVisible: true, isReadOnly: true },</v>
      </c>
    </row>
    <row r="388" spans="1:18" x14ac:dyDescent="0.3">
      <c r="A388">
        <v>2147483558</v>
      </c>
      <c r="B388" s="1">
        <v>43142</v>
      </c>
      <c r="C388" t="s">
        <v>275</v>
      </c>
      <c r="D388" t="s">
        <v>361</v>
      </c>
      <c r="F388" s="6">
        <v>-34.29</v>
      </c>
      <c r="H388" t="str">
        <f t="shared" si="40"/>
        <v xml:space="preserve">2147483558: </v>
      </c>
      <c r="I388" t="str">
        <f t="shared" si="41"/>
        <v xml:space="preserve">id: 2147483558, </v>
      </c>
      <c r="J388" t="str">
        <f t="shared" si="42"/>
        <v xml:space="preserve">date: 1518393600000, </v>
      </c>
      <c r="K388" t="str">
        <f t="shared" si="43"/>
        <v xml:space="preserve">description: "BARNES &amp; NOBLE #2724", </v>
      </c>
      <c r="L388" t="str">
        <f t="shared" si="44"/>
        <v xml:space="preserve">category: "Materistic", </v>
      </c>
      <c r="M388" t="str">
        <f t="shared" si="45"/>
        <v xml:space="preserve">individual: "", </v>
      </c>
      <c r="N388" t="str">
        <f t="shared" si="46"/>
        <v xml:space="preserve">amount: -34.29, </v>
      </c>
      <c r="O388" t="s">
        <v>387</v>
      </c>
      <c r="P388" t="s">
        <v>388</v>
      </c>
      <c r="R388" t="str">
        <f t="shared" si="47"/>
        <v>2147483558: { id: 2147483558, date: 1518393600000, description: "BARNES &amp; NOBLE #2724", category: "Materistic", individual: "", amount: -34.29, isVisible: true, isReadOnly: true },</v>
      </c>
    </row>
    <row r="389" spans="1:18" x14ac:dyDescent="0.3">
      <c r="A389">
        <v>2147483559</v>
      </c>
      <c r="B389" s="1">
        <v>43140</v>
      </c>
      <c r="C389" t="s">
        <v>277</v>
      </c>
      <c r="D389" t="s">
        <v>353</v>
      </c>
      <c r="F389" s="6">
        <v>-27.75</v>
      </c>
      <c r="H389" t="str">
        <f t="shared" si="40"/>
        <v xml:space="preserve">2147483559: </v>
      </c>
      <c r="I389" t="str">
        <f t="shared" si="41"/>
        <v xml:space="preserve">id: 2147483559, </v>
      </c>
      <c r="J389" t="str">
        <f t="shared" si="42"/>
        <v xml:space="preserve">date: 1518220800000, </v>
      </c>
      <c r="K389" t="str">
        <f t="shared" si="43"/>
        <v xml:space="preserve">description: "SPEEDWAY 03632 426", </v>
      </c>
      <c r="L389" t="str">
        <f t="shared" si="44"/>
        <v xml:space="preserve">category: "Gas", </v>
      </c>
      <c r="M389" t="str">
        <f t="shared" si="45"/>
        <v xml:space="preserve">individual: "", </v>
      </c>
      <c r="N389" t="str">
        <f t="shared" si="46"/>
        <v xml:space="preserve">amount: -27.75, </v>
      </c>
      <c r="O389" t="s">
        <v>387</v>
      </c>
      <c r="P389" t="s">
        <v>388</v>
      </c>
      <c r="R389" t="str">
        <f t="shared" si="47"/>
        <v>2147483559: { id: 2147483559, date: 1518220800000, description: "SPEEDWAY 03632 426", category: "Gas", individual: "", amount: -27.75, isVisible: true, isReadOnly: true },</v>
      </c>
    </row>
    <row r="390" spans="1:18" x14ac:dyDescent="0.3">
      <c r="A390">
        <v>2147483560</v>
      </c>
      <c r="B390" s="1">
        <v>43139</v>
      </c>
      <c r="C390" t="s">
        <v>278</v>
      </c>
      <c r="D390" t="s">
        <v>358</v>
      </c>
      <c r="F390" s="6">
        <v>-2.5</v>
      </c>
      <c r="H390" t="str">
        <f t="shared" si="40"/>
        <v xml:space="preserve">2147483560: </v>
      </c>
      <c r="I390" t="str">
        <f t="shared" si="41"/>
        <v xml:space="preserve">id: 2147483560, </v>
      </c>
      <c r="J390" t="str">
        <f t="shared" si="42"/>
        <v xml:space="preserve">date: 1518134400000, </v>
      </c>
      <c r="K390" t="str">
        <f t="shared" si="43"/>
        <v xml:space="preserve">description: "SP * RAELBOX.COM", </v>
      </c>
      <c r="L390" t="str">
        <f t="shared" si="44"/>
        <v xml:space="preserve">category: "Entertainment", </v>
      </c>
      <c r="M390" t="str">
        <f t="shared" si="45"/>
        <v xml:space="preserve">individual: "", </v>
      </c>
      <c r="N390" t="str">
        <f t="shared" si="46"/>
        <v xml:space="preserve">amount: -2.5, </v>
      </c>
      <c r="O390" t="s">
        <v>387</v>
      </c>
      <c r="P390" t="s">
        <v>388</v>
      </c>
      <c r="R390" t="str">
        <f t="shared" si="47"/>
        <v>2147483560: { id: 2147483560, date: 1518134400000, description: "SP * RAELBOX.COM", category: "Entertainment", individual: "", amount: -2.5, isVisible: true, isReadOnly: true },</v>
      </c>
    </row>
    <row r="391" spans="1:18" x14ac:dyDescent="0.3">
      <c r="A391">
        <v>2147483561</v>
      </c>
      <c r="B391" s="1">
        <v>43139</v>
      </c>
      <c r="C391" t="s">
        <v>141</v>
      </c>
      <c r="D391" t="s">
        <v>366</v>
      </c>
      <c r="F391" s="6">
        <v>-14.25</v>
      </c>
      <c r="H391" t="str">
        <f t="shared" ref="H391:H454" si="48">_xlfn.CONCAT(A391,": ")</f>
        <v xml:space="preserve">2147483561: </v>
      </c>
      <c r="I391" t="str">
        <f t="shared" ref="I391:I454" si="49">_xlfn.CONCAT(A$5,": ",A391,", ")</f>
        <v xml:space="preserve">id: 2147483561, </v>
      </c>
      <c r="J391" t="str">
        <f t="shared" ref="J391:J454" si="50">_xlfn.CONCAT(B$5,": ",(B391- (25567 + 1))*86400*1000,", ")</f>
        <v xml:space="preserve">date: 1518134400000, </v>
      </c>
      <c r="K391" t="str">
        <f t="shared" ref="K391:K454" si="51">_xlfn.CONCAT(C$5,": ",CHAR(34),C391,CHAR(34),", ")</f>
        <v xml:space="preserve">description: "RHINEGEIST BREWERY", </v>
      </c>
      <c r="L391" t="str">
        <f t="shared" ref="L391:L454" si="52">_xlfn.CONCAT(D$5,": ",CHAR(34),D391,CHAR(34),", ")</f>
        <v xml:space="preserve">category: "Beer", </v>
      </c>
      <c r="M391" t="str">
        <f t="shared" ref="M391:M454" si="53">_xlfn.CONCAT(E$5,": ",CHAR(34),E391,CHAR(34),", ")</f>
        <v xml:space="preserve">individual: "", </v>
      </c>
      <c r="N391" t="str">
        <f t="shared" ref="N391:N454" si="54">_xlfn.CONCAT(F$5,": ",F391,", ")</f>
        <v xml:space="preserve">amount: -14.25, </v>
      </c>
      <c r="O391" t="s">
        <v>387</v>
      </c>
      <c r="P391" t="s">
        <v>388</v>
      </c>
      <c r="R391" t="str">
        <f t="shared" ref="R391:R454" si="55">_xlfn.CONCAT(H391,"{ ",I391:P391, " },")</f>
        <v>2147483561: { id: 2147483561, date: 1518134400000, description: "RHINEGEIST BREWERY", category: "Beer", individual: "", amount: -14.25, isVisible: true, isReadOnly: true },</v>
      </c>
    </row>
    <row r="392" spans="1:18" x14ac:dyDescent="0.3">
      <c r="A392">
        <v>2147483562</v>
      </c>
      <c r="B392" s="1">
        <v>43137</v>
      </c>
      <c r="C392" t="s">
        <v>56</v>
      </c>
      <c r="D392" t="s">
        <v>370</v>
      </c>
      <c r="F392" s="6">
        <v>-94.98</v>
      </c>
      <c r="H392" t="str">
        <f t="shared" si="48"/>
        <v xml:space="preserve">2147483562: </v>
      </c>
      <c r="I392" t="str">
        <f t="shared" si="49"/>
        <v xml:space="preserve">id: 2147483562, </v>
      </c>
      <c r="J392" t="str">
        <f t="shared" si="50"/>
        <v xml:space="preserve">date: 1517961600000, </v>
      </c>
      <c r="K392" t="str">
        <f t="shared" si="51"/>
        <v xml:space="preserve">description: "TWC*TIMEWARNERCABLE", </v>
      </c>
      <c r="L392" t="str">
        <f t="shared" si="52"/>
        <v xml:space="preserve">category: "Internet", </v>
      </c>
      <c r="M392" t="str">
        <f t="shared" si="53"/>
        <v xml:space="preserve">individual: "", </v>
      </c>
      <c r="N392" t="str">
        <f t="shared" si="54"/>
        <v xml:space="preserve">amount: -94.98, </v>
      </c>
      <c r="O392" t="s">
        <v>387</v>
      </c>
      <c r="P392" t="s">
        <v>388</v>
      </c>
      <c r="R392" t="str">
        <f t="shared" si="55"/>
        <v>2147483562: { id: 2147483562, date: 1517961600000, description: "TWC*TIMEWARNERCABLE", category: "Internet", individual: "", amount: -94.98, isVisible: true, isReadOnly: true },</v>
      </c>
    </row>
    <row r="393" spans="1:18" x14ac:dyDescent="0.3">
      <c r="A393">
        <v>2147483563</v>
      </c>
      <c r="B393" s="1">
        <v>43137</v>
      </c>
      <c r="C393" t="s">
        <v>39</v>
      </c>
      <c r="D393" t="s">
        <v>356</v>
      </c>
      <c r="F393" s="6">
        <v>-79.73</v>
      </c>
      <c r="H393" t="str">
        <f t="shared" si="48"/>
        <v xml:space="preserve">2147483563: </v>
      </c>
      <c r="I393" t="str">
        <f t="shared" si="49"/>
        <v xml:space="preserve">id: 2147483563, </v>
      </c>
      <c r="J393" t="str">
        <f t="shared" si="50"/>
        <v xml:space="preserve">date: 1517961600000, </v>
      </c>
      <c r="K393" t="str">
        <f t="shared" si="51"/>
        <v xml:space="preserve">description: "KROGER #423", </v>
      </c>
      <c r="L393" t="str">
        <f t="shared" si="52"/>
        <v xml:space="preserve">category: "Groceries", </v>
      </c>
      <c r="M393" t="str">
        <f t="shared" si="53"/>
        <v xml:space="preserve">individual: "", </v>
      </c>
      <c r="N393" t="str">
        <f t="shared" si="54"/>
        <v xml:space="preserve">amount: -79.73, </v>
      </c>
      <c r="O393" t="s">
        <v>387</v>
      </c>
      <c r="P393" t="s">
        <v>388</v>
      </c>
      <c r="R393" t="str">
        <f t="shared" si="55"/>
        <v>2147483563: { id: 2147483563, date: 1517961600000, description: "KROGER #423", category: "Groceries", individual: "", amount: -79.73, isVisible: true, isReadOnly: true },</v>
      </c>
    </row>
    <row r="394" spans="1:18" x14ac:dyDescent="0.3">
      <c r="A394">
        <v>2147483564</v>
      </c>
      <c r="B394" s="1">
        <v>43136</v>
      </c>
      <c r="C394" t="s">
        <v>279</v>
      </c>
      <c r="D394" t="s">
        <v>361</v>
      </c>
      <c r="F394" s="6">
        <v>-291.18</v>
      </c>
      <c r="H394" t="str">
        <f t="shared" si="48"/>
        <v xml:space="preserve">2147483564: </v>
      </c>
      <c r="I394" t="str">
        <f t="shared" si="49"/>
        <v xml:space="preserve">id: 2147483564, </v>
      </c>
      <c r="J394" t="str">
        <f t="shared" si="50"/>
        <v xml:space="preserve">date: 1517875200000, </v>
      </c>
      <c r="K394" t="str">
        <f t="shared" si="51"/>
        <v xml:space="preserve">description: "THE WEBSTAURANT STORE", </v>
      </c>
      <c r="L394" t="str">
        <f t="shared" si="52"/>
        <v xml:space="preserve">category: "Materistic", </v>
      </c>
      <c r="M394" t="str">
        <f t="shared" si="53"/>
        <v xml:space="preserve">individual: "", </v>
      </c>
      <c r="N394" t="str">
        <f t="shared" si="54"/>
        <v xml:space="preserve">amount: -291.18, </v>
      </c>
      <c r="O394" t="s">
        <v>387</v>
      </c>
      <c r="P394" t="s">
        <v>388</v>
      </c>
      <c r="R394" t="str">
        <f t="shared" si="55"/>
        <v>2147483564: { id: 2147483564, date: 1517875200000, description: "THE WEBSTAURANT STORE", category: "Materistic", individual: "", amount: -291.18, isVisible: true, isReadOnly: true },</v>
      </c>
    </row>
    <row r="395" spans="1:18" x14ac:dyDescent="0.3">
      <c r="A395">
        <v>2147483565</v>
      </c>
      <c r="B395" s="1">
        <v>43135</v>
      </c>
      <c r="C395" t="s">
        <v>280</v>
      </c>
      <c r="D395" t="s">
        <v>361</v>
      </c>
      <c r="F395" s="6">
        <v>-10.7</v>
      </c>
      <c r="H395" t="str">
        <f t="shared" si="48"/>
        <v xml:space="preserve">2147483565: </v>
      </c>
      <c r="I395" t="str">
        <f t="shared" si="49"/>
        <v xml:space="preserve">id: 2147483565, </v>
      </c>
      <c r="J395" t="str">
        <f t="shared" si="50"/>
        <v xml:space="preserve">date: 1517788800000, </v>
      </c>
      <c r="K395" t="str">
        <f t="shared" si="51"/>
        <v xml:space="preserve">description: "BIG LOTS STORES - #181", </v>
      </c>
      <c r="L395" t="str">
        <f t="shared" si="52"/>
        <v xml:space="preserve">category: "Materistic", </v>
      </c>
      <c r="M395" t="str">
        <f t="shared" si="53"/>
        <v xml:space="preserve">individual: "", </v>
      </c>
      <c r="N395" t="str">
        <f t="shared" si="54"/>
        <v xml:space="preserve">amount: -10.7, </v>
      </c>
      <c r="O395" t="s">
        <v>387</v>
      </c>
      <c r="P395" t="s">
        <v>388</v>
      </c>
      <c r="R395" t="str">
        <f t="shared" si="55"/>
        <v>2147483565: { id: 2147483565, date: 1517788800000, description: "BIG LOTS STORES - #181", category: "Materistic", individual: "", amount: -10.7, isVisible: true, isReadOnly: true },</v>
      </c>
    </row>
    <row r="396" spans="1:18" x14ac:dyDescent="0.3">
      <c r="A396">
        <v>2147483566</v>
      </c>
      <c r="B396" s="1">
        <v>43135</v>
      </c>
      <c r="C396" t="s">
        <v>281</v>
      </c>
      <c r="D396" t="s">
        <v>361</v>
      </c>
      <c r="F396" s="6">
        <v>-32.090000000000003</v>
      </c>
      <c r="H396" t="str">
        <f t="shared" si="48"/>
        <v xml:space="preserve">2147483566: </v>
      </c>
      <c r="I396" t="str">
        <f t="shared" si="49"/>
        <v xml:space="preserve">id: 2147483566, </v>
      </c>
      <c r="J396" t="str">
        <f t="shared" si="50"/>
        <v xml:space="preserve">date: 1517788800000, </v>
      </c>
      <c r="K396" t="str">
        <f t="shared" si="51"/>
        <v xml:space="preserve">description: "TUESDAY MORNING # 0669", </v>
      </c>
      <c r="L396" t="str">
        <f t="shared" si="52"/>
        <v xml:space="preserve">category: "Materistic", </v>
      </c>
      <c r="M396" t="str">
        <f t="shared" si="53"/>
        <v xml:space="preserve">individual: "", </v>
      </c>
      <c r="N396" t="str">
        <f t="shared" si="54"/>
        <v xml:space="preserve">amount: -32.09, </v>
      </c>
      <c r="O396" t="s">
        <v>387</v>
      </c>
      <c r="P396" t="s">
        <v>388</v>
      </c>
      <c r="R396" t="str">
        <f t="shared" si="55"/>
        <v>2147483566: { id: 2147483566, date: 1517788800000, description: "TUESDAY MORNING # 0669", category: "Materistic", individual: "", amount: -32.09, isVisible: true, isReadOnly: true },</v>
      </c>
    </row>
    <row r="397" spans="1:18" x14ac:dyDescent="0.3">
      <c r="A397">
        <v>2147483567</v>
      </c>
      <c r="B397" s="1">
        <v>43135</v>
      </c>
      <c r="C397" t="s">
        <v>282</v>
      </c>
      <c r="D397" t="s">
        <v>353</v>
      </c>
      <c r="F397" s="6">
        <v>-31.25</v>
      </c>
      <c r="H397" t="str">
        <f t="shared" si="48"/>
        <v xml:space="preserve">2147483567: </v>
      </c>
      <c r="I397" t="str">
        <f t="shared" si="49"/>
        <v xml:space="preserve">id: 2147483567, </v>
      </c>
      <c r="J397" t="str">
        <f t="shared" si="50"/>
        <v xml:space="preserve">date: 1517788800000, </v>
      </c>
      <c r="K397" t="str">
        <f t="shared" si="51"/>
        <v xml:space="preserve">description: "EXXONMOBIL    97659676", </v>
      </c>
      <c r="L397" t="str">
        <f t="shared" si="52"/>
        <v xml:space="preserve">category: "Gas", </v>
      </c>
      <c r="M397" t="str">
        <f t="shared" si="53"/>
        <v xml:space="preserve">individual: "", </v>
      </c>
      <c r="N397" t="str">
        <f t="shared" si="54"/>
        <v xml:space="preserve">amount: -31.25, </v>
      </c>
      <c r="O397" t="s">
        <v>387</v>
      </c>
      <c r="P397" t="s">
        <v>388</v>
      </c>
      <c r="R397" t="str">
        <f t="shared" si="55"/>
        <v>2147483567: { id: 2147483567, date: 1517788800000, description: "EXXONMOBIL    97659676", category: "Gas", individual: "", amount: -31.25, isVisible: true, isReadOnly: true },</v>
      </c>
    </row>
    <row r="398" spans="1:18" x14ac:dyDescent="0.3">
      <c r="A398">
        <v>2147483568</v>
      </c>
      <c r="B398" s="1">
        <v>43135</v>
      </c>
      <c r="C398" t="s">
        <v>283</v>
      </c>
      <c r="D398" t="s">
        <v>361</v>
      </c>
      <c r="F398" s="6">
        <v>-39.47</v>
      </c>
      <c r="H398" t="str">
        <f t="shared" si="48"/>
        <v xml:space="preserve">2147483568: </v>
      </c>
      <c r="I398" t="str">
        <f t="shared" si="49"/>
        <v xml:space="preserve">id: 2147483568, </v>
      </c>
      <c r="J398" t="str">
        <f t="shared" si="50"/>
        <v xml:space="preserve">date: 1517788800000, </v>
      </c>
      <c r="K398" t="str">
        <f t="shared" si="51"/>
        <v xml:space="preserve">description: "BURLINGTON STORES 1078", </v>
      </c>
      <c r="L398" t="str">
        <f t="shared" si="52"/>
        <v xml:space="preserve">category: "Materistic", </v>
      </c>
      <c r="M398" t="str">
        <f t="shared" si="53"/>
        <v xml:space="preserve">individual: "", </v>
      </c>
      <c r="N398" t="str">
        <f t="shared" si="54"/>
        <v xml:space="preserve">amount: -39.47, </v>
      </c>
      <c r="O398" t="s">
        <v>387</v>
      </c>
      <c r="P398" t="s">
        <v>388</v>
      </c>
      <c r="R398" t="str">
        <f t="shared" si="55"/>
        <v>2147483568: { id: 2147483568, date: 1517788800000, description: "BURLINGTON STORES 1078", category: "Materistic", individual: "", amount: -39.47, isVisible: true, isReadOnly: true },</v>
      </c>
    </row>
    <row r="399" spans="1:18" x14ac:dyDescent="0.3">
      <c r="A399">
        <v>2147483569</v>
      </c>
      <c r="B399" s="1">
        <v>43134</v>
      </c>
      <c r="C399" t="s">
        <v>284</v>
      </c>
      <c r="D399" t="s">
        <v>356</v>
      </c>
      <c r="F399" s="6">
        <v>-20.22</v>
      </c>
      <c r="H399" t="str">
        <f t="shared" si="48"/>
        <v xml:space="preserve">2147483569: </v>
      </c>
      <c r="I399" t="str">
        <f t="shared" si="49"/>
        <v xml:space="preserve">id: 2147483569, </v>
      </c>
      <c r="J399" t="str">
        <f t="shared" si="50"/>
        <v xml:space="preserve">date: 1517702400000, </v>
      </c>
      <c r="K399" t="str">
        <f t="shared" si="51"/>
        <v xml:space="preserve">description: "DOLLAR TREE", </v>
      </c>
      <c r="L399" t="str">
        <f t="shared" si="52"/>
        <v xml:space="preserve">category: "Groceries", </v>
      </c>
      <c r="M399" t="str">
        <f t="shared" si="53"/>
        <v xml:space="preserve">individual: "", </v>
      </c>
      <c r="N399" t="str">
        <f t="shared" si="54"/>
        <v xml:space="preserve">amount: -20.22, </v>
      </c>
      <c r="O399" t="s">
        <v>387</v>
      </c>
      <c r="P399" t="s">
        <v>388</v>
      </c>
      <c r="R399" t="str">
        <f t="shared" si="55"/>
        <v>2147483569: { id: 2147483569, date: 1517702400000, description: "DOLLAR TREE", category: "Groceries", individual: "", amount: -20.22, isVisible: true, isReadOnly: true },</v>
      </c>
    </row>
    <row r="400" spans="1:18" x14ac:dyDescent="0.3">
      <c r="A400">
        <v>2147483570</v>
      </c>
      <c r="B400" s="1">
        <v>43134</v>
      </c>
      <c r="C400" t="s">
        <v>247</v>
      </c>
      <c r="D400" t="s">
        <v>356</v>
      </c>
      <c r="F400" s="6">
        <v>-36.5</v>
      </c>
      <c r="H400" t="str">
        <f t="shared" si="48"/>
        <v xml:space="preserve">2147483570: </v>
      </c>
      <c r="I400" t="str">
        <f t="shared" si="49"/>
        <v xml:space="preserve">id: 2147483570, </v>
      </c>
      <c r="J400" t="str">
        <f t="shared" si="50"/>
        <v xml:space="preserve">date: 1517702400000, </v>
      </c>
      <c r="K400" t="str">
        <f t="shared" si="51"/>
        <v xml:space="preserve">description: "KIRKLAND'S #983", </v>
      </c>
      <c r="L400" t="str">
        <f t="shared" si="52"/>
        <v xml:space="preserve">category: "Groceries", </v>
      </c>
      <c r="M400" t="str">
        <f t="shared" si="53"/>
        <v xml:space="preserve">individual: "", </v>
      </c>
      <c r="N400" t="str">
        <f t="shared" si="54"/>
        <v xml:space="preserve">amount: -36.5, </v>
      </c>
      <c r="O400" t="s">
        <v>387</v>
      </c>
      <c r="P400" t="s">
        <v>388</v>
      </c>
      <c r="R400" t="str">
        <f t="shared" si="55"/>
        <v>2147483570: { id: 2147483570, date: 1517702400000, description: "KIRKLAND'S #983", category: "Groceries", individual: "", amount: -36.5, isVisible: true, isReadOnly: true },</v>
      </c>
    </row>
    <row r="401" spans="1:18" x14ac:dyDescent="0.3">
      <c r="A401">
        <v>2147483571</v>
      </c>
      <c r="B401" s="1">
        <v>43134</v>
      </c>
      <c r="C401" t="s">
        <v>285</v>
      </c>
      <c r="D401" t="s">
        <v>361</v>
      </c>
      <c r="F401" s="6">
        <v>-21.33</v>
      </c>
      <c r="H401" t="str">
        <f t="shared" si="48"/>
        <v xml:space="preserve">2147483571: </v>
      </c>
      <c r="I401" t="str">
        <f t="shared" si="49"/>
        <v xml:space="preserve">id: 2147483571, </v>
      </c>
      <c r="J401" t="str">
        <f t="shared" si="50"/>
        <v xml:space="preserve">date: 1517702400000, </v>
      </c>
      <c r="K401" t="str">
        <f t="shared" si="51"/>
        <v xml:space="preserve">description: "HOMEGOODS # 0727", </v>
      </c>
      <c r="L401" t="str">
        <f t="shared" si="52"/>
        <v xml:space="preserve">category: "Materistic", </v>
      </c>
      <c r="M401" t="str">
        <f t="shared" si="53"/>
        <v xml:space="preserve">individual: "", </v>
      </c>
      <c r="N401" t="str">
        <f t="shared" si="54"/>
        <v xml:space="preserve">amount: -21.33, </v>
      </c>
      <c r="O401" t="s">
        <v>387</v>
      </c>
      <c r="P401" t="s">
        <v>388</v>
      </c>
      <c r="R401" t="str">
        <f t="shared" si="55"/>
        <v>2147483571: { id: 2147483571, date: 1517702400000, description: "HOMEGOODS # 0727", category: "Materistic", individual: "", amount: -21.33, isVisible: true, isReadOnly: true },</v>
      </c>
    </row>
    <row r="402" spans="1:18" x14ac:dyDescent="0.3">
      <c r="A402">
        <v>2147483572</v>
      </c>
      <c r="B402" s="1">
        <v>43134</v>
      </c>
      <c r="C402" t="s">
        <v>286</v>
      </c>
      <c r="D402" t="s">
        <v>372</v>
      </c>
      <c r="F402" s="6">
        <v>-73.25</v>
      </c>
      <c r="H402" t="str">
        <f t="shared" si="48"/>
        <v xml:space="preserve">2147483572: </v>
      </c>
      <c r="I402" t="str">
        <f t="shared" si="49"/>
        <v xml:space="preserve">id: 2147483572, </v>
      </c>
      <c r="J402" t="str">
        <f t="shared" si="50"/>
        <v xml:space="preserve">date: 1517702400000, </v>
      </c>
      <c r="K402" t="str">
        <f t="shared" si="51"/>
        <v xml:space="preserve">description: "ANDYS MEDITERRANEAN GR", </v>
      </c>
      <c r="L402" t="str">
        <f t="shared" si="52"/>
        <v xml:space="preserve">category: "Meals (Food)", </v>
      </c>
      <c r="M402" t="str">
        <f t="shared" si="53"/>
        <v xml:space="preserve">individual: "", </v>
      </c>
      <c r="N402" t="str">
        <f t="shared" si="54"/>
        <v xml:space="preserve">amount: -73.25, </v>
      </c>
      <c r="O402" t="s">
        <v>387</v>
      </c>
      <c r="P402" t="s">
        <v>388</v>
      </c>
      <c r="R402" t="str">
        <f t="shared" si="55"/>
        <v>2147483572: { id: 2147483572, date: 1517702400000, description: "ANDYS MEDITERRANEAN GR", category: "Meals (Food)", individual: "", amount: -73.25, isVisible: true, isReadOnly: true },</v>
      </c>
    </row>
    <row r="403" spans="1:18" x14ac:dyDescent="0.3">
      <c r="A403">
        <v>2147483573</v>
      </c>
      <c r="B403" s="1">
        <v>43134</v>
      </c>
      <c r="C403" t="s">
        <v>287</v>
      </c>
      <c r="D403" t="s">
        <v>361</v>
      </c>
      <c r="F403" s="6">
        <v>-68.28</v>
      </c>
      <c r="H403" t="str">
        <f t="shared" si="48"/>
        <v xml:space="preserve">2147483573: </v>
      </c>
      <c r="I403" t="str">
        <f t="shared" si="49"/>
        <v xml:space="preserve">id: 2147483573, </v>
      </c>
      <c r="J403" t="str">
        <f t="shared" si="50"/>
        <v xml:space="preserve">date: 1517702400000, </v>
      </c>
      <c r="K403" t="str">
        <f t="shared" si="51"/>
        <v xml:space="preserve">description: "BED BATH &amp; BEYOND #452", </v>
      </c>
      <c r="L403" t="str">
        <f t="shared" si="52"/>
        <v xml:space="preserve">category: "Materistic", </v>
      </c>
      <c r="M403" t="str">
        <f t="shared" si="53"/>
        <v xml:space="preserve">individual: "", </v>
      </c>
      <c r="N403" t="str">
        <f t="shared" si="54"/>
        <v xml:space="preserve">amount: -68.28, </v>
      </c>
      <c r="O403" t="s">
        <v>387</v>
      </c>
      <c r="P403" t="s">
        <v>388</v>
      </c>
      <c r="R403" t="str">
        <f t="shared" si="55"/>
        <v>2147483573: { id: 2147483573, date: 1517702400000, description: "BED BATH &amp; BEYOND #452", category: "Materistic", individual: "", amount: -68.28, isVisible: true, isReadOnly: true },</v>
      </c>
    </row>
    <row r="404" spans="1:18" x14ac:dyDescent="0.3">
      <c r="A404">
        <v>2147483574</v>
      </c>
      <c r="B404" s="1">
        <v>43133</v>
      </c>
      <c r="C404" t="s">
        <v>38</v>
      </c>
      <c r="D404" t="s">
        <v>361</v>
      </c>
      <c r="F404" s="6">
        <v>-92.18</v>
      </c>
      <c r="H404" t="str">
        <f t="shared" si="48"/>
        <v xml:space="preserve">2147483574: </v>
      </c>
      <c r="I404" t="str">
        <f t="shared" si="49"/>
        <v xml:space="preserve">id: 2147483574, </v>
      </c>
      <c r="J404" t="str">
        <f t="shared" si="50"/>
        <v xml:space="preserve">date: 1517616000000, </v>
      </c>
      <c r="K404" t="str">
        <f t="shared" si="51"/>
        <v xml:space="preserve">description: "TARGET        00024836", </v>
      </c>
      <c r="L404" t="str">
        <f t="shared" si="52"/>
        <v xml:space="preserve">category: "Materistic", </v>
      </c>
      <c r="M404" t="str">
        <f t="shared" si="53"/>
        <v xml:space="preserve">individual: "", </v>
      </c>
      <c r="N404" t="str">
        <f t="shared" si="54"/>
        <v xml:space="preserve">amount: -92.18, </v>
      </c>
      <c r="O404" t="s">
        <v>387</v>
      </c>
      <c r="P404" t="s">
        <v>388</v>
      </c>
      <c r="R404" t="str">
        <f t="shared" si="55"/>
        <v>2147483574: { id: 2147483574, date: 1517616000000, description: "TARGET        00024836", category: "Materistic", individual: "", amount: -92.18, isVisible: true, isReadOnly: true },</v>
      </c>
    </row>
    <row r="405" spans="1:18" x14ac:dyDescent="0.3">
      <c r="A405">
        <v>2147483575</v>
      </c>
      <c r="B405" s="1">
        <v>43133</v>
      </c>
      <c r="C405" t="s">
        <v>284</v>
      </c>
      <c r="D405" t="s">
        <v>356</v>
      </c>
      <c r="F405" s="6">
        <v>-9.5399999999999991</v>
      </c>
      <c r="H405" t="str">
        <f t="shared" si="48"/>
        <v xml:space="preserve">2147483575: </v>
      </c>
      <c r="I405" t="str">
        <f t="shared" si="49"/>
        <v xml:space="preserve">id: 2147483575, </v>
      </c>
      <c r="J405" t="str">
        <f t="shared" si="50"/>
        <v xml:space="preserve">date: 1517616000000, </v>
      </c>
      <c r="K405" t="str">
        <f t="shared" si="51"/>
        <v xml:space="preserve">description: "DOLLAR TREE", </v>
      </c>
      <c r="L405" t="str">
        <f t="shared" si="52"/>
        <v xml:space="preserve">category: "Groceries", </v>
      </c>
      <c r="M405" t="str">
        <f t="shared" si="53"/>
        <v xml:space="preserve">individual: "", </v>
      </c>
      <c r="N405" t="str">
        <f t="shared" si="54"/>
        <v xml:space="preserve">amount: -9.54, </v>
      </c>
      <c r="O405" t="s">
        <v>387</v>
      </c>
      <c r="P405" t="s">
        <v>388</v>
      </c>
      <c r="R405" t="str">
        <f t="shared" si="55"/>
        <v>2147483575: { id: 2147483575, date: 1517616000000, description: "DOLLAR TREE", category: "Groceries", individual: "", amount: -9.54, isVisible: true, isReadOnly: true },</v>
      </c>
    </row>
    <row r="406" spans="1:18" x14ac:dyDescent="0.3">
      <c r="A406">
        <v>2147483576</v>
      </c>
      <c r="B406" s="1">
        <v>43132</v>
      </c>
      <c r="C406" t="s">
        <v>153</v>
      </c>
      <c r="D406" t="s">
        <v>372</v>
      </c>
      <c r="F406" s="6">
        <v>-23</v>
      </c>
      <c r="H406" t="str">
        <f t="shared" si="48"/>
        <v xml:space="preserve">2147483576: </v>
      </c>
      <c r="I406" t="str">
        <f t="shared" si="49"/>
        <v xml:space="preserve">id: 2147483576, </v>
      </c>
      <c r="J406" t="str">
        <f t="shared" si="50"/>
        <v xml:space="preserve">date: 1517529600000, </v>
      </c>
      <c r="K406" t="str">
        <f t="shared" si="51"/>
        <v xml:space="preserve">description: "LA MEXICANA GROCERY ST", </v>
      </c>
      <c r="L406" t="str">
        <f t="shared" si="52"/>
        <v xml:space="preserve">category: "Meals (Food)", </v>
      </c>
      <c r="M406" t="str">
        <f t="shared" si="53"/>
        <v xml:space="preserve">individual: "", </v>
      </c>
      <c r="N406" t="str">
        <f t="shared" si="54"/>
        <v xml:space="preserve">amount: -23, </v>
      </c>
      <c r="O406" t="s">
        <v>387</v>
      </c>
      <c r="P406" t="s">
        <v>388</v>
      </c>
      <c r="R406" t="str">
        <f t="shared" si="55"/>
        <v>2147483576: { id: 2147483576, date: 1517529600000, description: "LA MEXICANA GROCERY ST", category: "Meals (Food)", individual: "", amount: -23, isVisible: true, isReadOnly: true },</v>
      </c>
    </row>
    <row r="407" spans="1:18" x14ac:dyDescent="0.3">
      <c r="A407">
        <v>2147483577</v>
      </c>
      <c r="B407" s="1">
        <v>43131</v>
      </c>
      <c r="C407" t="s">
        <v>37</v>
      </c>
      <c r="D407" t="s">
        <v>359</v>
      </c>
      <c r="F407" s="6">
        <v>-257.83</v>
      </c>
      <c r="H407" t="str">
        <f t="shared" si="48"/>
        <v xml:space="preserve">2147483577: </v>
      </c>
      <c r="I407" t="str">
        <f t="shared" si="49"/>
        <v xml:space="preserve">id: 2147483577, </v>
      </c>
      <c r="J407" t="str">
        <f t="shared" si="50"/>
        <v xml:space="preserve">date: 1517443200000, </v>
      </c>
      <c r="K407" t="str">
        <f t="shared" si="51"/>
        <v xml:space="preserve">description: "TMOBILE*AUTO PAY", </v>
      </c>
      <c r="L407" t="str">
        <f t="shared" si="52"/>
        <v xml:space="preserve">category: "Phone", </v>
      </c>
      <c r="M407" t="str">
        <f t="shared" si="53"/>
        <v xml:space="preserve">individual: "", </v>
      </c>
      <c r="N407" t="str">
        <f t="shared" si="54"/>
        <v xml:space="preserve">amount: -257.83, </v>
      </c>
      <c r="O407" t="s">
        <v>387</v>
      </c>
      <c r="P407" t="s">
        <v>388</v>
      </c>
      <c r="R407" t="str">
        <f t="shared" si="55"/>
        <v>2147483577: { id: 2147483577, date: 1517443200000, description: "TMOBILE*AUTO PAY", category: "Phone", individual: "", amount: -257.83, isVisible: true, isReadOnly: true },</v>
      </c>
    </row>
    <row r="408" spans="1:18" x14ac:dyDescent="0.3">
      <c r="A408">
        <v>2147483578</v>
      </c>
      <c r="B408" s="1">
        <v>43131</v>
      </c>
      <c r="C408" t="s">
        <v>288</v>
      </c>
      <c r="D408" t="s">
        <v>353</v>
      </c>
      <c r="F408" s="6">
        <v>-31.75</v>
      </c>
      <c r="H408" t="str">
        <f t="shared" si="48"/>
        <v xml:space="preserve">2147483578: </v>
      </c>
      <c r="I408" t="str">
        <f t="shared" si="49"/>
        <v xml:space="preserve">id: 2147483578, </v>
      </c>
      <c r="J408" t="str">
        <f t="shared" si="50"/>
        <v xml:space="preserve">date: 1517443200000, </v>
      </c>
      <c r="K408" t="str">
        <f t="shared" si="51"/>
        <v xml:space="preserve">description: "SHEETZ        00002667", </v>
      </c>
      <c r="L408" t="str">
        <f t="shared" si="52"/>
        <v xml:space="preserve">category: "Gas", </v>
      </c>
      <c r="M408" t="str">
        <f t="shared" si="53"/>
        <v xml:space="preserve">individual: "", </v>
      </c>
      <c r="N408" t="str">
        <f t="shared" si="54"/>
        <v xml:space="preserve">amount: -31.75, </v>
      </c>
      <c r="O408" t="s">
        <v>387</v>
      </c>
      <c r="P408" t="s">
        <v>388</v>
      </c>
      <c r="R408" t="str">
        <f t="shared" si="55"/>
        <v>2147483578: { id: 2147483578, date: 1517443200000, description: "SHEETZ        00002667", category: "Gas", individual: "", amount: -31.75, isVisible: true, isReadOnly: true },</v>
      </c>
    </row>
    <row r="409" spans="1:18" x14ac:dyDescent="0.3">
      <c r="A409">
        <v>2147483579</v>
      </c>
      <c r="B409" s="1">
        <v>43131</v>
      </c>
      <c r="C409" t="s">
        <v>289</v>
      </c>
      <c r="D409" t="s">
        <v>366</v>
      </c>
      <c r="F409" s="6">
        <v>-18.25</v>
      </c>
      <c r="H409" t="str">
        <f t="shared" si="48"/>
        <v xml:space="preserve">2147483579: </v>
      </c>
      <c r="I409" t="str">
        <f t="shared" si="49"/>
        <v xml:space="preserve">id: 2147483579, </v>
      </c>
      <c r="J409" t="str">
        <f t="shared" si="50"/>
        <v xml:space="preserve">date: 1517443200000, </v>
      </c>
      <c r="K409" t="str">
        <f t="shared" si="51"/>
        <v xml:space="preserve">description: "TST* THE GREAT LAKES B", </v>
      </c>
      <c r="L409" t="str">
        <f t="shared" si="52"/>
        <v xml:space="preserve">category: "Beer", </v>
      </c>
      <c r="M409" t="str">
        <f t="shared" si="53"/>
        <v xml:space="preserve">individual: "", </v>
      </c>
      <c r="N409" t="str">
        <f t="shared" si="54"/>
        <v xml:space="preserve">amount: -18.25, </v>
      </c>
      <c r="O409" t="s">
        <v>387</v>
      </c>
      <c r="P409" t="s">
        <v>388</v>
      </c>
      <c r="R409" t="str">
        <f t="shared" si="55"/>
        <v>2147483579: { id: 2147483579, date: 1517443200000, description: "TST* THE GREAT LAKES B", category: "Beer", individual: "", amount: -18.25, isVisible: true, isReadOnly: true },</v>
      </c>
    </row>
    <row r="410" spans="1:18" x14ac:dyDescent="0.3">
      <c r="A410">
        <v>2147483580</v>
      </c>
      <c r="B410" s="1">
        <v>43131</v>
      </c>
      <c r="C410" t="s">
        <v>243</v>
      </c>
      <c r="D410" t="s">
        <v>353</v>
      </c>
      <c r="F410" s="6">
        <v>-12</v>
      </c>
      <c r="H410" t="str">
        <f t="shared" si="48"/>
        <v xml:space="preserve">2147483580: </v>
      </c>
      <c r="I410" t="str">
        <f t="shared" si="49"/>
        <v xml:space="preserve">id: 2147483580, </v>
      </c>
      <c r="J410" t="str">
        <f t="shared" si="50"/>
        <v xml:space="preserve">date: 1517443200000, </v>
      </c>
      <c r="K410" t="str">
        <f t="shared" si="51"/>
        <v xml:space="preserve">description: "PREMIER EXCH INS POLIC", </v>
      </c>
      <c r="L410" t="str">
        <f t="shared" si="52"/>
        <v xml:space="preserve">category: "Gas", </v>
      </c>
      <c r="M410" t="str">
        <f t="shared" si="53"/>
        <v xml:space="preserve">individual: "", </v>
      </c>
      <c r="N410" t="str">
        <f t="shared" si="54"/>
        <v xml:space="preserve">amount: -12, </v>
      </c>
      <c r="O410" t="s">
        <v>387</v>
      </c>
      <c r="P410" t="s">
        <v>388</v>
      </c>
      <c r="R410" t="str">
        <f t="shared" si="55"/>
        <v>2147483580: { id: 2147483580, date: 1517443200000, description: "PREMIER EXCH INS POLIC", category: "Gas", individual: "", amount: -12, isVisible: true, isReadOnly: true },</v>
      </c>
    </row>
    <row r="411" spans="1:18" x14ac:dyDescent="0.3">
      <c r="A411">
        <v>2147483581</v>
      </c>
      <c r="B411" s="1">
        <v>43131</v>
      </c>
      <c r="C411" t="s">
        <v>290</v>
      </c>
      <c r="D411" t="s">
        <v>372</v>
      </c>
      <c r="F411" s="6">
        <v>-70.25</v>
      </c>
      <c r="H411" t="str">
        <f t="shared" si="48"/>
        <v xml:space="preserve">2147483581: </v>
      </c>
      <c r="I411" t="str">
        <f t="shared" si="49"/>
        <v xml:space="preserve">id: 2147483581, </v>
      </c>
      <c r="J411" t="str">
        <f t="shared" si="50"/>
        <v xml:space="preserve">date: 1517443200000, </v>
      </c>
      <c r="K411" t="str">
        <f t="shared" si="51"/>
        <v xml:space="preserve">description: "BIER MARKT BAR CENTO", </v>
      </c>
      <c r="L411" t="str">
        <f t="shared" si="52"/>
        <v xml:space="preserve">category: "Meals (Food)", </v>
      </c>
      <c r="M411" t="str">
        <f t="shared" si="53"/>
        <v xml:space="preserve">individual: "", </v>
      </c>
      <c r="N411" t="str">
        <f t="shared" si="54"/>
        <v xml:space="preserve">amount: -70.25, </v>
      </c>
      <c r="O411" t="s">
        <v>387</v>
      </c>
      <c r="P411" t="s">
        <v>388</v>
      </c>
      <c r="R411" t="str">
        <f t="shared" si="55"/>
        <v>2147483581: { id: 2147483581, date: 1517443200000, description: "BIER MARKT BAR CENTO", category: "Meals (Food)", individual: "", amount: -70.25, isVisible: true, isReadOnly: true },</v>
      </c>
    </row>
    <row r="412" spans="1:18" x14ac:dyDescent="0.3">
      <c r="A412">
        <v>2147483582</v>
      </c>
      <c r="B412" s="1">
        <v>43131</v>
      </c>
      <c r="C412" t="s">
        <v>291</v>
      </c>
      <c r="D412" t="s">
        <v>368</v>
      </c>
      <c r="F412" s="6">
        <v>-3.5</v>
      </c>
      <c r="H412" t="str">
        <f t="shared" si="48"/>
        <v xml:space="preserve">2147483582: </v>
      </c>
      <c r="I412" t="str">
        <f t="shared" si="49"/>
        <v xml:space="preserve">id: 2147483582, </v>
      </c>
      <c r="J412" t="str">
        <f t="shared" si="50"/>
        <v xml:space="preserve">date: 1517443200000, </v>
      </c>
      <c r="K412" t="str">
        <f t="shared" si="51"/>
        <v xml:space="preserve">description: "OHIO TURNPIKE", </v>
      </c>
      <c r="L412" t="str">
        <f t="shared" si="52"/>
        <v xml:space="preserve">category: "Transportation", </v>
      </c>
      <c r="M412" t="str">
        <f t="shared" si="53"/>
        <v xml:space="preserve">individual: "", </v>
      </c>
      <c r="N412" t="str">
        <f t="shared" si="54"/>
        <v xml:space="preserve">amount: -3.5, </v>
      </c>
      <c r="O412" t="s">
        <v>387</v>
      </c>
      <c r="P412" t="s">
        <v>388</v>
      </c>
      <c r="R412" t="str">
        <f t="shared" si="55"/>
        <v>2147483582: { id: 2147483582, date: 1517443200000, description: "OHIO TURNPIKE", category: "Transportation", individual: "", amount: -3.5, isVisible: true, isReadOnly: true },</v>
      </c>
    </row>
    <row r="413" spans="1:18" x14ac:dyDescent="0.3">
      <c r="A413">
        <v>2147483583</v>
      </c>
      <c r="B413" s="1">
        <v>43130</v>
      </c>
      <c r="C413" t="s">
        <v>21</v>
      </c>
      <c r="D413" t="s">
        <v>361</v>
      </c>
      <c r="F413" s="6">
        <v>-0.99</v>
      </c>
      <c r="H413" t="str">
        <f t="shared" si="48"/>
        <v xml:space="preserve">2147483583: </v>
      </c>
      <c r="I413" t="str">
        <f t="shared" si="49"/>
        <v xml:space="preserve">id: 2147483583, </v>
      </c>
      <c r="J413" t="str">
        <f t="shared" si="50"/>
        <v xml:space="preserve">date: 1517356800000, </v>
      </c>
      <c r="K413" t="str">
        <f t="shared" si="51"/>
        <v xml:space="preserve">description: "APL* ITUNES.COM/BILL", </v>
      </c>
      <c r="L413" t="str">
        <f t="shared" si="52"/>
        <v xml:space="preserve">category: "Materistic", </v>
      </c>
      <c r="M413" t="str">
        <f t="shared" si="53"/>
        <v xml:space="preserve">individual: "", </v>
      </c>
      <c r="N413" t="str">
        <f t="shared" si="54"/>
        <v xml:space="preserve">amount: -0.99, </v>
      </c>
      <c r="O413" t="s">
        <v>387</v>
      </c>
      <c r="P413" t="s">
        <v>388</v>
      </c>
      <c r="R413" t="str">
        <f t="shared" si="55"/>
        <v>2147483583: { id: 2147483583, date: 1517356800000, description: "APL* ITUNES.COM/BILL", category: "Materistic", individual: "", amount: -0.99, isVisible: true, isReadOnly: true },</v>
      </c>
    </row>
    <row r="414" spans="1:18" x14ac:dyDescent="0.3">
      <c r="A414">
        <v>2147483584</v>
      </c>
      <c r="B414" s="1">
        <v>43129</v>
      </c>
      <c r="C414" t="s">
        <v>292</v>
      </c>
      <c r="D414" t="s">
        <v>353</v>
      </c>
      <c r="F414" s="6">
        <v>-29.26</v>
      </c>
      <c r="H414" t="str">
        <f t="shared" si="48"/>
        <v xml:space="preserve">2147483584: </v>
      </c>
      <c r="I414" t="str">
        <f t="shared" si="49"/>
        <v xml:space="preserve">id: 2147483584, </v>
      </c>
      <c r="J414" t="str">
        <f t="shared" si="50"/>
        <v xml:space="preserve">date: 1517270400000, </v>
      </c>
      <c r="K414" t="str">
        <f t="shared" si="51"/>
        <v xml:space="preserve">description: "SPEEDWAY 03542 1 N", </v>
      </c>
      <c r="L414" t="str">
        <f t="shared" si="52"/>
        <v xml:space="preserve">category: "Gas", </v>
      </c>
      <c r="M414" t="str">
        <f t="shared" si="53"/>
        <v xml:space="preserve">individual: "", </v>
      </c>
      <c r="N414" t="str">
        <f t="shared" si="54"/>
        <v xml:space="preserve">amount: -29.26, </v>
      </c>
      <c r="O414" t="s">
        <v>387</v>
      </c>
      <c r="P414" t="s">
        <v>388</v>
      </c>
      <c r="R414" t="str">
        <f t="shared" si="55"/>
        <v>2147483584: { id: 2147483584, date: 1517270400000, description: "SPEEDWAY 03542 1 N", category: "Gas", individual: "", amount: -29.26, isVisible: true, isReadOnly: true },</v>
      </c>
    </row>
    <row r="415" spans="1:18" x14ac:dyDescent="0.3">
      <c r="A415">
        <v>2147483585</v>
      </c>
      <c r="B415" s="1">
        <v>43128</v>
      </c>
      <c r="C415" t="s">
        <v>293</v>
      </c>
      <c r="D415" t="s">
        <v>358</v>
      </c>
      <c r="F415" s="6">
        <v>-53.18</v>
      </c>
      <c r="H415" t="str">
        <f t="shared" si="48"/>
        <v xml:space="preserve">2147483585: </v>
      </c>
      <c r="I415" t="str">
        <f t="shared" si="49"/>
        <v xml:space="preserve">id: 2147483585, </v>
      </c>
      <c r="J415" t="str">
        <f t="shared" si="50"/>
        <v xml:space="preserve">date: 1517184000000, </v>
      </c>
      <c r="K415" t="str">
        <f t="shared" si="51"/>
        <v xml:space="preserve">description: "FLASH SEATS", </v>
      </c>
      <c r="L415" t="str">
        <f t="shared" si="52"/>
        <v xml:space="preserve">category: "Entertainment", </v>
      </c>
      <c r="M415" t="str">
        <f t="shared" si="53"/>
        <v xml:space="preserve">individual: "", </v>
      </c>
      <c r="N415" t="str">
        <f t="shared" si="54"/>
        <v xml:space="preserve">amount: -53.18, </v>
      </c>
      <c r="O415" t="s">
        <v>387</v>
      </c>
      <c r="P415" t="s">
        <v>388</v>
      </c>
      <c r="R415" t="str">
        <f t="shared" si="55"/>
        <v>2147483585: { id: 2147483585, date: 1517184000000, description: "FLASH SEATS", category: "Entertainment", individual: "", amount: -53.18, isVisible: true, isReadOnly: true },</v>
      </c>
    </row>
    <row r="416" spans="1:18" x14ac:dyDescent="0.3">
      <c r="A416">
        <v>2147483586</v>
      </c>
      <c r="B416" s="1">
        <v>43127</v>
      </c>
      <c r="C416" t="s">
        <v>294</v>
      </c>
      <c r="D416" t="s">
        <v>361</v>
      </c>
      <c r="F416" s="6">
        <v>-99</v>
      </c>
      <c r="H416" t="str">
        <f t="shared" si="48"/>
        <v xml:space="preserve">2147483586: </v>
      </c>
      <c r="I416" t="str">
        <f t="shared" si="49"/>
        <v xml:space="preserve">id: 2147483586, </v>
      </c>
      <c r="J416" t="str">
        <f t="shared" si="50"/>
        <v xml:space="preserve">date: 1517097600000, </v>
      </c>
      <c r="K416" t="str">
        <f t="shared" si="51"/>
        <v xml:space="preserve">description: "DROPBOX*1DHW35WHMHYY", </v>
      </c>
      <c r="L416" t="str">
        <f t="shared" si="52"/>
        <v xml:space="preserve">category: "Materistic", </v>
      </c>
      <c r="M416" t="str">
        <f t="shared" si="53"/>
        <v xml:space="preserve">individual: "", </v>
      </c>
      <c r="N416" t="str">
        <f t="shared" si="54"/>
        <v xml:space="preserve">amount: -99, </v>
      </c>
      <c r="O416" t="s">
        <v>387</v>
      </c>
      <c r="P416" t="s">
        <v>388</v>
      </c>
      <c r="R416" t="str">
        <f t="shared" si="55"/>
        <v>2147483586: { id: 2147483586, date: 1517097600000, description: "DROPBOX*1DHW35WHMHYY", category: "Materistic", individual: "", amount: -99, isVisible: true, isReadOnly: true },</v>
      </c>
    </row>
    <row r="417" spans="1:18" x14ac:dyDescent="0.3">
      <c r="A417">
        <v>2147483587</v>
      </c>
      <c r="B417" s="1">
        <v>43125</v>
      </c>
      <c r="C417" t="s">
        <v>295</v>
      </c>
      <c r="D417" t="s">
        <v>372</v>
      </c>
      <c r="F417" s="6">
        <v>-64.25</v>
      </c>
      <c r="H417" t="str">
        <f t="shared" si="48"/>
        <v xml:space="preserve">2147483587: </v>
      </c>
      <c r="I417" t="str">
        <f t="shared" si="49"/>
        <v xml:space="preserve">id: 2147483587, </v>
      </c>
      <c r="J417" t="str">
        <f t="shared" si="50"/>
        <v xml:space="preserve">date: 1516924800000, </v>
      </c>
      <c r="K417" t="str">
        <f t="shared" si="51"/>
        <v xml:space="preserve">description: "NORTH COUNTRY BREWING", </v>
      </c>
      <c r="L417" t="str">
        <f t="shared" si="52"/>
        <v xml:space="preserve">category: "Meals (Food)", </v>
      </c>
      <c r="M417" t="str">
        <f t="shared" si="53"/>
        <v xml:space="preserve">individual: "", </v>
      </c>
      <c r="N417" t="str">
        <f t="shared" si="54"/>
        <v xml:space="preserve">amount: -64.25, </v>
      </c>
      <c r="O417" t="s">
        <v>387</v>
      </c>
      <c r="P417" t="s">
        <v>388</v>
      </c>
      <c r="R417" t="str">
        <f t="shared" si="55"/>
        <v>2147483587: { id: 2147483587, date: 1516924800000, description: "NORTH COUNTRY BREWING", category: "Meals (Food)", individual: "", amount: -64.25, isVisible: true, isReadOnly: true },</v>
      </c>
    </row>
    <row r="418" spans="1:18" x14ac:dyDescent="0.3">
      <c r="A418">
        <v>2147483588</v>
      </c>
      <c r="B418" s="1">
        <v>43125</v>
      </c>
      <c r="C418" t="s">
        <v>296</v>
      </c>
      <c r="D418" t="s">
        <v>378</v>
      </c>
      <c r="F418" s="6">
        <v>-6.04</v>
      </c>
      <c r="H418" t="str">
        <f t="shared" si="48"/>
        <v xml:space="preserve">2147483588: </v>
      </c>
      <c r="I418" t="str">
        <f t="shared" si="49"/>
        <v xml:space="preserve">id: 2147483588, </v>
      </c>
      <c r="J418" t="str">
        <f t="shared" si="50"/>
        <v xml:space="preserve">date: 1516924800000, </v>
      </c>
      <c r="K418" t="str">
        <f t="shared" si="51"/>
        <v xml:space="preserve">description: "THE CONFLUENCE", </v>
      </c>
      <c r="L418" t="str">
        <f t="shared" si="52"/>
        <v xml:space="preserve">category: "Unknown", </v>
      </c>
      <c r="M418" t="str">
        <f t="shared" si="53"/>
        <v xml:space="preserve">individual: "", </v>
      </c>
      <c r="N418" t="str">
        <f t="shared" si="54"/>
        <v xml:space="preserve">amount: -6.04, </v>
      </c>
      <c r="O418" t="s">
        <v>387</v>
      </c>
      <c r="P418" t="s">
        <v>388</v>
      </c>
      <c r="R418" t="str">
        <f t="shared" si="55"/>
        <v>2147483588: { id: 2147483588, date: 1516924800000, description: "THE CONFLUENCE", category: "Unknown", individual: "", amount: -6.04, isVisible: true, isReadOnly: true },</v>
      </c>
    </row>
    <row r="419" spans="1:18" x14ac:dyDescent="0.3">
      <c r="A419">
        <v>2147483589</v>
      </c>
      <c r="B419" s="1">
        <v>43124</v>
      </c>
      <c r="C419" t="s">
        <v>153</v>
      </c>
      <c r="D419" t="s">
        <v>372</v>
      </c>
      <c r="F419" s="6">
        <v>-25.25</v>
      </c>
      <c r="H419" t="str">
        <f t="shared" si="48"/>
        <v xml:space="preserve">2147483589: </v>
      </c>
      <c r="I419" t="str">
        <f t="shared" si="49"/>
        <v xml:space="preserve">id: 2147483589, </v>
      </c>
      <c r="J419" t="str">
        <f t="shared" si="50"/>
        <v xml:space="preserve">date: 1516838400000, </v>
      </c>
      <c r="K419" t="str">
        <f t="shared" si="51"/>
        <v xml:space="preserve">description: "LA MEXICANA GROCERY ST", </v>
      </c>
      <c r="L419" t="str">
        <f t="shared" si="52"/>
        <v xml:space="preserve">category: "Meals (Food)", </v>
      </c>
      <c r="M419" t="str">
        <f t="shared" si="53"/>
        <v xml:space="preserve">individual: "", </v>
      </c>
      <c r="N419" t="str">
        <f t="shared" si="54"/>
        <v xml:space="preserve">amount: -25.25, </v>
      </c>
      <c r="O419" t="s">
        <v>387</v>
      </c>
      <c r="P419" t="s">
        <v>388</v>
      </c>
      <c r="R419" t="str">
        <f t="shared" si="55"/>
        <v>2147483589: { id: 2147483589, date: 1516838400000, description: "LA MEXICANA GROCERY ST", category: "Meals (Food)", individual: "", amount: -25.25, isVisible: true, isReadOnly: true },</v>
      </c>
    </row>
    <row r="420" spans="1:18" x14ac:dyDescent="0.3">
      <c r="A420">
        <v>2147483590</v>
      </c>
      <c r="B420" s="1">
        <v>43124</v>
      </c>
      <c r="C420" t="s">
        <v>297</v>
      </c>
      <c r="D420" t="s">
        <v>372</v>
      </c>
      <c r="F420" s="6">
        <v>-17.25</v>
      </c>
      <c r="H420" t="str">
        <f t="shared" si="48"/>
        <v xml:space="preserve">2147483590: </v>
      </c>
      <c r="I420" t="str">
        <f t="shared" si="49"/>
        <v xml:space="preserve">id: 2147483590, </v>
      </c>
      <c r="J420" t="str">
        <f t="shared" si="50"/>
        <v xml:space="preserve">date: 1516838400000, </v>
      </c>
      <c r="K420" t="str">
        <f t="shared" si="51"/>
        <v xml:space="preserve">description: "STEAK-N-SHAKE#0546 Q99", </v>
      </c>
      <c r="L420" t="str">
        <f t="shared" si="52"/>
        <v xml:space="preserve">category: "Meals (Food)", </v>
      </c>
      <c r="M420" t="str">
        <f t="shared" si="53"/>
        <v xml:space="preserve">individual: "", </v>
      </c>
      <c r="N420" t="str">
        <f t="shared" si="54"/>
        <v xml:space="preserve">amount: -17.25, </v>
      </c>
      <c r="O420" t="s">
        <v>387</v>
      </c>
      <c r="P420" t="s">
        <v>388</v>
      </c>
      <c r="R420" t="str">
        <f t="shared" si="55"/>
        <v>2147483590: { id: 2147483590, date: 1516838400000, description: "STEAK-N-SHAKE#0546 Q99", category: "Meals (Food)", individual: "", amount: -17.25, isVisible: true, isReadOnly: true },</v>
      </c>
    </row>
    <row r="421" spans="1:18" x14ac:dyDescent="0.3">
      <c r="A421">
        <v>2147483591</v>
      </c>
      <c r="B421" s="1">
        <v>43123</v>
      </c>
      <c r="C421" t="s">
        <v>298</v>
      </c>
      <c r="D421" t="s">
        <v>376</v>
      </c>
      <c r="F421" s="6">
        <v>-60</v>
      </c>
      <c r="H421" t="str">
        <f t="shared" si="48"/>
        <v xml:space="preserve">2147483591: </v>
      </c>
      <c r="I421" t="str">
        <f t="shared" si="49"/>
        <v xml:space="preserve">id: 2147483591, </v>
      </c>
      <c r="J421" t="str">
        <f t="shared" si="50"/>
        <v xml:space="preserve">date: 1516752000000, </v>
      </c>
      <c r="K421" t="str">
        <f t="shared" si="51"/>
        <v xml:space="preserve">description: "OHIO OCCUPATIONAL THER", </v>
      </c>
      <c r="L421" t="str">
        <f t="shared" si="52"/>
        <v xml:space="preserve">category: "Education", </v>
      </c>
      <c r="M421" t="str">
        <f t="shared" si="53"/>
        <v xml:space="preserve">individual: "", </v>
      </c>
      <c r="N421" t="str">
        <f t="shared" si="54"/>
        <v xml:space="preserve">amount: -60, </v>
      </c>
      <c r="O421" t="s">
        <v>387</v>
      </c>
      <c r="P421" t="s">
        <v>388</v>
      </c>
      <c r="R421" t="str">
        <f t="shared" si="55"/>
        <v>2147483591: { id: 2147483591, date: 1516752000000, description: "OHIO OCCUPATIONAL THER", category: "Education", individual: "", amount: -60, isVisible: true, isReadOnly: true },</v>
      </c>
    </row>
    <row r="422" spans="1:18" x14ac:dyDescent="0.3">
      <c r="A422">
        <v>2147483592</v>
      </c>
      <c r="B422" s="1">
        <v>43123</v>
      </c>
      <c r="C422" t="s">
        <v>97</v>
      </c>
      <c r="D422" t="s">
        <v>353</v>
      </c>
      <c r="F422" s="6">
        <v>-25.75</v>
      </c>
      <c r="H422" t="str">
        <f t="shared" si="48"/>
        <v xml:space="preserve">2147483592: </v>
      </c>
      <c r="I422" t="str">
        <f t="shared" si="49"/>
        <v xml:space="preserve">id: 2147483592, </v>
      </c>
      <c r="J422" t="str">
        <f t="shared" si="50"/>
        <v xml:space="preserve">date: 1516752000000, </v>
      </c>
      <c r="K422" t="str">
        <f t="shared" si="51"/>
        <v xml:space="preserve">description: "EXXONMOBIL    98907579", </v>
      </c>
      <c r="L422" t="str">
        <f t="shared" si="52"/>
        <v xml:space="preserve">category: "Gas", </v>
      </c>
      <c r="M422" t="str">
        <f t="shared" si="53"/>
        <v xml:space="preserve">individual: "", </v>
      </c>
      <c r="N422" t="str">
        <f t="shared" si="54"/>
        <v xml:space="preserve">amount: -25.75, </v>
      </c>
      <c r="O422" t="s">
        <v>387</v>
      </c>
      <c r="P422" t="s">
        <v>388</v>
      </c>
      <c r="R422" t="str">
        <f t="shared" si="55"/>
        <v>2147483592: { id: 2147483592, date: 1516752000000, description: "EXXONMOBIL    98907579", category: "Gas", individual: "", amount: -25.75, isVisible: true, isReadOnly: true },</v>
      </c>
    </row>
    <row r="423" spans="1:18" x14ac:dyDescent="0.3">
      <c r="A423">
        <v>2147483593</v>
      </c>
      <c r="B423" s="1">
        <v>43123</v>
      </c>
      <c r="C423" t="s">
        <v>141</v>
      </c>
      <c r="D423" t="s">
        <v>366</v>
      </c>
      <c r="F423" s="6">
        <v>-17.25</v>
      </c>
      <c r="H423" t="str">
        <f t="shared" si="48"/>
        <v xml:space="preserve">2147483593: </v>
      </c>
      <c r="I423" t="str">
        <f t="shared" si="49"/>
        <v xml:space="preserve">id: 2147483593, </v>
      </c>
      <c r="J423" t="str">
        <f t="shared" si="50"/>
        <v xml:space="preserve">date: 1516752000000, </v>
      </c>
      <c r="K423" t="str">
        <f t="shared" si="51"/>
        <v xml:space="preserve">description: "RHINEGEIST BREWERY", </v>
      </c>
      <c r="L423" t="str">
        <f t="shared" si="52"/>
        <v xml:space="preserve">category: "Beer", </v>
      </c>
      <c r="M423" t="str">
        <f t="shared" si="53"/>
        <v xml:space="preserve">individual: "", </v>
      </c>
      <c r="N423" t="str">
        <f t="shared" si="54"/>
        <v xml:space="preserve">amount: -17.25, </v>
      </c>
      <c r="O423" t="s">
        <v>387</v>
      </c>
      <c r="P423" t="s">
        <v>388</v>
      </c>
      <c r="R423" t="str">
        <f t="shared" si="55"/>
        <v>2147483593: { id: 2147483593, date: 1516752000000, description: "RHINEGEIST BREWERY", category: "Beer", individual: "", amount: -17.25, isVisible: true, isReadOnly: true },</v>
      </c>
    </row>
    <row r="424" spans="1:18" x14ac:dyDescent="0.3">
      <c r="A424">
        <v>2147483594</v>
      </c>
      <c r="B424" s="1">
        <v>43123</v>
      </c>
      <c r="C424" t="s">
        <v>299</v>
      </c>
      <c r="D424" t="s">
        <v>372</v>
      </c>
      <c r="F424" s="6">
        <v>-35.25</v>
      </c>
      <c r="H424" t="str">
        <f t="shared" si="48"/>
        <v xml:space="preserve">2147483594: </v>
      </c>
      <c r="I424" t="str">
        <f t="shared" si="49"/>
        <v xml:space="preserve">id: 2147483594, </v>
      </c>
      <c r="J424" t="str">
        <f t="shared" si="50"/>
        <v xml:space="preserve">date: 1516752000000, </v>
      </c>
      <c r="K424" t="str">
        <f t="shared" si="51"/>
        <v xml:space="preserve">description: "WABI SABI LLC", </v>
      </c>
      <c r="L424" t="str">
        <f t="shared" si="52"/>
        <v xml:space="preserve">category: "Meals (Food)", </v>
      </c>
      <c r="M424" t="str">
        <f t="shared" si="53"/>
        <v xml:space="preserve">individual: "", </v>
      </c>
      <c r="N424" t="str">
        <f t="shared" si="54"/>
        <v xml:space="preserve">amount: -35.25, </v>
      </c>
      <c r="O424" t="s">
        <v>387</v>
      </c>
      <c r="P424" t="s">
        <v>388</v>
      </c>
      <c r="R424" t="str">
        <f t="shared" si="55"/>
        <v>2147483594: { id: 2147483594, date: 1516752000000, description: "WABI SABI LLC", category: "Meals (Food)", individual: "", amount: -35.25, isVisible: true, isReadOnly: true },</v>
      </c>
    </row>
    <row r="425" spans="1:18" x14ac:dyDescent="0.3">
      <c r="A425">
        <v>2147483595</v>
      </c>
      <c r="B425" s="1">
        <v>43122</v>
      </c>
      <c r="C425" t="s">
        <v>96</v>
      </c>
      <c r="D425" t="s">
        <v>356</v>
      </c>
      <c r="F425" s="6">
        <v>-26.47</v>
      </c>
      <c r="H425" t="str">
        <f t="shared" si="48"/>
        <v xml:space="preserve">2147483595: </v>
      </c>
      <c r="I425" t="str">
        <f t="shared" si="49"/>
        <v xml:space="preserve">id: 2147483595, </v>
      </c>
      <c r="J425" t="str">
        <f t="shared" si="50"/>
        <v xml:space="preserve">date: 1516665600000, </v>
      </c>
      <c r="K425" t="str">
        <f t="shared" si="51"/>
        <v xml:space="preserve">description: "ALDI 61085", </v>
      </c>
      <c r="L425" t="str">
        <f t="shared" si="52"/>
        <v xml:space="preserve">category: "Groceries", </v>
      </c>
      <c r="M425" t="str">
        <f t="shared" si="53"/>
        <v xml:space="preserve">individual: "", </v>
      </c>
      <c r="N425" t="str">
        <f t="shared" si="54"/>
        <v xml:space="preserve">amount: -26.47, </v>
      </c>
      <c r="O425" t="s">
        <v>387</v>
      </c>
      <c r="P425" t="s">
        <v>388</v>
      </c>
      <c r="R425" t="str">
        <f t="shared" si="55"/>
        <v>2147483595: { id: 2147483595, date: 1516665600000, description: "ALDI 61085", category: "Groceries", individual: "", amount: -26.47, isVisible: true, isReadOnly: true },</v>
      </c>
    </row>
    <row r="426" spans="1:18" x14ac:dyDescent="0.3">
      <c r="A426">
        <v>2147483596</v>
      </c>
      <c r="B426" s="1">
        <v>43121</v>
      </c>
      <c r="C426" t="s">
        <v>300</v>
      </c>
      <c r="D426" t="s">
        <v>366</v>
      </c>
      <c r="F426" s="6">
        <v>-23</v>
      </c>
      <c r="H426" t="str">
        <f t="shared" si="48"/>
        <v xml:space="preserve">2147483596: </v>
      </c>
      <c r="I426" t="str">
        <f t="shared" si="49"/>
        <v xml:space="preserve">id: 2147483596, </v>
      </c>
      <c r="J426" t="str">
        <f t="shared" si="50"/>
        <v xml:space="preserve">date: 1516579200000, </v>
      </c>
      <c r="K426" t="str">
        <f t="shared" si="51"/>
        <v xml:space="preserve">description: "WHISTLE &amp; KEG", </v>
      </c>
      <c r="L426" t="str">
        <f t="shared" si="52"/>
        <v xml:space="preserve">category: "Beer", </v>
      </c>
      <c r="M426" t="str">
        <f t="shared" si="53"/>
        <v xml:space="preserve">individual: "", </v>
      </c>
      <c r="N426" t="str">
        <f t="shared" si="54"/>
        <v xml:space="preserve">amount: -23, </v>
      </c>
      <c r="O426" t="s">
        <v>387</v>
      </c>
      <c r="P426" t="s">
        <v>388</v>
      </c>
      <c r="R426" t="str">
        <f t="shared" si="55"/>
        <v>2147483596: { id: 2147483596, date: 1516579200000, description: "WHISTLE &amp; KEG", category: "Beer", individual: "", amount: -23, isVisible: true, isReadOnly: true },</v>
      </c>
    </row>
    <row r="427" spans="1:18" x14ac:dyDescent="0.3">
      <c r="A427">
        <v>2147483597</v>
      </c>
      <c r="B427" s="1">
        <v>43119</v>
      </c>
      <c r="C427" t="s">
        <v>301</v>
      </c>
      <c r="D427" t="s">
        <v>372</v>
      </c>
      <c r="F427" s="6">
        <v>-43.75</v>
      </c>
      <c r="H427" t="str">
        <f t="shared" si="48"/>
        <v xml:space="preserve">2147483597: </v>
      </c>
      <c r="I427" t="str">
        <f t="shared" si="49"/>
        <v xml:space="preserve">id: 2147483597, </v>
      </c>
      <c r="J427" t="str">
        <f t="shared" si="50"/>
        <v xml:space="preserve">date: 1516406400000, </v>
      </c>
      <c r="K427" t="str">
        <f t="shared" si="51"/>
        <v xml:space="preserve">description: "A &amp; C SOUTHWAY BEVERAG", </v>
      </c>
      <c r="L427" t="str">
        <f t="shared" si="52"/>
        <v xml:space="preserve">category: "Meals (Food)", </v>
      </c>
      <c r="M427" t="str">
        <f t="shared" si="53"/>
        <v xml:space="preserve">individual: "", </v>
      </c>
      <c r="N427" t="str">
        <f t="shared" si="54"/>
        <v xml:space="preserve">amount: -43.75, </v>
      </c>
      <c r="O427" t="s">
        <v>387</v>
      </c>
      <c r="P427" t="s">
        <v>388</v>
      </c>
      <c r="R427" t="str">
        <f t="shared" si="55"/>
        <v>2147483597: { id: 2147483597, date: 1516406400000, description: "A &amp; C SOUTHWAY BEVERAG", category: "Meals (Food)", individual: "", amount: -43.75, isVisible: true, isReadOnly: true },</v>
      </c>
    </row>
    <row r="428" spans="1:18" x14ac:dyDescent="0.3">
      <c r="A428">
        <v>2147483598</v>
      </c>
      <c r="B428" s="1">
        <v>43118</v>
      </c>
      <c r="C428" t="s">
        <v>302</v>
      </c>
      <c r="D428" t="s">
        <v>372</v>
      </c>
      <c r="F428" s="6">
        <v>-24.25</v>
      </c>
      <c r="H428" t="str">
        <f t="shared" si="48"/>
        <v xml:space="preserve">2147483598: </v>
      </c>
      <c r="I428" t="str">
        <f t="shared" si="49"/>
        <v xml:space="preserve">id: 2147483598, </v>
      </c>
      <c r="J428" t="str">
        <f t="shared" si="50"/>
        <v xml:space="preserve">date: 1516320000000, </v>
      </c>
      <c r="K428" t="str">
        <f t="shared" si="51"/>
        <v xml:space="preserve">description: "HABITS CAFE INC", </v>
      </c>
      <c r="L428" t="str">
        <f t="shared" si="52"/>
        <v xml:space="preserve">category: "Meals (Food)", </v>
      </c>
      <c r="M428" t="str">
        <f t="shared" si="53"/>
        <v xml:space="preserve">individual: "", </v>
      </c>
      <c r="N428" t="str">
        <f t="shared" si="54"/>
        <v xml:space="preserve">amount: -24.25, </v>
      </c>
      <c r="O428" t="s">
        <v>387</v>
      </c>
      <c r="P428" t="s">
        <v>388</v>
      </c>
      <c r="R428" t="str">
        <f t="shared" si="55"/>
        <v>2147483598: { id: 2147483598, date: 1516320000000, description: "HABITS CAFE INC", category: "Meals (Food)", individual: "", amount: -24.25, isVisible: true, isReadOnly: true },</v>
      </c>
    </row>
    <row r="429" spans="1:18" x14ac:dyDescent="0.3">
      <c r="A429">
        <v>2147483599</v>
      </c>
      <c r="B429" s="1">
        <v>43118</v>
      </c>
      <c r="C429" t="s">
        <v>303</v>
      </c>
      <c r="D429" t="s">
        <v>376</v>
      </c>
      <c r="F429" s="6">
        <v>-425</v>
      </c>
      <c r="H429" t="str">
        <f t="shared" si="48"/>
        <v xml:space="preserve">2147483599: </v>
      </c>
      <c r="I429" t="str">
        <f t="shared" si="49"/>
        <v xml:space="preserve">id: 2147483599, </v>
      </c>
      <c r="J429" t="str">
        <f t="shared" si="50"/>
        <v xml:space="preserve">date: 1516320000000, </v>
      </c>
      <c r="K429" t="str">
        <f t="shared" si="51"/>
        <v xml:space="preserve">description: "CHILDLIGHT YOGA", </v>
      </c>
      <c r="L429" t="str">
        <f t="shared" si="52"/>
        <v xml:space="preserve">category: "Education", </v>
      </c>
      <c r="M429" t="str">
        <f t="shared" si="53"/>
        <v xml:space="preserve">individual: "", </v>
      </c>
      <c r="N429" t="str">
        <f t="shared" si="54"/>
        <v xml:space="preserve">amount: -425, </v>
      </c>
      <c r="O429" t="s">
        <v>387</v>
      </c>
      <c r="P429" t="s">
        <v>388</v>
      </c>
      <c r="R429" t="str">
        <f t="shared" si="55"/>
        <v>2147483599: { id: 2147483599, date: 1516320000000, description: "CHILDLIGHT YOGA", category: "Education", individual: "", amount: -425, isVisible: true, isReadOnly: true },</v>
      </c>
    </row>
    <row r="430" spans="1:18" x14ac:dyDescent="0.3">
      <c r="A430">
        <v>2147483600</v>
      </c>
      <c r="B430" s="1">
        <v>43117</v>
      </c>
      <c r="C430" t="s">
        <v>304</v>
      </c>
      <c r="D430" t="s">
        <v>356</v>
      </c>
      <c r="F430" s="6">
        <v>-13.25</v>
      </c>
      <c r="H430" t="str">
        <f t="shared" si="48"/>
        <v xml:space="preserve">2147483600: </v>
      </c>
      <c r="I430" t="str">
        <f t="shared" si="49"/>
        <v xml:space="preserve">id: 2147483600, </v>
      </c>
      <c r="J430" t="str">
        <f t="shared" si="50"/>
        <v xml:space="preserve">date: 1516233600000, </v>
      </c>
      <c r="K430" t="str">
        <f t="shared" si="51"/>
        <v xml:space="preserve">description: "INTERSTATE MINI MART", </v>
      </c>
      <c r="L430" t="str">
        <f t="shared" si="52"/>
        <v xml:space="preserve">category: "Groceries", </v>
      </c>
      <c r="M430" t="str">
        <f t="shared" si="53"/>
        <v xml:space="preserve">individual: "", </v>
      </c>
      <c r="N430" t="str">
        <f t="shared" si="54"/>
        <v xml:space="preserve">amount: -13.25, </v>
      </c>
      <c r="O430" t="s">
        <v>387</v>
      </c>
      <c r="P430" t="s">
        <v>388</v>
      </c>
      <c r="R430" t="str">
        <f t="shared" si="55"/>
        <v>2147483600: { id: 2147483600, date: 1516233600000, description: "INTERSTATE MINI MART", category: "Groceries", individual: "", amount: -13.25, isVisible: true, isReadOnly: true },</v>
      </c>
    </row>
    <row r="431" spans="1:18" x14ac:dyDescent="0.3">
      <c r="A431">
        <v>2147483601</v>
      </c>
      <c r="B431" s="1">
        <v>43116</v>
      </c>
      <c r="C431" t="s">
        <v>26</v>
      </c>
      <c r="D431" t="s">
        <v>358</v>
      </c>
      <c r="F431" s="6">
        <v>-1.75</v>
      </c>
      <c r="H431" t="str">
        <f t="shared" si="48"/>
        <v xml:space="preserve">2147483601: </v>
      </c>
      <c r="I431" t="str">
        <f t="shared" si="49"/>
        <v xml:space="preserve">id: 2147483601, </v>
      </c>
      <c r="J431" t="str">
        <f t="shared" si="50"/>
        <v xml:space="preserve">date: 1516147200000, </v>
      </c>
      <c r="K431" t="str">
        <f t="shared" si="51"/>
        <v xml:space="preserve">description: "CINCINNATI PARKING FEE", </v>
      </c>
      <c r="L431" t="str">
        <f t="shared" si="52"/>
        <v xml:space="preserve">category: "Entertainment", </v>
      </c>
      <c r="M431" t="str">
        <f t="shared" si="53"/>
        <v xml:space="preserve">individual: "", </v>
      </c>
      <c r="N431" t="str">
        <f t="shared" si="54"/>
        <v xml:space="preserve">amount: -1.75, </v>
      </c>
      <c r="O431" t="s">
        <v>387</v>
      </c>
      <c r="P431" t="s">
        <v>388</v>
      </c>
      <c r="R431" t="str">
        <f t="shared" si="55"/>
        <v>2147483601: { id: 2147483601, date: 1516147200000, description: "CINCINNATI PARKING FEE", category: "Entertainment", individual: "", amount: -1.75, isVisible: true, isReadOnly: true },</v>
      </c>
    </row>
    <row r="432" spans="1:18" x14ac:dyDescent="0.3">
      <c r="A432">
        <v>2147483602</v>
      </c>
      <c r="B432" s="1">
        <v>43116</v>
      </c>
      <c r="C432" t="s">
        <v>97</v>
      </c>
      <c r="D432" t="s">
        <v>353</v>
      </c>
      <c r="F432" s="6">
        <v>-29.75</v>
      </c>
      <c r="H432" t="str">
        <f t="shared" si="48"/>
        <v xml:space="preserve">2147483602: </v>
      </c>
      <c r="I432" t="str">
        <f t="shared" si="49"/>
        <v xml:space="preserve">id: 2147483602, </v>
      </c>
      <c r="J432" t="str">
        <f t="shared" si="50"/>
        <v xml:space="preserve">date: 1516147200000, </v>
      </c>
      <c r="K432" t="str">
        <f t="shared" si="51"/>
        <v xml:space="preserve">description: "EXXONMOBIL    98907579", </v>
      </c>
      <c r="L432" t="str">
        <f t="shared" si="52"/>
        <v xml:space="preserve">category: "Gas", </v>
      </c>
      <c r="M432" t="str">
        <f t="shared" si="53"/>
        <v xml:space="preserve">individual: "", </v>
      </c>
      <c r="N432" t="str">
        <f t="shared" si="54"/>
        <v xml:space="preserve">amount: -29.75, </v>
      </c>
      <c r="O432" t="s">
        <v>387</v>
      </c>
      <c r="P432" t="s">
        <v>388</v>
      </c>
      <c r="R432" t="str">
        <f t="shared" si="55"/>
        <v>2147483602: { id: 2147483602, date: 1516147200000, description: "EXXONMOBIL    98907579", category: "Gas", individual: "", amount: -29.75, isVisible: true, isReadOnly: true },</v>
      </c>
    </row>
    <row r="433" spans="1:18" x14ac:dyDescent="0.3">
      <c r="A433">
        <v>2147483603</v>
      </c>
      <c r="B433" s="1">
        <v>43116</v>
      </c>
      <c r="C433" t="s">
        <v>259</v>
      </c>
      <c r="D433" t="s">
        <v>372</v>
      </c>
      <c r="F433" s="6">
        <v>-14.39</v>
      </c>
      <c r="H433" t="str">
        <f t="shared" si="48"/>
        <v xml:space="preserve">2147483603: </v>
      </c>
      <c r="I433" t="str">
        <f t="shared" si="49"/>
        <v xml:space="preserve">id: 2147483603, </v>
      </c>
      <c r="J433" t="str">
        <f t="shared" si="50"/>
        <v xml:space="preserve">date: 1516147200000, </v>
      </c>
      <c r="K433" t="str">
        <f t="shared" si="51"/>
        <v xml:space="preserve">description: "TAMMYS PIZZA ON BROADW", </v>
      </c>
      <c r="L433" t="str">
        <f t="shared" si="52"/>
        <v xml:space="preserve">category: "Meals (Food)", </v>
      </c>
      <c r="M433" t="str">
        <f t="shared" si="53"/>
        <v xml:space="preserve">individual: "", </v>
      </c>
      <c r="N433" t="str">
        <f t="shared" si="54"/>
        <v xml:space="preserve">amount: -14.39, </v>
      </c>
      <c r="O433" t="s">
        <v>387</v>
      </c>
      <c r="P433" t="s">
        <v>388</v>
      </c>
      <c r="R433" t="str">
        <f t="shared" si="55"/>
        <v>2147483603: { id: 2147483603, date: 1516147200000, description: "TAMMYS PIZZA ON BROADW", category: "Meals (Food)", individual: "", amount: -14.39, isVisible: true, isReadOnly: true },</v>
      </c>
    </row>
    <row r="434" spans="1:18" x14ac:dyDescent="0.3">
      <c r="A434">
        <v>2147483604</v>
      </c>
      <c r="B434" s="1">
        <v>43116</v>
      </c>
      <c r="C434" t="s">
        <v>305</v>
      </c>
      <c r="D434" t="s">
        <v>372</v>
      </c>
      <c r="F434" s="6">
        <v>-33.25</v>
      </c>
      <c r="H434" t="str">
        <f t="shared" si="48"/>
        <v xml:space="preserve">2147483604: </v>
      </c>
      <c r="I434" t="str">
        <f t="shared" si="49"/>
        <v xml:space="preserve">id: 2147483604, </v>
      </c>
      <c r="J434" t="str">
        <f t="shared" si="50"/>
        <v xml:space="preserve">date: 1516147200000, </v>
      </c>
      <c r="K434" t="str">
        <f t="shared" si="51"/>
        <v xml:space="preserve">description: "KRUEGERS TAVERN", </v>
      </c>
      <c r="L434" t="str">
        <f t="shared" si="52"/>
        <v xml:space="preserve">category: "Meals (Food)", </v>
      </c>
      <c r="M434" t="str">
        <f t="shared" si="53"/>
        <v xml:space="preserve">individual: "", </v>
      </c>
      <c r="N434" t="str">
        <f t="shared" si="54"/>
        <v xml:space="preserve">amount: -33.25, </v>
      </c>
      <c r="O434" t="s">
        <v>387</v>
      </c>
      <c r="P434" t="s">
        <v>388</v>
      </c>
      <c r="R434" t="str">
        <f t="shared" si="55"/>
        <v>2147483604: { id: 2147483604, date: 1516147200000, description: "KRUEGERS TAVERN", category: "Meals (Food)", individual: "", amount: -33.25, isVisible: true, isReadOnly: true },</v>
      </c>
    </row>
    <row r="435" spans="1:18" x14ac:dyDescent="0.3">
      <c r="A435">
        <v>2147483605</v>
      </c>
      <c r="B435" s="1">
        <v>43115</v>
      </c>
      <c r="C435" t="s">
        <v>306</v>
      </c>
      <c r="D435" t="s">
        <v>356</v>
      </c>
      <c r="F435" s="6">
        <v>-21.17</v>
      </c>
      <c r="H435" t="str">
        <f t="shared" si="48"/>
        <v xml:space="preserve">2147483605: </v>
      </c>
      <c r="I435" t="str">
        <f t="shared" si="49"/>
        <v xml:space="preserve">id: 2147483605, </v>
      </c>
      <c r="J435" t="str">
        <f t="shared" si="50"/>
        <v xml:space="preserve">date: 1516060800000, </v>
      </c>
      <c r="K435" t="str">
        <f t="shared" si="51"/>
        <v xml:space="preserve">description: "GIANT-EAGLE #4030", </v>
      </c>
      <c r="L435" t="str">
        <f t="shared" si="52"/>
        <v xml:space="preserve">category: "Groceries", </v>
      </c>
      <c r="M435" t="str">
        <f t="shared" si="53"/>
        <v xml:space="preserve">individual: "", </v>
      </c>
      <c r="N435" t="str">
        <f t="shared" si="54"/>
        <v xml:space="preserve">amount: -21.17, </v>
      </c>
      <c r="O435" t="s">
        <v>387</v>
      </c>
      <c r="P435" t="s">
        <v>388</v>
      </c>
      <c r="R435" t="str">
        <f t="shared" si="55"/>
        <v>2147483605: { id: 2147483605, date: 1516060800000, description: "GIANT-EAGLE #4030", category: "Groceries", individual: "", amount: -21.17, isVisible: true, isReadOnly: true },</v>
      </c>
    </row>
    <row r="436" spans="1:18" x14ac:dyDescent="0.3">
      <c r="A436">
        <v>2147483606</v>
      </c>
      <c r="B436" s="1">
        <v>43115</v>
      </c>
      <c r="C436" t="s">
        <v>307</v>
      </c>
      <c r="D436" t="s">
        <v>372</v>
      </c>
      <c r="F436" s="6">
        <v>-22.25</v>
      </c>
      <c r="H436" t="str">
        <f t="shared" si="48"/>
        <v xml:space="preserve">2147483606: </v>
      </c>
      <c r="I436" t="str">
        <f t="shared" si="49"/>
        <v xml:space="preserve">id: 2147483606, </v>
      </c>
      <c r="J436" t="str">
        <f t="shared" si="50"/>
        <v xml:space="preserve">date: 1516060800000, </v>
      </c>
      <c r="K436" t="str">
        <f t="shared" si="51"/>
        <v xml:space="preserve">description: "Delanies Grille", </v>
      </c>
      <c r="L436" t="str">
        <f t="shared" si="52"/>
        <v xml:space="preserve">category: "Meals (Food)", </v>
      </c>
      <c r="M436" t="str">
        <f t="shared" si="53"/>
        <v xml:space="preserve">individual: "", </v>
      </c>
      <c r="N436" t="str">
        <f t="shared" si="54"/>
        <v xml:space="preserve">amount: -22.25, </v>
      </c>
      <c r="O436" t="s">
        <v>387</v>
      </c>
      <c r="P436" t="s">
        <v>388</v>
      </c>
      <c r="R436" t="str">
        <f t="shared" si="55"/>
        <v>2147483606: { id: 2147483606, date: 1516060800000, description: "Delanies Grille", category: "Meals (Food)", individual: "", amount: -22.25, isVisible: true, isReadOnly: true },</v>
      </c>
    </row>
    <row r="437" spans="1:18" x14ac:dyDescent="0.3">
      <c r="A437">
        <v>2147483607</v>
      </c>
      <c r="B437" s="1">
        <v>43113</v>
      </c>
      <c r="C437" t="s">
        <v>308</v>
      </c>
      <c r="D437" t="s">
        <v>356</v>
      </c>
      <c r="F437" s="6">
        <v>-48.54</v>
      </c>
      <c r="H437" t="str">
        <f t="shared" si="48"/>
        <v xml:space="preserve">2147483607: </v>
      </c>
      <c r="I437" t="str">
        <f t="shared" si="49"/>
        <v xml:space="preserve">id: 2147483607, </v>
      </c>
      <c r="J437" t="str">
        <f t="shared" si="50"/>
        <v xml:space="preserve">date: 1515888000000, </v>
      </c>
      <c r="K437" t="str">
        <f t="shared" si="51"/>
        <v xml:space="preserve">description: "GIANT-EAGLE #4078", </v>
      </c>
      <c r="L437" t="str">
        <f t="shared" si="52"/>
        <v xml:space="preserve">category: "Groceries", </v>
      </c>
      <c r="M437" t="str">
        <f t="shared" si="53"/>
        <v xml:space="preserve">individual: "", </v>
      </c>
      <c r="N437" t="str">
        <f t="shared" si="54"/>
        <v xml:space="preserve">amount: -48.54, </v>
      </c>
      <c r="O437" t="s">
        <v>387</v>
      </c>
      <c r="P437" t="s">
        <v>388</v>
      </c>
      <c r="R437" t="str">
        <f t="shared" si="55"/>
        <v>2147483607: { id: 2147483607, date: 1515888000000, description: "GIANT-EAGLE #4078", category: "Groceries", individual: "", amount: -48.54, isVisible: true, isReadOnly: true },</v>
      </c>
    </row>
    <row r="438" spans="1:18" x14ac:dyDescent="0.3">
      <c r="A438">
        <v>2147483608</v>
      </c>
      <c r="B438" s="1">
        <v>43113</v>
      </c>
      <c r="C438" t="s">
        <v>309</v>
      </c>
      <c r="D438" t="s">
        <v>356</v>
      </c>
      <c r="F438" s="6">
        <v>-76.849999999999994</v>
      </c>
      <c r="H438" t="str">
        <f t="shared" si="48"/>
        <v xml:space="preserve">2147483608: </v>
      </c>
      <c r="I438" t="str">
        <f t="shared" si="49"/>
        <v xml:space="preserve">id: 2147483608, </v>
      </c>
      <c r="J438" t="str">
        <f t="shared" si="50"/>
        <v xml:space="preserve">date: 1515888000000, </v>
      </c>
      <c r="K438" t="str">
        <f t="shared" si="51"/>
        <v xml:space="preserve">description: "ALDI 63036", </v>
      </c>
      <c r="L438" t="str">
        <f t="shared" si="52"/>
        <v xml:space="preserve">category: "Groceries", </v>
      </c>
      <c r="M438" t="str">
        <f t="shared" si="53"/>
        <v xml:space="preserve">individual: "", </v>
      </c>
      <c r="N438" t="str">
        <f t="shared" si="54"/>
        <v xml:space="preserve">amount: -76.85, </v>
      </c>
      <c r="O438" t="s">
        <v>387</v>
      </c>
      <c r="P438" t="s">
        <v>388</v>
      </c>
      <c r="R438" t="str">
        <f t="shared" si="55"/>
        <v>2147483608: { id: 2147483608, date: 1515888000000, description: "ALDI 63036", category: "Groceries", individual: "", amount: -76.85, isVisible: true, isReadOnly: true },</v>
      </c>
    </row>
    <row r="439" spans="1:18" x14ac:dyDescent="0.3">
      <c r="A439">
        <v>2147483609</v>
      </c>
      <c r="B439" s="1">
        <v>43112</v>
      </c>
      <c r="C439" t="s">
        <v>251</v>
      </c>
      <c r="D439" t="s">
        <v>349</v>
      </c>
      <c r="F439" s="6">
        <v>-567.70000000000005</v>
      </c>
      <c r="H439" t="str">
        <f t="shared" si="48"/>
        <v xml:space="preserve">2147483609: </v>
      </c>
      <c r="I439" t="str">
        <f t="shared" si="49"/>
        <v xml:space="preserve">id: 2147483609, </v>
      </c>
      <c r="J439" t="str">
        <f t="shared" si="50"/>
        <v xml:space="preserve">date: 1515801600000, </v>
      </c>
      <c r="K439" t="str">
        <f t="shared" si="51"/>
        <v xml:space="preserve">description: "WESTERN HEALTH ADVANTA", </v>
      </c>
      <c r="L439" t="str">
        <f t="shared" si="52"/>
        <v xml:space="preserve">category: "Medical", </v>
      </c>
      <c r="M439" t="str">
        <f t="shared" si="53"/>
        <v xml:space="preserve">individual: "", </v>
      </c>
      <c r="N439" t="str">
        <f t="shared" si="54"/>
        <v xml:space="preserve">amount: -567.7, </v>
      </c>
      <c r="O439" t="s">
        <v>387</v>
      </c>
      <c r="P439" t="s">
        <v>388</v>
      </c>
      <c r="R439" t="str">
        <f t="shared" si="55"/>
        <v>2147483609: { id: 2147483609, date: 1515801600000, description: "WESTERN HEALTH ADVANTA", category: "Medical", individual: "", amount: -567.7, isVisible: true, isReadOnly: true },</v>
      </c>
    </row>
    <row r="440" spans="1:18" x14ac:dyDescent="0.3">
      <c r="A440">
        <v>2147483610</v>
      </c>
      <c r="B440" s="1">
        <v>43111</v>
      </c>
      <c r="C440" t="s">
        <v>310</v>
      </c>
      <c r="D440" t="s">
        <v>372</v>
      </c>
      <c r="F440" s="6">
        <v>-33.25</v>
      </c>
      <c r="H440" t="str">
        <f t="shared" si="48"/>
        <v xml:space="preserve">2147483610: </v>
      </c>
      <c r="I440" t="str">
        <f t="shared" si="49"/>
        <v xml:space="preserve">id: 2147483610, </v>
      </c>
      <c r="J440" t="str">
        <f t="shared" si="50"/>
        <v xml:space="preserve">date: 1515715200000, </v>
      </c>
      <c r="K440" t="str">
        <f t="shared" si="51"/>
        <v xml:space="preserve">description: "THE MANOR", </v>
      </c>
      <c r="L440" t="str">
        <f t="shared" si="52"/>
        <v xml:space="preserve">category: "Meals (Food)", </v>
      </c>
      <c r="M440" t="str">
        <f t="shared" si="53"/>
        <v xml:space="preserve">individual: "", </v>
      </c>
      <c r="N440" t="str">
        <f t="shared" si="54"/>
        <v xml:space="preserve">amount: -33.25, </v>
      </c>
      <c r="O440" t="s">
        <v>387</v>
      </c>
      <c r="P440" t="s">
        <v>388</v>
      </c>
      <c r="R440" t="str">
        <f t="shared" si="55"/>
        <v>2147483610: { id: 2147483610, date: 1515715200000, description: "THE MANOR", category: "Meals (Food)", individual: "", amount: -33.25, isVisible: true, isReadOnly: true },</v>
      </c>
    </row>
    <row r="441" spans="1:18" x14ac:dyDescent="0.3">
      <c r="A441">
        <v>2147483611</v>
      </c>
      <c r="B441" s="1">
        <v>43111</v>
      </c>
      <c r="C441" t="s">
        <v>311</v>
      </c>
      <c r="D441" t="s">
        <v>347</v>
      </c>
      <c r="F441" s="6">
        <v>-97.64</v>
      </c>
      <c r="H441" t="str">
        <f t="shared" si="48"/>
        <v xml:space="preserve">2147483611: </v>
      </c>
      <c r="I441" t="str">
        <f t="shared" si="49"/>
        <v xml:space="preserve">id: 2147483611, </v>
      </c>
      <c r="J441" t="str">
        <f t="shared" si="50"/>
        <v xml:space="preserve">date: 1515715200000, </v>
      </c>
      <c r="K441" t="str">
        <f t="shared" si="51"/>
        <v xml:space="preserve">description: "BUREAU OF MOTOR VEHICL", </v>
      </c>
      <c r="L441" t="str">
        <f t="shared" si="52"/>
        <v xml:space="preserve">category: "Car Repairs", </v>
      </c>
      <c r="M441" t="str">
        <f t="shared" si="53"/>
        <v xml:space="preserve">individual: "", </v>
      </c>
      <c r="N441" t="str">
        <f t="shared" si="54"/>
        <v xml:space="preserve">amount: -97.64, </v>
      </c>
      <c r="O441" t="s">
        <v>387</v>
      </c>
      <c r="P441" t="s">
        <v>388</v>
      </c>
      <c r="R441" t="str">
        <f t="shared" si="55"/>
        <v>2147483611: { id: 2147483611, date: 1515715200000, description: "BUREAU OF MOTOR VEHICL", category: "Car Repairs", individual: "", amount: -97.64, isVisible: true, isReadOnly: true },</v>
      </c>
    </row>
    <row r="442" spans="1:18" x14ac:dyDescent="0.3">
      <c r="A442">
        <v>2147483612</v>
      </c>
      <c r="B442" s="1">
        <v>43111</v>
      </c>
      <c r="C442" t="s">
        <v>312</v>
      </c>
      <c r="D442" t="s">
        <v>347</v>
      </c>
      <c r="F442" s="6">
        <v>-1.95</v>
      </c>
      <c r="H442" t="str">
        <f t="shared" si="48"/>
        <v xml:space="preserve">2147483612: </v>
      </c>
      <c r="I442" t="str">
        <f t="shared" si="49"/>
        <v xml:space="preserve">id: 2147483612, </v>
      </c>
      <c r="J442" t="str">
        <f t="shared" si="50"/>
        <v xml:space="preserve">date: 1515715200000, </v>
      </c>
      <c r="K442" t="str">
        <f t="shared" si="51"/>
        <v xml:space="preserve">description: "OPLATES CRDT CRD SRV F", </v>
      </c>
      <c r="L442" t="str">
        <f t="shared" si="52"/>
        <v xml:space="preserve">category: "Car Repairs", </v>
      </c>
      <c r="M442" t="str">
        <f t="shared" si="53"/>
        <v xml:space="preserve">individual: "", </v>
      </c>
      <c r="N442" t="str">
        <f t="shared" si="54"/>
        <v xml:space="preserve">amount: -1.95, </v>
      </c>
      <c r="O442" t="s">
        <v>387</v>
      </c>
      <c r="P442" t="s">
        <v>388</v>
      </c>
      <c r="R442" t="str">
        <f t="shared" si="55"/>
        <v>2147483612: { id: 2147483612, date: 1515715200000, description: "OPLATES CRDT CRD SRV F", category: "Car Repairs", individual: "", amount: -1.95, isVisible: true, isReadOnly: true },</v>
      </c>
    </row>
    <row r="443" spans="1:18" x14ac:dyDescent="0.3">
      <c r="A443">
        <v>2147483613</v>
      </c>
      <c r="B443" s="1">
        <v>43111</v>
      </c>
      <c r="C443" t="s">
        <v>313</v>
      </c>
      <c r="D443" t="s">
        <v>372</v>
      </c>
      <c r="F443" s="6">
        <v>-30.25</v>
      </c>
      <c r="H443" t="str">
        <f t="shared" si="48"/>
        <v xml:space="preserve">2147483613: </v>
      </c>
      <c r="I443" t="str">
        <f t="shared" si="49"/>
        <v xml:space="preserve">id: 2147483613, </v>
      </c>
      <c r="J443" t="str">
        <f t="shared" si="50"/>
        <v xml:space="preserve">date: 1515715200000, </v>
      </c>
      <c r="K443" t="str">
        <f t="shared" si="51"/>
        <v xml:space="preserve">description: "KRAVITZ DELICATESSEN", </v>
      </c>
      <c r="L443" t="str">
        <f t="shared" si="52"/>
        <v xml:space="preserve">category: "Meals (Food)", </v>
      </c>
      <c r="M443" t="str">
        <f t="shared" si="53"/>
        <v xml:space="preserve">individual: "", </v>
      </c>
      <c r="N443" t="str">
        <f t="shared" si="54"/>
        <v xml:space="preserve">amount: -30.25, </v>
      </c>
      <c r="O443" t="s">
        <v>387</v>
      </c>
      <c r="P443" t="s">
        <v>388</v>
      </c>
      <c r="R443" t="str">
        <f t="shared" si="55"/>
        <v>2147483613: { id: 2147483613, date: 1515715200000, description: "KRAVITZ DELICATESSEN", category: "Meals (Food)", individual: "", amount: -30.25, isVisible: true, isReadOnly: true },</v>
      </c>
    </row>
    <row r="444" spans="1:18" x14ac:dyDescent="0.3">
      <c r="A444">
        <v>2147483614</v>
      </c>
      <c r="B444" s="1">
        <v>43108</v>
      </c>
      <c r="C444" t="s">
        <v>243</v>
      </c>
      <c r="D444" t="s">
        <v>353</v>
      </c>
      <c r="F444" s="6">
        <v>-24</v>
      </c>
      <c r="H444" t="str">
        <f t="shared" si="48"/>
        <v xml:space="preserve">2147483614: </v>
      </c>
      <c r="I444" t="str">
        <f t="shared" si="49"/>
        <v xml:space="preserve">id: 2147483614, </v>
      </c>
      <c r="J444" t="str">
        <f t="shared" si="50"/>
        <v xml:space="preserve">date: 1515456000000, </v>
      </c>
      <c r="K444" t="str">
        <f t="shared" si="51"/>
        <v xml:space="preserve">description: "PREMIER EXCH INS POLIC", </v>
      </c>
      <c r="L444" t="str">
        <f t="shared" si="52"/>
        <v xml:space="preserve">category: "Gas", </v>
      </c>
      <c r="M444" t="str">
        <f t="shared" si="53"/>
        <v xml:space="preserve">individual: "", </v>
      </c>
      <c r="N444" t="str">
        <f t="shared" si="54"/>
        <v xml:space="preserve">amount: -24, </v>
      </c>
      <c r="O444" t="s">
        <v>387</v>
      </c>
      <c r="P444" t="s">
        <v>388</v>
      </c>
      <c r="R444" t="str">
        <f t="shared" si="55"/>
        <v>2147483614: { id: 2147483614, date: 1515456000000, description: "PREMIER EXCH INS POLIC", category: "Gas", individual: "", amount: -24, isVisible: true, isReadOnly: true },</v>
      </c>
    </row>
    <row r="445" spans="1:18" x14ac:dyDescent="0.3">
      <c r="A445">
        <v>2147483615</v>
      </c>
      <c r="B445" s="1">
        <v>43108</v>
      </c>
      <c r="C445" t="s">
        <v>230</v>
      </c>
      <c r="D445" t="s">
        <v>353</v>
      </c>
      <c r="F445" s="6">
        <v>-33.26</v>
      </c>
      <c r="H445" t="str">
        <f t="shared" si="48"/>
        <v xml:space="preserve">2147483615: </v>
      </c>
      <c r="I445" t="str">
        <f t="shared" si="49"/>
        <v xml:space="preserve">id: 2147483615, </v>
      </c>
      <c r="J445" t="str">
        <f t="shared" si="50"/>
        <v xml:space="preserve">date: 1515456000000, </v>
      </c>
      <c r="K445" t="str">
        <f t="shared" si="51"/>
        <v xml:space="preserve">description: "SUNOCO 0371637000  QPS", </v>
      </c>
      <c r="L445" t="str">
        <f t="shared" si="52"/>
        <v xml:space="preserve">category: "Gas", </v>
      </c>
      <c r="M445" t="str">
        <f t="shared" si="53"/>
        <v xml:space="preserve">individual: "", </v>
      </c>
      <c r="N445" t="str">
        <f t="shared" si="54"/>
        <v xml:space="preserve">amount: -33.26, </v>
      </c>
      <c r="O445" t="s">
        <v>387</v>
      </c>
      <c r="P445" t="s">
        <v>388</v>
      </c>
      <c r="R445" t="str">
        <f t="shared" si="55"/>
        <v>2147483615: { id: 2147483615, date: 1515456000000, description: "SUNOCO 0371637000  QPS", category: "Gas", individual: "", amount: -33.26, isVisible: true, isReadOnly: true },</v>
      </c>
    </row>
    <row r="446" spans="1:18" x14ac:dyDescent="0.3">
      <c r="A446">
        <v>2147483616</v>
      </c>
      <c r="B446" s="1">
        <v>43108</v>
      </c>
      <c r="C446" t="s">
        <v>314</v>
      </c>
      <c r="D446" t="s">
        <v>372</v>
      </c>
      <c r="F446" s="6">
        <v>-20.38</v>
      </c>
      <c r="H446" t="str">
        <f t="shared" si="48"/>
        <v xml:space="preserve">2147483616: </v>
      </c>
      <c r="I446" t="str">
        <f t="shared" si="49"/>
        <v xml:space="preserve">id: 2147483616, </v>
      </c>
      <c r="J446" t="str">
        <f t="shared" si="50"/>
        <v xml:space="preserve">date: 1515456000000, </v>
      </c>
      <c r="K446" t="str">
        <f t="shared" si="51"/>
        <v xml:space="preserve">description: "SAVOR GROWL", </v>
      </c>
      <c r="L446" t="str">
        <f t="shared" si="52"/>
        <v xml:space="preserve">category: "Meals (Food)", </v>
      </c>
      <c r="M446" t="str">
        <f t="shared" si="53"/>
        <v xml:space="preserve">individual: "", </v>
      </c>
      <c r="N446" t="str">
        <f t="shared" si="54"/>
        <v xml:space="preserve">amount: -20.38, </v>
      </c>
      <c r="O446" t="s">
        <v>387</v>
      </c>
      <c r="P446" t="s">
        <v>388</v>
      </c>
      <c r="R446" t="str">
        <f t="shared" si="55"/>
        <v>2147483616: { id: 2147483616, date: 1515456000000, description: "SAVOR GROWL", category: "Meals (Food)", individual: "", amount: -20.38, isVisible: true, isReadOnly: true },</v>
      </c>
    </row>
    <row r="447" spans="1:18" x14ac:dyDescent="0.3">
      <c r="A447">
        <v>2147483617</v>
      </c>
      <c r="B447" s="1">
        <v>43107</v>
      </c>
      <c r="C447" t="s">
        <v>315</v>
      </c>
      <c r="D447" t="s">
        <v>370</v>
      </c>
      <c r="F447" s="6">
        <v>-49.99</v>
      </c>
      <c r="H447" t="str">
        <f t="shared" si="48"/>
        <v xml:space="preserve">2147483617: </v>
      </c>
      <c r="I447" t="str">
        <f t="shared" si="49"/>
        <v xml:space="preserve">id: 2147483617, </v>
      </c>
      <c r="J447" t="str">
        <f t="shared" si="50"/>
        <v xml:space="preserve">date: 1515369600000, </v>
      </c>
      <c r="K447" t="str">
        <f t="shared" si="51"/>
        <v xml:space="preserve">description: "COMCAST CALIFORNIA", </v>
      </c>
      <c r="L447" t="str">
        <f t="shared" si="52"/>
        <v xml:space="preserve">category: "Internet", </v>
      </c>
      <c r="M447" t="str">
        <f t="shared" si="53"/>
        <v xml:space="preserve">individual: "", </v>
      </c>
      <c r="N447" t="str">
        <f t="shared" si="54"/>
        <v xml:space="preserve">amount: -49.99, </v>
      </c>
      <c r="O447" t="s">
        <v>387</v>
      </c>
      <c r="P447" t="s">
        <v>388</v>
      </c>
      <c r="R447" t="str">
        <f t="shared" si="55"/>
        <v>2147483617: { id: 2147483617, date: 1515369600000, description: "COMCAST CALIFORNIA", category: "Internet", individual: "", amount: -49.99, isVisible: true, isReadOnly: true },</v>
      </c>
    </row>
    <row r="448" spans="1:18" x14ac:dyDescent="0.3">
      <c r="A448">
        <v>2147483618</v>
      </c>
      <c r="B448" s="1">
        <v>43107</v>
      </c>
      <c r="C448" t="s">
        <v>316</v>
      </c>
      <c r="D448" t="s">
        <v>372</v>
      </c>
      <c r="F448" s="6">
        <v>-14.7</v>
      </c>
      <c r="H448" t="str">
        <f t="shared" si="48"/>
        <v xml:space="preserve">2147483618: </v>
      </c>
      <c r="I448" t="str">
        <f t="shared" si="49"/>
        <v xml:space="preserve">id: 2147483618, </v>
      </c>
      <c r="J448" t="str">
        <f t="shared" si="50"/>
        <v xml:space="preserve">date: 1515369600000, </v>
      </c>
      <c r="K448" t="str">
        <f t="shared" si="51"/>
        <v xml:space="preserve">description: "CHIPOTLE 1838", </v>
      </c>
      <c r="L448" t="str">
        <f t="shared" si="52"/>
        <v xml:space="preserve">category: "Meals (Food)", </v>
      </c>
      <c r="M448" t="str">
        <f t="shared" si="53"/>
        <v xml:space="preserve">individual: "", </v>
      </c>
      <c r="N448" t="str">
        <f t="shared" si="54"/>
        <v xml:space="preserve">amount: -14.7, </v>
      </c>
      <c r="O448" t="s">
        <v>387</v>
      </c>
      <c r="P448" t="s">
        <v>388</v>
      </c>
      <c r="R448" t="str">
        <f t="shared" si="55"/>
        <v>2147483618: { id: 2147483618, date: 1515369600000, description: "CHIPOTLE 1838", category: "Meals (Food)", individual: "", amount: -14.7, isVisible: true, isReadOnly: true },</v>
      </c>
    </row>
    <row r="449" spans="1:18" x14ac:dyDescent="0.3">
      <c r="A449">
        <v>2147483619</v>
      </c>
      <c r="B449" s="1">
        <v>43107</v>
      </c>
      <c r="C449" t="s">
        <v>317</v>
      </c>
      <c r="D449" t="s">
        <v>372</v>
      </c>
      <c r="F449" s="6">
        <v>-38.25</v>
      </c>
      <c r="H449" t="str">
        <f t="shared" si="48"/>
        <v xml:space="preserve">2147483619: </v>
      </c>
      <c r="I449" t="str">
        <f t="shared" si="49"/>
        <v xml:space="preserve">id: 2147483619, </v>
      </c>
      <c r="J449" t="str">
        <f t="shared" si="50"/>
        <v xml:space="preserve">date: 1515369600000, </v>
      </c>
      <c r="K449" t="str">
        <f t="shared" si="51"/>
        <v xml:space="preserve">description: "FIVE KNOXVILLE", </v>
      </c>
      <c r="L449" t="str">
        <f t="shared" si="52"/>
        <v xml:space="preserve">category: "Meals (Food)", </v>
      </c>
      <c r="M449" t="str">
        <f t="shared" si="53"/>
        <v xml:space="preserve">individual: "", </v>
      </c>
      <c r="N449" t="str">
        <f t="shared" si="54"/>
        <v xml:space="preserve">amount: -38.25, </v>
      </c>
      <c r="O449" t="s">
        <v>387</v>
      </c>
      <c r="P449" t="s">
        <v>388</v>
      </c>
      <c r="R449" t="str">
        <f t="shared" si="55"/>
        <v>2147483619: { id: 2147483619, date: 1515369600000, description: "FIVE KNOXVILLE", category: "Meals (Food)", individual: "", amount: -38.25, isVisible: true, isReadOnly: true },</v>
      </c>
    </row>
    <row r="450" spans="1:18" x14ac:dyDescent="0.3">
      <c r="A450">
        <v>2147483620</v>
      </c>
      <c r="B450" s="1">
        <v>43106</v>
      </c>
      <c r="C450" t="s">
        <v>318</v>
      </c>
      <c r="D450" t="s">
        <v>372</v>
      </c>
      <c r="F450" s="6">
        <v>-4.05</v>
      </c>
      <c r="H450" t="str">
        <f t="shared" si="48"/>
        <v xml:space="preserve">2147483620: </v>
      </c>
      <c r="I450" t="str">
        <f t="shared" si="49"/>
        <v xml:space="preserve">id: 2147483620, </v>
      </c>
      <c r="J450" t="str">
        <f t="shared" si="50"/>
        <v xml:space="preserve">date: 1515283200000, </v>
      </c>
      <c r="K450" t="str">
        <f t="shared" si="51"/>
        <v xml:space="preserve">description: "MCDONALD'S F34996", </v>
      </c>
      <c r="L450" t="str">
        <f t="shared" si="52"/>
        <v xml:space="preserve">category: "Meals (Food)", </v>
      </c>
      <c r="M450" t="str">
        <f t="shared" si="53"/>
        <v xml:space="preserve">individual: "", </v>
      </c>
      <c r="N450" t="str">
        <f t="shared" si="54"/>
        <v xml:space="preserve">amount: -4.05, </v>
      </c>
      <c r="O450" t="s">
        <v>387</v>
      </c>
      <c r="P450" t="s">
        <v>388</v>
      </c>
      <c r="R450" t="str">
        <f t="shared" si="55"/>
        <v>2147483620: { id: 2147483620, date: 1515283200000, description: "MCDONALD'S F34996", category: "Meals (Food)", individual: "", amount: -4.05, isVisible: true, isReadOnly: true },</v>
      </c>
    </row>
    <row r="451" spans="1:18" x14ac:dyDescent="0.3">
      <c r="A451">
        <v>2147483621</v>
      </c>
      <c r="B451" s="1">
        <v>43106</v>
      </c>
      <c r="C451" t="s">
        <v>319</v>
      </c>
      <c r="D451" t="s">
        <v>353</v>
      </c>
      <c r="F451" s="6">
        <v>-23.75</v>
      </c>
      <c r="H451" t="str">
        <f t="shared" si="48"/>
        <v xml:space="preserve">2147483621: </v>
      </c>
      <c r="I451" t="str">
        <f t="shared" si="49"/>
        <v xml:space="preserve">id: 2147483621, </v>
      </c>
      <c r="J451" t="str">
        <f t="shared" si="50"/>
        <v xml:space="preserve">date: 1515283200000, </v>
      </c>
      <c r="K451" t="str">
        <f t="shared" si="51"/>
        <v xml:space="preserve">description: "SUNOCO 0218048700  QPS", </v>
      </c>
      <c r="L451" t="str">
        <f t="shared" si="52"/>
        <v xml:space="preserve">category: "Gas", </v>
      </c>
      <c r="M451" t="str">
        <f t="shared" si="53"/>
        <v xml:space="preserve">individual: "", </v>
      </c>
      <c r="N451" t="str">
        <f t="shared" si="54"/>
        <v xml:space="preserve">amount: -23.75, </v>
      </c>
      <c r="O451" t="s">
        <v>387</v>
      </c>
      <c r="P451" t="s">
        <v>388</v>
      </c>
      <c r="R451" t="str">
        <f t="shared" si="55"/>
        <v>2147483621: { id: 2147483621, date: 1515283200000, description: "SUNOCO 0218048700  QPS", category: "Gas", individual: "", amount: -23.75, isVisible: true, isReadOnly: true },</v>
      </c>
    </row>
    <row r="452" spans="1:18" x14ac:dyDescent="0.3">
      <c r="A452">
        <v>2147483622</v>
      </c>
      <c r="B452" s="1">
        <v>43106</v>
      </c>
      <c r="C452" t="s">
        <v>320</v>
      </c>
      <c r="D452" t="s">
        <v>372</v>
      </c>
      <c r="F452" s="6">
        <v>-6.33</v>
      </c>
      <c r="H452" t="str">
        <f t="shared" si="48"/>
        <v xml:space="preserve">2147483622: </v>
      </c>
      <c r="I452" t="str">
        <f t="shared" si="49"/>
        <v xml:space="preserve">id: 2147483622, </v>
      </c>
      <c r="J452" t="str">
        <f t="shared" si="50"/>
        <v xml:space="preserve">date: 1515283200000, </v>
      </c>
      <c r="K452" t="str">
        <f t="shared" si="51"/>
        <v xml:space="preserve">description: "NEW N01 CHINESE RESTAU", </v>
      </c>
      <c r="L452" t="str">
        <f t="shared" si="52"/>
        <v xml:space="preserve">category: "Meals (Food)", </v>
      </c>
      <c r="M452" t="str">
        <f t="shared" si="53"/>
        <v xml:space="preserve">individual: "", </v>
      </c>
      <c r="N452" t="str">
        <f t="shared" si="54"/>
        <v xml:space="preserve">amount: -6.33, </v>
      </c>
      <c r="O452" t="s">
        <v>387</v>
      </c>
      <c r="P452" t="s">
        <v>388</v>
      </c>
      <c r="R452" t="str">
        <f t="shared" si="55"/>
        <v>2147483622: { id: 2147483622, date: 1515283200000, description: "NEW N01 CHINESE RESTAU", category: "Meals (Food)", individual: "", amount: -6.33, isVisible: true, isReadOnly: true },</v>
      </c>
    </row>
    <row r="453" spans="1:18" x14ac:dyDescent="0.3">
      <c r="A453">
        <v>2147483623</v>
      </c>
      <c r="B453" s="1">
        <v>43105</v>
      </c>
      <c r="C453" t="s">
        <v>321</v>
      </c>
      <c r="D453" t="s">
        <v>347</v>
      </c>
      <c r="F453" s="6">
        <v>-78.69</v>
      </c>
      <c r="H453" t="str">
        <f t="shared" si="48"/>
        <v xml:space="preserve">2147483623: </v>
      </c>
      <c r="I453" t="str">
        <f t="shared" si="49"/>
        <v xml:space="preserve">id: 2147483623, </v>
      </c>
      <c r="J453" t="str">
        <f t="shared" si="50"/>
        <v xml:space="preserve">date: 1515196800000, </v>
      </c>
      <c r="K453" t="str">
        <f t="shared" si="51"/>
        <v xml:space="preserve">description: "JIFFY LUBE 3775", </v>
      </c>
      <c r="L453" t="str">
        <f t="shared" si="52"/>
        <v xml:space="preserve">category: "Car Repairs", </v>
      </c>
      <c r="M453" t="str">
        <f t="shared" si="53"/>
        <v xml:space="preserve">individual: "", </v>
      </c>
      <c r="N453" t="str">
        <f t="shared" si="54"/>
        <v xml:space="preserve">amount: -78.69, </v>
      </c>
      <c r="O453" t="s">
        <v>387</v>
      </c>
      <c r="P453" t="s">
        <v>388</v>
      </c>
      <c r="R453" t="str">
        <f t="shared" si="55"/>
        <v>2147483623: { id: 2147483623, date: 1515196800000, description: "JIFFY LUBE 3775", category: "Car Repairs", individual: "", amount: -78.69, isVisible: true, isReadOnly: true },</v>
      </c>
    </row>
    <row r="454" spans="1:18" x14ac:dyDescent="0.3">
      <c r="A454">
        <v>2147483624</v>
      </c>
      <c r="B454" s="1">
        <v>43105</v>
      </c>
      <c r="C454" t="s">
        <v>322</v>
      </c>
      <c r="D454" t="s">
        <v>361</v>
      </c>
      <c r="F454" s="6">
        <v>-4.1399999999999997</v>
      </c>
      <c r="H454" t="str">
        <f t="shared" si="48"/>
        <v xml:space="preserve">2147483624: </v>
      </c>
      <c r="I454" t="str">
        <f t="shared" si="49"/>
        <v xml:space="preserve">id: 2147483624, </v>
      </c>
      <c r="J454" t="str">
        <f t="shared" si="50"/>
        <v xml:space="preserve">date: 1515196800000, </v>
      </c>
      <c r="K454" t="str">
        <f t="shared" si="51"/>
        <v xml:space="preserve">description: "TARGET        00010900", </v>
      </c>
      <c r="L454" t="str">
        <f t="shared" si="52"/>
        <v xml:space="preserve">category: "Materistic", </v>
      </c>
      <c r="M454" t="str">
        <f t="shared" si="53"/>
        <v xml:space="preserve">individual: "", </v>
      </c>
      <c r="N454" t="str">
        <f t="shared" si="54"/>
        <v xml:space="preserve">amount: -4.14, </v>
      </c>
      <c r="O454" t="s">
        <v>387</v>
      </c>
      <c r="P454" t="s">
        <v>388</v>
      </c>
      <c r="R454" t="str">
        <f t="shared" si="55"/>
        <v>2147483624: { id: 2147483624, date: 1515196800000, description: "TARGET        00010900", category: "Materistic", individual: "", amount: -4.14, isVisible: true, isReadOnly: true },</v>
      </c>
    </row>
    <row r="455" spans="1:18" x14ac:dyDescent="0.3">
      <c r="A455">
        <v>2147483625</v>
      </c>
      <c r="B455" s="1">
        <v>43105</v>
      </c>
      <c r="C455" t="s">
        <v>323</v>
      </c>
      <c r="D455" t="s">
        <v>356</v>
      </c>
      <c r="F455" s="6">
        <v>-21.04</v>
      </c>
      <c r="H455" t="str">
        <f t="shared" ref="H455:H477" si="56">_xlfn.CONCAT(A455,": ")</f>
        <v xml:space="preserve">2147483625: </v>
      </c>
      <c r="I455" t="str">
        <f t="shared" ref="I455:I477" si="57">_xlfn.CONCAT(A$5,": ",A455,", ")</f>
        <v xml:space="preserve">id: 2147483625, </v>
      </c>
      <c r="J455" t="str">
        <f t="shared" ref="J455:J477" si="58">_xlfn.CONCAT(B$5,": ",(B455- (25567 + 1))*86400*1000,", ")</f>
        <v xml:space="preserve">date: 1515196800000, </v>
      </c>
      <c r="K455" t="str">
        <f t="shared" ref="K455:K477" si="59">_xlfn.CONCAT(C$5,": ",CHAR(34),C455,CHAR(34),", ")</f>
        <v xml:space="preserve">description: "KROGER #676", </v>
      </c>
      <c r="L455" t="str">
        <f t="shared" ref="L455:L477" si="60">_xlfn.CONCAT(D$5,": ",CHAR(34),D455,CHAR(34),", ")</f>
        <v xml:space="preserve">category: "Groceries", </v>
      </c>
      <c r="M455" t="str">
        <f t="shared" ref="M455:M477" si="61">_xlfn.CONCAT(E$5,": ",CHAR(34),E455,CHAR(34),", ")</f>
        <v xml:space="preserve">individual: "", </v>
      </c>
      <c r="N455" t="str">
        <f t="shared" ref="N455:N477" si="62">_xlfn.CONCAT(F$5,": ",F455,", ")</f>
        <v xml:space="preserve">amount: -21.04, </v>
      </c>
      <c r="O455" t="s">
        <v>387</v>
      </c>
      <c r="P455" t="s">
        <v>388</v>
      </c>
      <c r="R455" t="str">
        <f t="shared" ref="R455:R477" si="63">_xlfn.CONCAT(H455,"{ ",I455:P455, " },")</f>
        <v>2147483625: { id: 2147483625, date: 1515196800000, description: "KROGER #676", category: "Groceries", individual: "", amount: -21.04, isVisible: true, isReadOnly: true },</v>
      </c>
    </row>
    <row r="456" spans="1:18" x14ac:dyDescent="0.3">
      <c r="A456">
        <v>2147483626</v>
      </c>
      <c r="B456" s="1">
        <v>43105</v>
      </c>
      <c r="C456" t="s">
        <v>324</v>
      </c>
      <c r="D456" t="s">
        <v>347</v>
      </c>
      <c r="F456" s="6">
        <v>-15</v>
      </c>
      <c r="H456" t="str">
        <f t="shared" si="56"/>
        <v xml:space="preserve">2147483626: </v>
      </c>
      <c r="I456" t="str">
        <f t="shared" si="57"/>
        <v xml:space="preserve">id: 2147483626, </v>
      </c>
      <c r="J456" t="str">
        <f t="shared" si="58"/>
        <v xml:space="preserve">date: 1515196800000, </v>
      </c>
      <c r="K456" t="str">
        <f t="shared" si="59"/>
        <v xml:space="preserve">description: "TIDAL WAVE AUTO SPA", </v>
      </c>
      <c r="L456" t="str">
        <f t="shared" si="60"/>
        <v xml:space="preserve">category: "Car Repairs", </v>
      </c>
      <c r="M456" t="str">
        <f t="shared" si="61"/>
        <v xml:space="preserve">individual: "", </v>
      </c>
      <c r="N456" t="str">
        <f t="shared" si="62"/>
        <v xml:space="preserve">amount: -15, </v>
      </c>
      <c r="O456" t="s">
        <v>387</v>
      </c>
      <c r="P456" t="s">
        <v>388</v>
      </c>
      <c r="R456" t="str">
        <f t="shared" si="63"/>
        <v>2147483626: { id: 2147483626, date: 1515196800000, description: "TIDAL WAVE AUTO SPA", category: "Car Repairs", individual: "", amount: -15, isVisible: true, isReadOnly: true },</v>
      </c>
    </row>
    <row r="457" spans="1:18" x14ac:dyDescent="0.3">
      <c r="A457">
        <v>2147483627</v>
      </c>
      <c r="B457" s="1">
        <v>43105</v>
      </c>
      <c r="C457" t="s">
        <v>325</v>
      </c>
      <c r="D457" t="s">
        <v>356</v>
      </c>
      <c r="F457" s="6">
        <v>-1.08</v>
      </c>
      <c r="H457" t="str">
        <f t="shared" si="56"/>
        <v xml:space="preserve">2147483627: </v>
      </c>
      <c r="I457" t="str">
        <f t="shared" si="57"/>
        <v xml:space="preserve">id: 2147483627, </v>
      </c>
      <c r="J457" t="str">
        <f t="shared" si="58"/>
        <v xml:space="preserve">date: 1515196800000, </v>
      </c>
      <c r="K457" t="str">
        <f t="shared" si="59"/>
        <v xml:space="preserve">description: "DOLLAR-GENERAL #2714", </v>
      </c>
      <c r="L457" t="str">
        <f t="shared" si="60"/>
        <v xml:space="preserve">category: "Groceries", </v>
      </c>
      <c r="M457" t="str">
        <f t="shared" si="61"/>
        <v xml:space="preserve">individual: "", </v>
      </c>
      <c r="N457" t="str">
        <f t="shared" si="62"/>
        <v xml:space="preserve">amount: -1.08, </v>
      </c>
      <c r="O457" t="s">
        <v>387</v>
      </c>
      <c r="P457" t="s">
        <v>388</v>
      </c>
      <c r="R457" t="str">
        <f t="shared" si="63"/>
        <v>2147483627: { id: 2147483627, date: 1515196800000, description: "DOLLAR-GENERAL #2714", category: "Groceries", individual: "", amount: -1.08, isVisible: true, isReadOnly: true },</v>
      </c>
    </row>
    <row r="458" spans="1:18" x14ac:dyDescent="0.3">
      <c r="A458">
        <v>2147483628</v>
      </c>
      <c r="B458" s="1">
        <v>43104</v>
      </c>
      <c r="C458" t="s">
        <v>326</v>
      </c>
      <c r="D458" t="s">
        <v>372</v>
      </c>
      <c r="F458" s="6">
        <v>-5.26</v>
      </c>
      <c r="H458" t="str">
        <f t="shared" si="56"/>
        <v xml:space="preserve">2147483628: </v>
      </c>
      <c r="I458" t="str">
        <f t="shared" si="57"/>
        <v xml:space="preserve">id: 2147483628, </v>
      </c>
      <c r="J458" t="str">
        <f t="shared" si="58"/>
        <v xml:space="preserve">date: 1515110400000, </v>
      </c>
      <c r="K458" t="str">
        <f t="shared" si="59"/>
        <v xml:space="preserve">description: "CHICK-FIL-A #01161", </v>
      </c>
      <c r="L458" t="str">
        <f t="shared" si="60"/>
        <v xml:space="preserve">category: "Meals (Food)", </v>
      </c>
      <c r="M458" t="str">
        <f t="shared" si="61"/>
        <v xml:space="preserve">individual: "", </v>
      </c>
      <c r="N458" t="str">
        <f t="shared" si="62"/>
        <v xml:space="preserve">amount: -5.26, </v>
      </c>
      <c r="O458" t="s">
        <v>387</v>
      </c>
      <c r="P458" t="s">
        <v>388</v>
      </c>
      <c r="R458" t="str">
        <f t="shared" si="63"/>
        <v>2147483628: { id: 2147483628, date: 1515110400000, description: "CHICK-FIL-A #01161", category: "Meals (Food)", individual: "", amount: -5.26, isVisible: true, isReadOnly: true },</v>
      </c>
    </row>
    <row r="459" spans="1:18" x14ac:dyDescent="0.3">
      <c r="A459">
        <v>2147483629</v>
      </c>
      <c r="B459" s="1">
        <v>43103</v>
      </c>
      <c r="C459" t="s">
        <v>327</v>
      </c>
      <c r="D459" t="s">
        <v>358</v>
      </c>
      <c r="F459" s="6">
        <v>-17</v>
      </c>
      <c r="H459" t="str">
        <f t="shared" si="56"/>
        <v xml:space="preserve">2147483629: </v>
      </c>
      <c r="I459" t="str">
        <f t="shared" si="57"/>
        <v xml:space="preserve">id: 2147483629, </v>
      </c>
      <c r="J459" t="str">
        <f t="shared" si="58"/>
        <v xml:space="preserve">date: 1515024000000, </v>
      </c>
      <c r="K459" t="str">
        <f t="shared" si="59"/>
        <v xml:space="preserve">description: "AIRSTRIKE", </v>
      </c>
      <c r="L459" t="str">
        <f t="shared" si="60"/>
        <v xml:space="preserve">category: "Entertainment", </v>
      </c>
      <c r="M459" t="str">
        <f t="shared" si="61"/>
        <v xml:space="preserve">individual: "", </v>
      </c>
      <c r="N459" t="str">
        <f t="shared" si="62"/>
        <v xml:space="preserve">amount: -17, </v>
      </c>
      <c r="O459" t="s">
        <v>387</v>
      </c>
      <c r="P459" t="s">
        <v>388</v>
      </c>
      <c r="R459" t="str">
        <f t="shared" si="63"/>
        <v>2147483629: { id: 2147483629, date: 1515024000000, description: "AIRSTRIKE", category: "Entertainment", individual: "", amount: -17, isVisible: true, isReadOnly: true },</v>
      </c>
    </row>
    <row r="460" spans="1:18" x14ac:dyDescent="0.3">
      <c r="A460">
        <v>2147483630</v>
      </c>
      <c r="B460" s="1">
        <v>43102</v>
      </c>
      <c r="C460" t="s">
        <v>328</v>
      </c>
      <c r="D460" t="s">
        <v>356</v>
      </c>
      <c r="F460" s="6">
        <v>-8.91</v>
      </c>
      <c r="H460" t="str">
        <f t="shared" si="56"/>
        <v xml:space="preserve">2147483630: </v>
      </c>
      <c r="I460" t="str">
        <f t="shared" si="57"/>
        <v xml:space="preserve">id: 2147483630, </v>
      </c>
      <c r="J460" t="str">
        <f t="shared" si="58"/>
        <v xml:space="preserve">date: 1514937600000, </v>
      </c>
      <c r="K460" t="str">
        <f t="shared" si="59"/>
        <v xml:space="preserve">description: "PUBLIX #525", </v>
      </c>
      <c r="L460" t="str">
        <f t="shared" si="60"/>
        <v xml:space="preserve">category: "Groceries", </v>
      </c>
      <c r="M460" t="str">
        <f t="shared" si="61"/>
        <v xml:space="preserve">individual: "", </v>
      </c>
      <c r="N460" t="str">
        <f t="shared" si="62"/>
        <v xml:space="preserve">amount: -8.91, </v>
      </c>
      <c r="O460" t="s">
        <v>387</v>
      </c>
      <c r="P460" t="s">
        <v>388</v>
      </c>
      <c r="R460" t="str">
        <f t="shared" si="63"/>
        <v>2147483630: { id: 2147483630, date: 1514937600000, description: "PUBLIX #525", category: "Groceries", individual: "", amount: -8.91, isVisible: true, isReadOnly: true },</v>
      </c>
    </row>
    <row r="461" spans="1:18" x14ac:dyDescent="0.3">
      <c r="A461">
        <v>2147483631</v>
      </c>
      <c r="B461" s="1">
        <v>43102</v>
      </c>
      <c r="C461" t="s">
        <v>329</v>
      </c>
      <c r="D461" t="s">
        <v>368</v>
      </c>
      <c r="F461" s="6">
        <v>-2.8</v>
      </c>
      <c r="H461" t="str">
        <f t="shared" si="56"/>
        <v xml:space="preserve">2147483631: </v>
      </c>
      <c r="I461" t="str">
        <f t="shared" si="57"/>
        <v xml:space="preserve">id: 2147483631, </v>
      </c>
      <c r="J461" t="str">
        <f t="shared" si="58"/>
        <v xml:space="preserve">date: 1514937600000, </v>
      </c>
      <c r="K461" t="str">
        <f t="shared" si="59"/>
        <v xml:space="preserve">description: "IL TOLLWAY - WEB - UNP", </v>
      </c>
      <c r="L461" t="str">
        <f t="shared" si="60"/>
        <v xml:space="preserve">category: "Transportation", </v>
      </c>
      <c r="M461" t="str">
        <f t="shared" si="61"/>
        <v xml:space="preserve">individual: "", </v>
      </c>
      <c r="N461" t="str">
        <f t="shared" si="62"/>
        <v xml:space="preserve">amount: -2.8, </v>
      </c>
      <c r="O461" t="s">
        <v>387</v>
      </c>
      <c r="P461" t="s">
        <v>388</v>
      </c>
      <c r="R461" t="str">
        <f t="shared" si="63"/>
        <v>2147483631: { id: 2147483631, date: 1514937600000, description: "IL TOLLWAY - WEB - UNP", category: "Transportation", individual: "", amount: -2.8, isVisible: true, isReadOnly: true },</v>
      </c>
    </row>
    <row r="462" spans="1:18" x14ac:dyDescent="0.3">
      <c r="A462">
        <v>2147483632</v>
      </c>
      <c r="B462" s="1">
        <v>43101</v>
      </c>
      <c r="C462" t="s">
        <v>330</v>
      </c>
      <c r="D462" t="s">
        <v>353</v>
      </c>
      <c r="F462" s="6">
        <v>-29.25</v>
      </c>
      <c r="H462" t="str">
        <f t="shared" si="56"/>
        <v xml:space="preserve">2147483632: </v>
      </c>
      <c r="I462" t="str">
        <f t="shared" si="57"/>
        <v xml:space="preserve">id: 2147483632, </v>
      </c>
      <c r="J462" t="str">
        <f t="shared" si="58"/>
        <v xml:space="preserve">date: 1514851200000, </v>
      </c>
      <c r="K462" t="str">
        <f t="shared" si="59"/>
        <v xml:space="preserve">description: "SPEEDWAY 08496 101", </v>
      </c>
      <c r="L462" t="str">
        <f t="shared" si="60"/>
        <v xml:space="preserve">category: "Gas", </v>
      </c>
      <c r="M462" t="str">
        <f t="shared" si="61"/>
        <v xml:space="preserve">individual: "", </v>
      </c>
      <c r="N462" t="str">
        <f t="shared" si="62"/>
        <v xml:space="preserve">amount: -29.25, </v>
      </c>
      <c r="O462" t="s">
        <v>387</v>
      </c>
      <c r="P462" t="s">
        <v>388</v>
      </c>
      <c r="R462" t="str">
        <f t="shared" si="63"/>
        <v>2147483632: { id: 2147483632, date: 1514851200000, description: "SPEEDWAY 08496 101", category: "Gas", individual: "", amount: -29.25, isVisible: true, isReadOnly: true },</v>
      </c>
    </row>
    <row r="463" spans="1:18" x14ac:dyDescent="0.3">
      <c r="A463">
        <v>2147483633</v>
      </c>
      <c r="B463" s="1">
        <v>43101</v>
      </c>
      <c r="C463" t="s">
        <v>331</v>
      </c>
      <c r="D463" t="s">
        <v>366</v>
      </c>
      <c r="F463" s="6">
        <v>-23.25</v>
      </c>
      <c r="H463" t="str">
        <f t="shared" si="56"/>
        <v xml:space="preserve">2147483633: </v>
      </c>
      <c r="I463" t="str">
        <f t="shared" si="57"/>
        <v xml:space="preserve">id: 2147483633, </v>
      </c>
      <c r="J463" t="str">
        <f t="shared" si="58"/>
        <v xml:space="preserve">date: 1514851200000, </v>
      </c>
      <c r="K463" t="str">
        <f t="shared" si="59"/>
        <v xml:space="preserve">description: "LI'L CRICKET 253", </v>
      </c>
      <c r="L463" t="str">
        <f t="shared" si="60"/>
        <v xml:space="preserve">category: "Beer", </v>
      </c>
      <c r="M463" t="str">
        <f t="shared" si="61"/>
        <v xml:space="preserve">individual: "", </v>
      </c>
      <c r="N463" t="str">
        <f t="shared" si="62"/>
        <v xml:space="preserve">amount: -23.25, </v>
      </c>
      <c r="O463" t="s">
        <v>387</v>
      </c>
      <c r="P463" t="s">
        <v>388</v>
      </c>
      <c r="R463" t="str">
        <f t="shared" si="63"/>
        <v>2147483633: { id: 2147483633, date: 1514851200000, description: "LI'L CRICKET 253", category: "Beer", individual: "", amount: -23.25, isVisible: true, isReadOnly: true },</v>
      </c>
    </row>
    <row r="464" spans="1:18" x14ac:dyDescent="0.3">
      <c r="A464">
        <v>2147483634</v>
      </c>
      <c r="B464" s="1">
        <v>43101</v>
      </c>
      <c r="C464" t="s">
        <v>332</v>
      </c>
      <c r="D464" t="s">
        <v>372</v>
      </c>
      <c r="F464" s="6">
        <v>-10.43</v>
      </c>
      <c r="H464" t="str">
        <f t="shared" si="56"/>
        <v xml:space="preserve">2147483634: </v>
      </c>
      <c r="I464" t="str">
        <f t="shared" si="57"/>
        <v xml:space="preserve">id: 2147483634, </v>
      </c>
      <c r="J464" t="str">
        <f t="shared" si="58"/>
        <v xml:space="preserve">date: 1514851200000, </v>
      </c>
      <c r="K464" t="str">
        <f t="shared" si="59"/>
        <v xml:space="preserve">description: "WENDY'S #4738", </v>
      </c>
      <c r="L464" t="str">
        <f t="shared" si="60"/>
        <v xml:space="preserve">category: "Meals (Food)", </v>
      </c>
      <c r="M464" t="str">
        <f t="shared" si="61"/>
        <v xml:space="preserve">individual: "", </v>
      </c>
      <c r="N464" t="str">
        <f t="shared" si="62"/>
        <v xml:space="preserve">amount: -10.43, </v>
      </c>
      <c r="O464" t="s">
        <v>387</v>
      </c>
      <c r="P464" t="s">
        <v>388</v>
      </c>
      <c r="R464" t="str">
        <f t="shared" si="63"/>
        <v>2147483634: { id: 2147483634, date: 1514851200000, description: "WENDY'S #4738", category: "Meals (Food)", individual: "", amount: -10.43, isVisible: true, isReadOnly: true },</v>
      </c>
    </row>
    <row r="465" spans="1:18" x14ac:dyDescent="0.3">
      <c r="A465">
        <v>2147483635</v>
      </c>
      <c r="B465" s="1">
        <v>43100</v>
      </c>
      <c r="C465" t="s">
        <v>333</v>
      </c>
      <c r="D465" t="s">
        <v>366</v>
      </c>
      <c r="F465" s="6">
        <v>-13.25</v>
      </c>
      <c r="H465" t="str">
        <f t="shared" si="56"/>
        <v xml:space="preserve">2147483635: </v>
      </c>
      <c r="I465" t="str">
        <f t="shared" si="57"/>
        <v xml:space="preserve">id: 2147483635, </v>
      </c>
      <c r="J465" t="str">
        <f t="shared" si="58"/>
        <v xml:space="preserve">date: 1514764800000, </v>
      </c>
      <c r="K465" t="str">
        <f t="shared" si="59"/>
        <v xml:space="preserve">description: "16 BIT SOUTH", </v>
      </c>
      <c r="L465" t="str">
        <f t="shared" si="60"/>
        <v xml:space="preserve">category: "Beer", </v>
      </c>
      <c r="M465" t="str">
        <f t="shared" si="61"/>
        <v xml:space="preserve">individual: "", </v>
      </c>
      <c r="N465" t="str">
        <f t="shared" si="62"/>
        <v xml:space="preserve">amount: -13.25, </v>
      </c>
      <c r="O465" t="s">
        <v>387</v>
      </c>
      <c r="P465" t="s">
        <v>388</v>
      </c>
      <c r="R465" t="str">
        <f t="shared" si="63"/>
        <v>2147483635: { id: 2147483635, date: 1514764800000, description: "16 BIT SOUTH", category: "Beer", individual: "", amount: -13.25, isVisible: true, isReadOnly: true },</v>
      </c>
    </row>
    <row r="466" spans="1:18" x14ac:dyDescent="0.3">
      <c r="A466">
        <v>2147483636</v>
      </c>
      <c r="B466" s="1">
        <v>43100</v>
      </c>
      <c r="C466" t="s">
        <v>45</v>
      </c>
      <c r="D466" t="s">
        <v>372</v>
      </c>
      <c r="F466" s="6">
        <v>-61.25</v>
      </c>
      <c r="H466" t="str">
        <f t="shared" si="56"/>
        <v xml:space="preserve">2147483636: </v>
      </c>
      <c r="I466" t="str">
        <f t="shared" si="57"/>
        <v xml:space="preserve">id: 2147483636, </v>
      </c>
      <c r="J466" t="str">
        <f t="shared" si="58"/>
        <v xml:space="preserve">date: 1514764800000, </v>
      </c>
      <c r="K466" t="str">
        <f t="shared" si="59"/>
        <v xml:space="preserve">description: "MOERLEIN LAGER HOUSE", </v>
      </c>
      <c r="L466" t="str">
        <f t="shared" si="60"/>
        <v xml:space="preserve">category: "Meals (Food)", </v>
      </c>
      <c r="M466" t="str">
        <f t="shared" si="61"/>
        <v xml:space="preserve">individual: "", </v>
      </c>
      <c r="N466" t="str">
        <f t="shared" si="62"/>
        <v xml:space="preserve">amount: -61.25, </v>
      </c>
      <c r="O466" t="s">
        <v>387</v>
      </c>
      <c r="P466" t="s">
        <v>388</v>
      </c>
      <c r="R466" t="str">
        <f t="shared" si="63"/>
        <v>2147483636: { id: 2147483636, date: 1514764800000, description: "MOERLEIN LAGER HOUSE", category: "Meals (Food)", individual: "", amount: -61.25, isVisible: true, isReadOnly: true },</v>
      </c>
    </row>
    <row r="467" spans="1:18" x14ac:dyDescent="0.3">
      <c r="A467">
        <v>2147483637</v>
      </c>
      <c r="B467" s="1">
        <v>43100</v>
      </c>
      <c r="C467" t="s">
        <v>334</v>
      </c>
      <c r="D467" t="s">
        <v>353</v>
      </c>
      <c r="F467" s="6">
        <v>-35.51</v>
      </c>
      <c r="H467" t="str">
        <f t="shared" si="56"/>
        <v xml:space="preserve">2147483637: </v>
      </c>
      <c r="I467" t="str">
        <f t="shared" si="57"/>
        <v xml:space="preserve">id: 2147483637, </v>
      </c>
      <c r="J467" t="str">
        <f t="shared" si="58"/>
        <v xml:space="preserve">date: 1514764800000, </v>
      </c>
      <c r="K467" t="str">
        <f t="shared" si="59"/>
        <v xml:space="preserve">description: "PHILLIPS 66 - JB BATTL", </v>
      </c>
      <c r="L467" t="str">
        <f t="shared" si="60"/>
        <v xml:space="preserve">category: "Gas", </v>
      </c>
      <c r="M467" t="str">
        <f t="shared" si="61"/>
        <v xml:space="preserve">individual: "", </v>
      </c>
      <c r="N467" t="str">
        <f t="shared" si="62"/>
        <v xml:space="preserve">amount: -35.51, </v>
      </c>
      <c r="O467" t="s">
        <v>387</v>
      </c>
      <c r="P467" t="s">
        <v>388</v>
      </c>
      <c r="R467" t="str">
        <f t="shared" si="63"/>
        <v>2147483637: { id: 2147483637, date: 1514764800000, description: "PHILLIPS 66 - JB BATTL", category: "Gas", individual: "", amount: -35.51, isVisible: true, isReadOnly: true },</v>
      </c>
    </row>
    <row r="468" spans="1:18" x14ac:dyDescent="0.3">
      <c r="A468">
        <v>2147483638</v>
      </c>
      <c r="B468" s="1">
        <v>43100</v>
      </c>
      <c r="C468" t="s">
        <v>37</v>
      </c>
      <c r="D468" t="s">
        <v>359</v>
      </c>
      <c r="F468" s="6">
        <v>-257.55</v>
      </c>
      <c r="H468" t="str">
        <f t="shared" si="56"/>
        <v xml:space="preserve">2147483638: </v>
      </c>
      <c r="I468" t="str">
        <f t="shared" si="57"/>
        <v xml:space="preserve">id: 2147483638, </v>
      </c>
      <c r="J468" t="str">
        <f t="shared" si="58"/>
        <v xml:space="preserve">date: 1514764800000, </v>
      </c>
      <c r="K468" t="str">
        <f t="shared" si="59"/>
        <v xml:space="preserve">description: "TMOBILE*AUTO PAY", </v>
      </c>
      <c r="L468" t="str">
        <f t="shared" si="60"/>
        <v xml:space="preserve">category: "Phone", </v>
      </c>
      <c r="M468" t="str">
        <f t="shared" si="61"/>
        <v xml:space="preserve">individual: "", </v>
      </c>
      <c r="N468" t="str">
        <f t="shared" si="62"/>
        <v xml:space="preserve">amount: -257.55, </v>
      </c>
      <c r="O468" t="s">
        <v>387</v>
      </c>
      <c r="P468" t="s">
        <v>388</v>
      </c>
      <c r="R468" t="str">
        <f t="shared" si="63"/>
        <v>2147483638: { id: 2147483638, date: 1514764800000, description: "TMOBILE*AUTO PAY", category: "Phone", individual: "", amount: -257.55, isVisible: true, isReadOnly: true },</v>
      </c>
    </row>
    <row r="469" spans="1:18" x14ac:dyDescent="0.3">
      <c r="A469">
        <v>2147483639</v>
      </c>
      <c r="B469" s="1">
        <v>43100</v>
      </c>
      <c r="C469" t="s">
        <v>335</v>
      </c>
      <c r="D469" t="s">
        <v>372</v>
      </c>
      <c r="F469" s="6">
        <v>-13.89</v>
      </c>
      <c r="H469" t="str">
        <f t="shared" si="56"/>
        <v xml:space="preserve">2147483639: </v>
      </c>
      <c r="I469" t="str">
        <f t="shared" si="57"/>
        <v xml:space="preserve">id: 2147483639, </v>
      </c>
      <c r="J469" t="str">
        <f t="shared" si="58"/>
        <v xml:space="preserve">date: 1514764800000, </v>
      </c>
      <c r="K469" t="str">
        <f t="shared" si="59"/>
        <v xml:space="preserve">description: "SUBWAY        03181310", </v>
      </c>
      <c r="L469" t="str">
        <f t="shared" si="60"/>
        <v xml:space="preserve">category: "Meals (Food)", </v>
      </c>
      <c r="M469" t="str">
        <f t="shared" si="61"/>
        <v xml:space="preserve">individual: "", </v>
      </c>
      <c r="N469" t="str">
        <f t="shared" si="62"/>
        <v xml:space="preserve">amount: -13.89, </v>
      </c>
      <c r="O469" t="s">
        <v>387</v>
      </c>
      <c r="P469" t="s">
        <v>388</v>
      </c>
      <c r="R469" t="str">
        <f t="shared" si="63"/>
        <v>2147483639: { id: 2147483639, date: 1514764800000, description: "SUBWAY        03181310", category: "Meals (Food)", individual: "", amount: -13.89, isVisible: true, isReadOnly: true },</v>
      </c>
    </row>
    <row r="470" spans="1:18" x14ac:dyDescent="0.3">
      <c r="A470">
        <v>2147483640</v>
      </c>
      <c r="B470" s="1">
        <v>43099</v>
      </c>
      <c r="C470" t="s">
        <v>336</v>
      </c>
      <c r="D470" t="s">
        <v>372</v>
      </c>
      <c r="F470" s="6">
        <v>-29.25</v>
      </c>
      <c r="H470" t="str">
        <f t="shared" si="56"/>
        <v xml:space="preserve">2147483640: </v>
      </c>
      <c r="I470" t="str">
        <f t="shared" si="57"/>
        <v xml:space="preserve">id: 2147483640, </v>
      </c>
      <c r="J470" t="str">
        <f t="shared" si="58"/>
        <v xml:space="preserve">date: 1514678400000, </v>
      </c>
      <c r="K470" t="str">
        <f t="shared" si="59"/>
        <v xml:space="preserve">description: "Brunch", </v>
      </c>
      <c r="L470" t="str">
        <f t="shared" si="60"/>
        <v xml:space="preserve">category: "Meals (Food)", </v>
      </c>
      <c r="M470" t="str">
        <f t="shared" si="61"/>
        <v xml:space="preserve">individual: "", </v>
      </c>
      <c r="N470" t="str">
        <f t="shared" si="62"/>
        <v xml:space="preserve">amount: -29.25, </v>
      </c>
      <c r="O470" t="s">
        <v>387</v>
      </c>
      <c r="P470" t="s">
        <v>388</v>
      </c>
      <c r="R470" t="str">
        <f t="shared" si="63"/>
        <v>2147483640: { id: 2147483640, date: 1514678400000, description: "Brunch", category: "Meals (Food)", individual: "", amount: -29.25, isVisible: true, isReadOnly: true },</v>
      </c>
    </row>
    <row r="471" spans="1:18" x14ac:dyDescent="0.3">
      <c r="A471">
        <v>2147483641</v>
      </c>
      <c r="B471" s="1">
        <v>43099</v>
      </c>
      <c r="C471" t="s">
        <v>21</v>
      </c>
      <c r="D471" t="s">
        <v>361</v>
      </c>
      <c r="F471" s="6">
        <v>-0.99</v>
      </c>
      <c r="H471" t="str">
        <f t="shared" si="56"/>
        <v xml:space="preserve">2147483641: </v>
      </c>
      <c r="I471" t="str">
        <f t="shared" si="57"/>
        <v xml:space="preserve">id: 2147483641, </v>
      </c>
      <c r="J471" t="str">
        <f t="shared" si="58"/>
        <v xml:space="preserve">date: 1514678400000, </v>
      </c>
      <c r="K471" t="str">
        <f t="shared" si="59"/>
        <v xml:space="preserve">description: "APL* ITUNES.COM/BILL", </v>
      </c>
      <c r="L471" t="str">
        <f t="shared" si="60"/>
        <v xml:space="preserve">category: "Materistic", </v>
      </c>
      <c r="M471" t="str">
        <f t="shared" si="61"/>
        <v xml:space="preserve">individual: "", </v>
      </c>
      <c r="N471" t="str">
        <f t="shared" si="62"/>
        <v xml:space="preserve">amount: -0.99, </v>
      </c>
      <c r="O471" t="s">
        <v>387</v>
      </c>
      <c r="P471" t="s">
        <v>388</v>
      </c>
      <c r="R471" t="str">
        <f t="shared" si="63"/>
        <v>2147483641: { id: 2147483641, date: 1514678400000, description: "APL* ITUNES.COM/BILL", category: "Materistic", individual: "", amount: -0.99, isVisible: true, isReadOnly: true },</v>
      </c>
    </row>
    <row r="472" spans="1:18" x14ac:dyDescent="0.3">
      <c r="A472">
        <v>2147483642</v>
      </c>
      <c r="B472" s="1">
        <v>43099</v>
      </c>
      <c r="C472" t="s">
        <v>152</v>
      </c>
      <c r="D472" t="s">
        <v>358</v>
      </c>
      <c r="F472" s="6">
        <v>-11.15</v>
      </c>
      <c r="H472" t="str">
        <f t="shared" si="56"/>
        <v xml:space="preserve">2147483642: </v>
      </c>
      <c r="I472" t="str">
        <f t="shared" si="57"/>
        <v xml:space="preserve">id: 2147483642, </v>
      </c>
      <c r="J472" t="str">
        <f t="shared" si="58"/>
        <v xml:space="preserve">date: 1514678400000, </v>
      </c>
      <c r="K472" t="str">
        <f t="shared" si="59"/>
        <v xml:space="preserve">description: "LYFT   *RIDE SAT 2PM", </v>
      </c>
      <c r="L472" t="str">
        <f t="shared" si="60"/>
        <v xml:space="preserve">category: "Entertainment", </v>
      </c>
      <c r="M472" t="str">
        <f t="shared" si="61"/>
        <v xml:space="preserve">individual: "", </v>
      </c>
      <c r="N472" t="str">
        <f t="shared" si="62"/>
        <v xml:space="preserve">amount: -11.15, </v>
      </c>
      <c r="O472" t="s">
        <v>387</v>
      </c>
      <c r="P472" t="s">
        <v>388</v>
      </c>
      <c r="R472" t="str">
        <f t="shared" si="63"/>
        <v>2147483642: { id: 2147483642, date: 1514678400000, description: "LYFT   *RIDE SAT 2PM", category: "Entertainment", individual: "", amount: -11.15, isVisible: true, isReadOnly: true },</v>
      </c>
    </row>
    <row r="473" spans="1:18" x14ac:dyDescent="0.3">
      <c r="A473">
        <v>2147483643</v>
      </c>
      <c r="B473" s="1">
        <v>43099</v>
      </c>
      <c r="C473" t="s">
        <v>337</v>
      </c>
      <c r="D473" t="s">
        <v>358</v>
      </c>
      <c r="F473" s="6">
        <v>-4</v>
      </c>
      <c r="H473" t="str">
        <f t="shared" si="56"/>
        <v xml:space="preserve">2147483643: </v>
      </c>
      <c r="I473" t="str">
        <f t="shared" si="57"/>
        <v xml:space="preserve">id: 2147483643, </v>
      </c>
      <c r="J473" t="str">
        <f t="shared" si="58"/>
        <v xml:space="preserve">date: 1514678400000, </v>
      </c>
      <c r="K473" t="str">
        <f t="shared" si="59"/>
        <v xml:space="preserve">description: "LYFT   *RIDE FRI 11PM", </v>
      </c>
      <c r="L473" t="str">
        <f t="shared" si="60"/>
        <v xml:space="preserve">category: "Entertainment", </v>
      </c>
      <c r="M473" t="str">
        <f t="shared" si="61"/>
        <v xml:space="preserve">individual: "", </v>
      </c>
      <c r="N473" t="str">
        <f t="shared" si="62"/>
        <v xml:space="preserve">amount: -4, </v>
      </c>
      <c r="O473" t="s">
        <v>387</v>
      </c>
      <c r="P473" t="s">
        <v>388</v>
      </c>
      <c r="R473" t="str">
        <f t="shared" si="63"/>
        <v>2147483643: { id: 2147483643, date: 1514678400000, description: "LYFT   *RIDE FRI 11PM", category: "Entertainment", individual: "", amount: -4, isVisible: true, isReadOnly: true },</v>
      </c>
    </row>
    <row r="474" spans="1:18" x14ac:dyDescent="0.3">
      <c r="A474">
        <v>2147483644</v>
      </c>
      <c r="B474" s="1">
        <v>43098</v>
      </c>
      <c r="C474" t="s">
        <v>338</v>
      </c>
      <c r="D474" t="s">
        <v>364</v>
      </c>
      <c r="F474" s="6">
        <v>-18</v>
      </c>
      <c r="H474" t="str">
        <f t="shared" si="56"/>
        <v xml:space="preserve">2147483644: </v>
      </c>
      <c r="I474" t="str">
        <f t="shared" si="57"/>
        <v xml:space="preserve">id: 2147483644, </v>
      </c>
      <c r="J474" t="str">
        <f t="shared" si="58"/>
        <v xml:space="preserve">date: 1514592000000, </v>
      </c>
      <c r="K474" t="str">
        <f t="shared" si="59"/>
        <v xml:space="preserve">description: "2888 GREAT CLIPS AT AV", </v>
      </c>
      <c r="L474" t="str">
        <f t="shared" si="60"/>
        <v xml:space="preserve">category: "Miscellaneous", </v>
      </c>
      <c r="M474" t="str">
        <f t="shared" si="61"/>
        <v xml:space="preserve">individual: "", </v>
      </c>
      <c r="N474" t="str">
        <f t="shared" si="62"/>
        <v xml:space="preserve">amount: -18, </v>
      </c>
      <c r="O474" t="s">
        <v>387</v>
      </c>
      <c r="P474" t="s">
        <v>388</v>
      </c>
      <c r="R474" t="str">
        <f t="shared" si="63"/>
        <v>2147483644: { id: 2147483644, date: 1514592000000, description: "2888 GREAT CLIPS AT AV", category: "Miscellaneous", individual: "", amount: -18, isVisible: true, isReadOnly: true },</v>
      </c>
    </row>
    <row r="475" spans="1:18" x14ac:dyDescent="0.3">
      <c r="A475">
        <v>2147483645</v>
      </c>
      <c r="B475" s="1">
        <v>43098</v>
      </c>
      <c r="C475" t="s">
        <v>339</v>
      </c>
      <c r="D475" t="s">
        <v>372</v>
      </c>
      <c r="F475" s="6">
        <v>-35.25</v>
      </c>
      <c r="H475" t="str">
        <f t="shared" si="56"/>
        <v xml:space="preserve">2147483645: </v>
      </c>
      <c r="I475" t="str">
        <f t="shared" si="57"/>
        <v xml:space="preserve">id: 2147483645, </v>
      </c>
      <c r="J475" t="str">
        <f t="shared" si="58"/>
        <v xml:space="preserve">date: 1514592000000, </v>
      </c>
      <c r="K475" t="str">
        <f t="shared" si="59"/>
        <v xml:space="preserve">description: "LAKEFRONT BREWERY INC", </v>
      </c>
      <c r="L475" t="str">
        <f t="shared" si="60"/>
        <v xml:space="preserve">category: "Meals (Food)", </v>
      </c>
      <c r="M475" t="str">
        <f t="shared" si="61"/>
        <v xml:space="preserve">individual: "", </v>
      </c>
      <c r="N475" t="str">
        <f t="shared" si="62"/>
        <v xml:space="preserve">amount: -35.25, </v>
      </c>
      <c r="O475" t="s">
        <v>387</v>
      </c>
      <c r="P475" t="s">
        <v>388</v>
      </c>
      <c r="R475" t="str">
        <f t="shared" si="63"/>
        <v>2147483645: { id: 2147483645, date: 1514592000000, description: "LAKEFRONT BREWERY INC", category: "Meals (Food)", individual: "", amount: -35.25, isVisible: true, isReadOnly: true },</v>
      </c>
    </row>
    <row r="476" spans="1:18" x14ac:dyDescent="0.3">
      <c r="A476">
        <v>2147483646</v>
      </c>
      <c r="B476" s="1">
        <v>43098</v>
      </c>
      <c r="C476" t="s">
        <v>339</v>
      </c>
      <c r="D476" t="s">
        <v>366</v>
      </c>
      <c r="F476" s="6">
        <v>-15.25</v>
      </c>
      <c r="H476" t="str">
        <f t="shared" si="56"/>
        <v xml:space="preserve">2147483646: </v>
      </c>
      <c r="I476" t="str">
        <f t="shared" si="57"/>
        <v xml:space="preserve">id: 2147483646, </v>
      </c>
      <c r="J476" t="str">
        <f t="shared" si="58"/>
        <v xml:space="preserve">date: 1514592000000, </v>
      </c>
      <c r="K476" t="str">
        <f t="shared" si="59"/>
        <v xml:space="preserve">description: "LAKEFRONT BREWERY INC", </v>
      </c>
      <c r="L476" t="str">
        <f t="shared" si="60"/>
        <v xml:space="preserve">category: "Beer", </v>
      </c>
      <c r="M476" t="str">
        <f t="shared" si="61"/>
        <v xml:space="preserve">individual: "", </v>
      </c>
      <c r="N476" t="str">
        <f t="shared" si="62"/>
        <v xml:space="preserve">amount: -15.25, </v>
      </c>
      <c r="O476" t="s">
        <v>387</v>
      </c>
      <c r="P476" t="s">
        <v>388</v>
      </c>
      <c r="R476" t="str">
        <f t="shared" si="63"/>
        <v>2147483646: { id: 2147483646, date: 1514592000000, description: "LAKEFRONT BREWERY INC", category: "Beer", individual: "", amount: -15.25, isVisible: true, isReadOnly: true },</v>
      </c>
    </row>
    <row r="477" spans="1:18" x14ac:dyDescent="0.3">
      <c r="A477" s="5">
        <v>2147483647</v>
      </c>
      <c r="B477" s="1">
        <v>43098</v>
      </c>
      <c r="C477" t="s">
        <v>340</v>
      </c>
      <c r="D477" t="s">
        <v>369</v>
      </c>
      <c r="F477" s="6">
        <v>-60.25</v>
      </c>
      <c r="H477" t="str">
        <f t="shared" si="56"/>
        <v xml:space="preserve">2147483647: </v>
      </c>
      <c r="I477" t="str">
        <f t="shared" si="57"/>
        <v xml:space="preserve">id: 2147483647, </v>
      </c>
      <c r="J477" t="str">
        <f t="shared" si="58"/>
        <v xml:space="preserve">date: 1514592000000, </v>
      </c>
      <c r="K477" t="str">
        <f t="shared" si="59"/>
        <v xml:space="preserve">description: "JOURNEYMAN HOTEL F&amp;B", </v>
      </c>
      <c r="L477" t="str">
        <f t="shared" si="60"/>
        <v xml:space="preserve">category: "Accomodation", </v>
      </c>
      <c r="M477" t="str">
        <f t="shared" si="61"/>
        <v xml:space="preserve">individual: "", </v>
      </c>
      <c r="N477" t="str">
        <f t="shared" si="62"/>
        <v xml:space="preserve">amount: -60.25, </v>
      </c>
      <c r="O477" t="s">
        <v>387</v>
      </c>
      <c r="P477" t="s">
        <v>388</v>
      </c>
      <c r="R477" t="str">
        <f t="shared" si="63"/>
        <v>2147483647: { id: 2147483647, date: 1514592000000, description: "JOURNEYMAN HOTEL F&amp;B", category: "Accomodation", individual: "", amount: -60.25, isVisible: true, isReadOnly: true },</v>
      </c>
    </row>
    <row r="478" spans="1:18" x14ac:dyDescent="0.3">
      <c r="F478" s="4"/>
    </row>
  </sheetData>
  <autoFilter ref="A5:F478" xr:uid="{00000000-0009-0000-0000-000001000000}">
    <sortState xmlns:xlrd2="http://schemas.microsoft.com/office/spreadsheetml/2017/richdata2" ref="A6:F478">
      <sortCondition descending="1" ref="A5:A478"/>
    </sortState>
  </autoFilter>
  <dataValidations count="1">
    <dataValidation type="list" allowBlank="1" showInputMessage="1" showErrorMessage="1" sqref="D6:D477" xr:uid="{00000000-0002-0000-0100-000000000000}">
      <formula1>categories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D3C5-C8DF-4369-87DC-9BB985922431}">
  <dimension ref="A1:W478"/>
  <sheetViews>
    <sheetView workbookViewId="0">
      <selection activeCell="B5" sqref="B5"/>
    </sheetView>
  </sheetViews>
  <sheetFormatPr defaultRowHeight="14.4" x14ac:dyDescent="0.3"/>
  <cols>
    <col min="1" max="1" width="22" customWidth="1"/>
    <col min="2" max="2" width="15" customWidth="1"/>
    <col min="3" max="3" width="26.21875" customWidth="1"/>
    <col min="4" max="4" width="17.21875" customWidth="1"/>
    <col min="5" max="6" width="8.88671875" customWidth="1"/>
    <col min="7" max="9" width="8.88671875" hidden="1" customWidth="1"/>
    <col min="10" max="10" width="7.5546875" hidden="1" customWidth="1"/>
    <col min="11" max="11" width="7.6640625" hidden="1" customWidth="1"/>
    <col min="12" max="12" width="8.88671875" hidden="1" customWidth="1"/>
    <col min="13" max="13" width="9.77734375" hidden="1" customWidth="1"/>
    <col min="14" max="14" width="7" hidden="1" customWidth="1"/>
    <col min="15" max="15" width="22.21875" hidden="1" customWidth="1"/>
    <col min="16" max="16" width="13.77734375" hidden="1" customWidth="1"/>
    <col min="17" max="19" width="12.6640625" customWidth="1"/>
    <col min="20" max="20" width="145.44140625" bestFit="1" customWidth="1"/>
  </cols>
  <sheetData>
    <row r="1" spans="1:23" x14ac:dyDescent="0.3">
      <c r="A1" t="s">
        <v>0</v>
      </c>
    </row>
    <row r="2" spans="1:23" x14ac:dyDescent="0.3">
      <c r="A2" t="s">
        <v>1</v>
      </c>
      <c r="C2" s="5">
        <v>2147483647</v>
      </c>
    </row>
    <row r="3" spans="1:23" x14ac:dyDescent="0.3">
      <c r="A3" t="s">
        <v>2</v>
      </c>
      <c r="H3" t="s">
        <v>389</v>
      </c>
    </row>
    <row r="4" spans="1:23" x14ac:dyDescent="0.3">
      <c r="A4" t="s">
        <v>3</v>
      </c>
    </row>
    <row r="5" spans="1:23" x14ac:dyDescent="0.3">
      <c r="A5" t="s">
        <v>341</v>
      </c>
      <c r="B5" t="s">
        <v>382</v>
      </c>
      <c r="C5" t="s">
        <v>383</v>
      </c>
      <c r="D5" t="s">
        <v>384</v>
      </c>
      <c r="E5" t="s">
        <v>385</v>
      </c>
      <c r="F5" t="s">
        <v>386</v>
      </c>
    </row>
    <row r="6" spans="1:23" x14ac:dyDescent="0.3">
      <c r="A6">
        <f t="shared" ref="A6:A69" si="0">+A7-1</f>
        <v>2147483176</v>
      </c>
      <c r="B6" s="1">
        <v>43331</v>
      </c>
      <c r="C6" t="s">
        <v>4</v>
      </c>
      <c r="D6" t="s">
        <v>367</v>
      </c>
      <c r="F6" s="6">
        <v>-8</v>
      </c>
      <c r="H6" t="str">
        <f>_xlfn.CONCAT(A6,": ")</f>
        <v xml:space="preserve">2147483176: </v>
      </c>
      <c r="I6" t="str">
        <f>_xlfn.CONCAT(A$5,": ",A6,", ")</f>
        <v xml:space="preserve">id: 2147483176, </v>
      </c>
      <c r="J6" t="str">
        <f>_xlfn.CONCAT(B$5,": ",(B6- (25567 + 1))*86400*1000,", ")</f>
        <v xml:space="preserve">date: 1534723200000, </v>
      </c>
      <c r="K6" t="str">
        <f>_xlfn.CONCAT(C$5,": ",CHAR(34),C6,CHAR(34),", ")</f>
        <v xml:space="preserve">description: "GRAETERS16", </v>
      </c>
      <c r="L6" t="str">
        <f>_xlfn.CONCAT(D$5,": ",CHAR(34),D6,CHAR(34),", ")</f>
        <v xml:space="preserve">category: "Dessert", </v>
      </c>
      <c r="M6" t="str">
        <f>_xlfn.CONCAT(E$5,": ",CHAR(34),E6,CHAR(34),", ")</f>
        <v xml:space="preserve">individual: "", </v>
      </c>
      <c r="N6" t="str">
        <f>_xlfn.CONCAT(F$5,": ",F6,", ")</f>
        <v xml:space="preserve">amount: -8, </v>
      </c>
      <c r="O6" t="s">
        <v>390</v>
      </c>
      <c r="Q6" s="7" t="s">
        <v>392</v>
      </c>
      <c r="R6" s="7" t="s">
        <v>391</v>
      </c>
      <c r="S6" s="7" t="s">
        <v>393</v>
      </c>
      <c r="T6" t="str">
        <f>_xlfn.CONCAT(H6,"{ ",I6:O6, "}", IF(ISBLANK(U6),",",""))</f>
        <v>2147483176: { id: 2147483176, date: 1534723200000, description: "GRAETERS16", category: "Dessert", individual: "", amount: -8, isVisible: true },</v>
      </c>
    </row>
    <row r="7" spans="1:23" x14ac:dyDescent="0.3">
      <c r="A7">
        <f t="shared" si="0"/>
        <v>2147483177</v>
      </c>
      <c r="B7" s="1">
        <v>43331</v>
      </c>
      <c r="C7" t="s">
        <v>5</v>
      </c>
      <c r="D7" t="s">
        <v>372</v>
      </c>
      <c r="F7" s="6">
        <v>-40.659999999999997</v>
      </c>
      <c r="H7" t="str">
        <f t="shared" ref="H7:H70" si="1">_xlfn.CONCAT(A7,": ")</f>
        <v xml:space="preserve">2147483177: </v>
      </c>
      <c r="I7" t="str">
        <f t="shared" ref="I7:I70" si="2">_xlfn.CONCAT(A$5,": ",A7,", ")</f>
        <v xml:space="preserve">id: 2147483177, </v>
      </c>
      <c r="J7" t="str">
        <f t="shared" ref="J7:J70" si="3">_xlfn.CONCAT(B$5,": ",(B7- (25567 + 1))*86400*1000,", ")</f>
        <v xml:space="preserve">date: 1534723200000, </v>
      </c>
      <c r="K7" t="str">
        <f t="shared" ref="K7:K70" si="4">_xlfn.CONCAT(C$5,": ",CHAR(34),C7,CHAR(34),", ")</f>
        <v xml:space="preserve">description: "MAPLEWOOD KITCHEN &amp; BA", </v>
      </c>
      <c r="L7" t="str">
        <f t="shared" ref="L7:L70" si="5">_xlfn.CONCAT(D$5,": ",CHAR(34),D7,CHAR(34),", ")</f>
        <v xml:space="preserve">category: "Meals (Food)", </v>
      </c>
      <c r="M7" t="str">
        <f t="shared" ref="M7:M70" si="6">_xlfn.CONCAT(E$5,": ",CHAR(34),E7,CHAR(34),", ")</f>
        <v xml:space="preserve">individual: "", </v>
      </c>
      <c r="N7" t="str">
        <f t="shared" ref="N7:N70" si="7">_xlfn.CONCAT(F$5,": ",F7,", ")</f>
        <v xml:space="preserve">amount: -40.66, </v>
      </c>
      <c r="O7" t="s">
        <v>390</v>
      </c>
      <c r="Q7" t="str">
        <f>IF(YEAR($B7)=YEAR($B6),"",YEAR($B7)&amp; ": { ")</f>
        <v/>
      </c>
      <c r="R7" t="str">
        <f>IF(MONTH(B7)=MONTH(B6),"",MONTH(B7)&amp; ": { ")</f>
        <v/>
      </c>
      <c r="S7" t="str">
        <f>IF(DAY(B7)=DAY(B6),"",DAY(B7)&amp; ": { ")</f>
        <v/>
      </c>
      <c r="T7" t="str">
        <f t="shared" ref="T7:T15" si="8">_xlfn.CONCAT(H7,"{ ",I7:O7, "}", IF(U7="",",",""))</f>
        <v>2147483177: { id: 2147483177, date: 1534723200000, description: "MAPLEWOOD KITCHEN &amp; BA", category: "Meals (Food)", individual: "", amount: -40.66, isVisible: true }</v>
      </c>
      <c r="U7" t="str">
        <f>IF(DAY($B7)=DAY($B8),"","}" &amp;IF(MONTH($B7)=MONTH($B8),",",""))</f>
        <v>},</v>
      </c>
      <c r="V7" t="str">
        <f>IF(MONTH($B7)=MONTH($B8),"","}" &amp;IF(YEAR($B7)=YEAR($B8),",",""))</f>
        <v/>
      </c>
      <c r="W7" t="str">
        <f>IF(YEAR($B7)=YEAR($B6),"",YEAR($B7)&amp; ": { ")</f>
        <v/>
      </c>
    </row>
    <row r="8" spans="1:23" x14ac:dyDescent="0.3">
      <c r="A8">
        <f t="shared" si="0"/>
        <v>2147483178</v>
      </c>
      <c r="B8" s="1">
        <v>43330</v>
      </c>
      <c r="C8" t="s">
        <v>6</v>
      </c>
      <c r="D8" t="s">
        <v>358</v>
      </c>
      <c r="F8" s="6">
        <v>-6.99</v>
      </c>
      <c r="H8" t="str">
        <f t="shared" si="1"/>
        <v xml:space="preserve">2147483178: </v>
      </c>
      <c r="I8" t="str">
        <f t="shared" si="2"/>
        <v xml:space="preserve">id: 2147483178, </v>
      </c>
      <c r="J8" t="str">
        <f t="shared" si="3"/>
        <v xml:space="preserve">date: 1534636800000, </v>
      </c>
      <c r="K8" t="str">
        <f t="shared" si="4"/>
        <v xml:space="preserve">description: "LYFT   *RIDE SAT 3PM", </v>
      </c>
      <c r="L8" t="str">
        <f t="shared" si="5"/>
        <v xml:space="preserve">category: "Entertainment", </v>
      </c>
      <c r="M8" t="str">
        <f t="shared" si="6"/>
        <v xml:space="preserve">individual: "", </v>
      </c>
      <c r="N8" t="str">
        <f t="shared" si="7"/>
        <v xml:space="preserve">amount: -6.99, </v>
      </c>
      <c r="O8" t="s">
        <v>390</v>
      </c>
      <c r="Q8" t="str">
        <f t="shared" ref="Q8:Q71" si="9">IF(YEAR(B8)=YEAR(B7),"",YEAR(B8)&amp; ": { ")</f>
        <v/>
      </c>
      <c r="R8" t="str">
        <f t="shared" ref="R8:R71" si="10">IF(MONTH(B8)=MONTH(B7),"",MONTH(B8)&amp; ": { ")</f>
        <v/>
      </c>
      <c r="S8" t="str">
        <f t="shared" ref="S8:S71" si="11">IF(DAY(B8)=DAY(B7),"",DAY(B8)&amp; ": { ")</f>
        <v xml:space="preserve">18: { </v>
      </c>
      <c r="T8" t="str">
        <f t="shared" si="8"/>
        <v>2147483178: { id: 2147483178, date: 1534636800000, description: "LYFT   *RIDE SAT 3PM", category: "Entertainment", individual: "", amount: -6.99, isVisible: true },</v>
      </c>
      <c r="U8" t="str">
        <f t="shared" ref="U8:U71" si="12">IF(DAY($B8)=DAY($B9),"","}" &amp;IF(MONTH($B8)=MONTH($B9),",",""))</f>
        <v/>
      </c>
      <c r="V8" t="str">
        <f t="shared" ref="V8:V71" si="13">IF(MONTH($B8)=MONTH($B9),"","}" &amp;IF(YEAR($B8)=YEAR($B9),",",""))</f>
        <v/>
      </c>
    </row>
    <row r="9" spans="1:23" x14ac:dyDescent="0.3">
      <c r="A9">
        <f t="shared" si="0"/>
        <v>2147483179</v>
      </c>
      <c r="B9" s="1">
        <v>43330</v>
      </c>
      <c r="C9" t="s">
        <v>7</v>
      </c>
      <c r="D9" t="s">
        <v>358</v>
      </c>
      <c r="F9" s="6">
        <v>-9.7899999999999991</v>
      </c>
      <c r="H9" t="str">
        <f t="shared" si="1"/>
        <v xml:space="preserve">2147483179: </v>
      </c>
      <c r="I9" t="str">
        <f t="shared" si="2"/>
        <v xml:space="preserve">id: 2147483179, </v>
      </c>
      <c r="J9" t="str">
        <f t="shared" si="3"/>
        <v xml:space="preserve">date: 1534636800000, </v>
      </c>
      <c r="K9" t="str">
        <f t="shared" si="4"/>
        <v xml:space="preserve">description: "LYFT   *RIDE SAT 11PM", </v>
      </c>
      <c r="L9" t="str">
        <f t="shared" si="5"/>
        <v xml:space="preserve">category: "Entertainment", </v>
      </c>
      <c r="M9" t="str">
        <f t="shared" si="6"/>
        <v xml:space="preserve">individual: "", </v>
      </c>
      <c r="N9" t="str">
        <f t="shared" si="7"/>
        <v xml:space="preserve">amount: -9.79, </v>
      </c>
      <c r="O9" t="s">
        <v>390</v>
      </c>
      <c r="Q9" t="str">
        <f t="shared" si="9"/>
        <v/>
      </c>
      <c r="R9" t="str">
        <f t="shared" si="10"/>
        <v/>
      </c>
      <c r="S9" t="str">
        <f t="shared" si="11"/>
        <v/>
      </c>
      <c r="T9" t="str">
        <f t="shared" si="8"/>
        <v>2147483179: { id: 2147483179, date: 1534636800000, description: "LYFT   *RIDE SAT 11PM", category: "Entertainment", individual: "", amount: -9.79, isVisible: true },</v>
      </c>
      <c r="U9" t="str">
        <f t="shared" si="12"/>
        <v/>
      </c>
      <c r="V9" t="str">
        <f t="shared" si="13"/>
        <v/>
      </c>
    </row>
    <row r="10" spans="1:23" x14ac:dyDescent="0.3">
      <c r="A10">
        <f t="shared" si="0"/>
        <v>2147483180</v>
      </c>
      <c r="B10" s="1">
        <v>43330</v>
      </c>
      <c r="C10" t="s">
        <v>8</v>
      </c>
      <c r="D10" t="s">
        <v>372</v>
      </c>
      <c r="F10" s="6">
        <v>-18</v>
      </c>
      <c r="H10" t="str">
        <f t="shared" si="1"/>
        <v xml:space="preserve">2147483180: </v>
      </c>
      <c r="I10" t="str">
        <f t="shared" si="2"/>
        <v xml:space="preserve">id: 2147483180, </v>
      </c>
      <c r="J10" t="str">
        <f t="shared" si="3"/>
        <v xml:space="preserve">date: 1534636800000, </v>
      </c>
      <c r="K10" t="str">
        <f t="shared" si="4"/>
        <v xml:space="preserve">description: "GOMEZ SALSA OTR", </v>
      </c>
      <c r="L10" t="str">
        <f t="shared" si="5"/>
        <v xml:space="preserve">category: "Meals (Food)", </v>
      </c>
      <c r="M10" t="str">
        <f t="shared" si="6"/>
        <v xml:space="preserve">individual: "", </v>
      </c>
      <c r="N10" t="str">
        <f t="shared" si="7"/>
        <v xml:space="preserve">amount: -18, </v>
      </c>
      <c r="O10" t="s">
        <v>390</v>
      </c>
      <c r="Q10" t="str">
        <f t="shared" si="9"/>
        <v/>
      </c>
      <c r="R10" t="str">
        <f t="shared" si="10"/>
        <v/>
      </c>
      <c r="S10" t="str">
        <f t="shared" si="11"/>
        <v/>
      </c>
      <c r="T10" t="str">
        <f t="shared" si="8"/>
        <v>2147483180: { id: 2147483180, date: 1534636800000, description: "GOMEZ SALSA OTR", category: "Meals (Food)", individual: "", amount: -18, isVisible: true },</v>
      </c>
      <c r="U10" t="str">
        <f t="shared" si="12"/>
        <v/>
      </c>
      <c r="V10" t="str">
        <f t="shared" si="13"/>
        <v/>
      </c>
    </row>
    <row r="11" spans="1:23" x14ac:dyDescent="0.3">
      <c r="A11">
        <f t="shared" si="0"/>
        <v>2147483181</v>
      </c>
      <c r="B11" s="1">
        <v>43330</v>
      </c>
      <c r="C11" t="s">
        <v>9</v>
      </c>
      <c r="D11" t="s">
        <v>372</v>
      </c>
      <c r="F11" s="6">
        <v>-33.25</v>
      </c>
      <c r="H11" t="str">
        <f t="shared" si="1"/>
        <v xml:space="preserve">2147483181: </v>
      </c>
      <c r="I11" t="str">
        <f t="shared" si="2"/>
        <v xml:space="preserve">id: 2147483181, </v>
      </c>
      <c r="J11" t="str">
        <f t="shared" si="3"/>
        <v xml:space="preserve">date: 1534636800000, </v>
      </c>
      <c r="K11" t="str">
        <f t="shared" si="4"/>
        <v xml:space="preserve">description: "QUAN HAPA", </v>
      </c>
      <c r="L11" t="str">
        <f t="shared" si="5"/>
        <v xml:space="preserve">category: "Meals (Food)", </v>
      </c>
      <c r="M11" t="str">
        <f t="shared" si="6"/>
        <v xml:space="preserve">individual: "", </v>
      </c>
      <c r="N11" t="str">
        <f t="shared" si="7"/>
        <v xml:space="preserve">amount: -33.25, </v>
      </c>
      <c r="O11" t="s">
        <v>390</v>
      </c>
      <c r="Q11" t="str">
        <f t="shared" si="9"/>
        <v/>
      </c>
      <c r="R11" t="str">
        <f t="shared" si="10"/>
        <v/>
      </c>
      <c r="S11" t="str">
        <f t="shared" si="11"/>
        <v/>
      </c>
      <c r="T11" t="str">
        <f t="shared" si="8"/>
        <v>2147483181: { id: 2147483181, date: 1534636800000, description: "QUAN HAPA", category: "Meals (Food)", individual: "", amount: -33.25, isVisible: true },</v>
      </c>
      <c r="U11" t="str">
        <f t="shared" si="12"/>
        <v/>
      </c>
      <c r="V11" t="str">
        <f t="shared" si="13"/>
        <v/>
      </c>
    </row>
    <row r="12" spans="1:23" x14ac:dyDescent="0.3">
      <c r="A12">
        <f t="shared" si="0"/>
        <v>2147483182</v>
      </c>
      <c r="B12" s="1">
        <v>43330</v>
      </c>
      <c r="C12" t="s">
        <v>10</v>
      </c>
      <c r="D12" t="s">
        <v>358</v>
      </c>
      <c r="F12" s="6">
        <v>-35.25</v>
      </c>
      <c r="H12" t="str">
        <f t="shared" si="1"/>
        <v xml:space="preserve">2147483182: </v>
      </c>
      <c r="I12" t="str">
        <f t="shared" si="2"/>
        <v xml:space="preserve">id: 2147483182, </v>
      </c>
      <c r="J12" t="str">
        <f t="shared" si="3"/>
        <v xml:space="preserve">date: 1534636800000, </v>
      </c>
      <c r="K12" t="str">
        <f t="shared" si="4"/>
        <v xml:space="preserve">description: "TAFTS ALE HOUSE", </v>
      </c>
      <c r="L12" t="str">
        <f t="shared" si="5"/>
        <v xml:space="preserve">category: "Entertainment", </v>
      </c>
      <c r="M12" t="str">
        <f t="shared" si="6"/>
        <v xml:space="preserve">individual: "", </v>
      </c>
      <c r="N12" t="str">
        <f t="shared" si="7"/>
        <v xml:space="preserve">amount: -35.25, </v>
      </c>
      <c r="O12" t="s">
        <v>390</v>
      </c>
      <c r="Q12" t="str">
        <f t="shared" si="9"/>
        <v/>
      </c>
      <c r="R12" t="str">
        <f t="shared" si="10"/>
        <v/>
      </c>
      <c r="S12" t="str">
        <f t="shared" si="11"/>
        <v/>
      </c>
      <c r="T12" t="str">
        <f t="shared" si="8"/>
        <v>2147483182: { id: 2147483182, date: 1534636800000, description: "TAFTS ALE HOUSE", category: "Entertainment", individual: "", amount: -35.25, isVisible: true }</v>
      </c>
      <c r="U12" t="str">
        <f t="shared" si="12"/>
        <v>},</v>
      </c>
      <c r="V12" t="str">
        <f t="shared" si="13"/>
        <v/>
      </c>
    </row>
    <row r="13" spans="1:23" x14ac:dyDescent="0.3">
      <c r="A13">
        <f t="shared" si="0"/>
        <v>2147483183</v>
      </c>
      <c r="B13" s="1">
        <v>43329</v>
      </c>
      <c r="C13" t="s">
        <v>11</v>
      </c>
      <c r="D13" t="s">
        <v>353</v>
      </c>
      <c r="F13" s="6">
        <v>-37.75</v>
      </c>
      <c r="H13" t="str">
        <f t="shared" si="1"/>
        <v xml:space="preserve">2147483183: </v>
      </c>
      <c r="I13" t="str">
        <f t="shared" si="2"/>
        <v xml:space="preserve">id: 2147483183, </v>
      </c>
      <c r="J13" t="str">
        <f t="shared" si="3"/>
        <v xml:space="preserve">date: 1534550400000, </v>
      </c>
      <c r="K13" t="str">
        <f t="shared" si="4"/>
        <v xml:space="preserve">description: "SPEEDWAY 09693 CIN", </v>
      </c>
      <c r="L13" t="str">
        <f t="shared" si="5"/>
        <v xml:space="preserve">category: "Gas", </v>
      </c>
      <c r="M13" t="str">
        <f t="shared" si="6"/>
        <v xml:space="preserve">individual: "", </v>
      </c>
      <c r="N13" t="str">
        <f t="shared" si="7"/>
        <v xml:space="preserve">amount: -37.75, </v>
      </c>
      <c r="O13" t="s">
        <v>390</v>
      </c>
      <c r="Q13" t="str">
        <f t="shared" si="9"/>
        <v/>
      </c>
      <c r="R13" t="str">
        <f t="shared" si="10"/>
        <v/>
      </c>
      <c r="S13" t="str">
        <f t="shared" si="11"/>
        <v xml:space="preserve">17: { </v>
      </c>
      <c r="T13" t="str">
        <f t="shared" si="8"/>
        <v>2147483183: { id: 2147483183, date: 1534550400000, description: "SPEEDWAY 09693 CIN", category: "Gas", individual: "", amount: -37.75, isVisible: true }</v>
      </c>
      <c r="U13" t="str">
        <f t="shared" si="12"/>
        <v>},</v>
      </c>
      <c r="V13" t="str">
        <f t="shared" si="13"/>
        <v/>
      </c>
    </row>
    <row r="14" spans="1:23" x14ac:dyDescent="0.3">
      <c r="A14">
        <f t="shared" si="0"/>
        <v>2147483184</v>
      </c>
      <c r="B14" s="1">
        <v>43328</v>
      </c>
      <c r="C14" t="s">
        <v>12</v>
      </c>
      <c r="D14" t="s">
        <v>356</v>
      </c>
      <c r="F14" s="6">
        <v>-123.9</v>
      </c>
      <c r="H14" t="str">
        <f t="shared" si="1"/>
        <v xml:space="preserve">2147483184: </v>
      </c>
      <c r="I14" t="str">
        <f t="shared" si="2"/>
        <v xml:space="preserve">id: 2147483184, </v>
      </c>
      <c r="J14" t="str">
        <f t="shared" si="3"/>
        <v xml:space="preserve">date: 1534464000000, </v>
      </c>
      <c r="K14" t="str">
        <f t="shared" si="4"/>
        <v xml:space="preserve">description: "TRADER JOE'S #669  QPS", </v>
      </c>
      <c r="L14" t="str">
        <f t="shared" si="5"/>
        <v xml:space="preserve">category: "Groceries", </v>
      </c>
      <c r="M14" t="str">
        <f t="shared" si="6"/>
        <v xml:space="preserve">individual: "", </v>
      </c>
      <c r="N14" t="str">
        <f t="shared" si="7"/>
        <v xml:space="preserve">amount: -123.9, </v>
      </c>
      <c r="O14" t="s">
        <v>390</v>
      </c>
      <c r="Q14" t="str">
        <f t="shared" si="9"/>
        <v/>
      </c>
      <c r="R14" t="str">
        <f t="shared" si="10"/>
        <v/>
      </c>
      <c r="S14" t="str">
        <f t="shared" si="11"/>
        <v xml:space="preserve">16: { </v>
      </c>
      <c r="T14" t="str">
        <f t="shared" si="8"/>
        <v>2147483184: { id: 2147483184, date: 1534464000000, description: "TRADER JOE'S #669  QPS", category: "Groceries", individual: "", amount: -123.9, isVisible: true },</v>
      </c>
      <c r="U14" t="str">
        <f t="shared" si="12"/>
        <v/>
      </c>
      <c r="V14" t="str">
        <f t="shared" si="13"/>
        <v/>
      </c>
    </row>
    <row r="15" spans="1:23" x14ac:dyDescent="0.3">
      <c r="A15">
        <f t="shared" si="0"/>
        <v>2147483185</v>
      </c>
      <c r="B15" s="1">
        <v>43328</v>
      </c>
      <c r="C15" t="s">
        <v>13</v>
      </c>
      <c r="D15" t="s">
        <v>356</v>
      </c>
      <c r="F15" s="6">
        <v>-72.55</v>
      </c>
      <c r="H15" t="str">
        <f t="shared" si="1"/>
        <v xml:space="preserve">2147483185: </v>
      </c>
      <c r="I15" t="str">
        <f t="shared" si="2"/>
        <v xml:space="preserve">id: 2147483185, </v>
      </c>
      <c r="J15" t="str">
        <f t="shared" si="3"/>
        <v xml:space="preserve">date: 1534464000000, </v>
      </c>
      <c r="K15" t="str">
        <f t="shared" si="4"/>
        <v xml:space="preserve">description: "WHOLEFDS CIN 10287", </v>
      </c>
      <c r="L15" t="str">
        <f t="shared" si="5"/>
        <v xml:space="preserve">category: "Groceries", </v>
      </c>
      <c r="M15" t="str">
        <f t="shared" si="6"/>
        <v xml:space="preserve">individual: "", </v>
      </c>
      <c r="N15" t="str">
        <f t="shared" si="7"/>
        <v xml:space="preserve">amount: -72.55, </v>
      </c>
      <c r="O15" t="s">
        <v>390</v>
      </c>
      <c r="Q15" t="str">
        <f t="shared" si="9"/>
        <v/>
      </c>
      <c r="R15" t="str">
        <f t="shared" si="10"/>
        <v/>
      </c>
      <c r="S15" t="str">
        <f t="shared" si="11"/>
        <v/>
      </c>
      <c r="T15" t="str">
        <f t="shared" si="8"/>
        <v>2147483185: { id: 2147483185, date: 1534464000000, description: "WHOLEFDS CIN 10287", category: "Groceries", individual: "", amount: -72.55, isVisible: true },</v>
      </c>
      <c r="U15" t="str">
        <f t="shared" si="12"/>
        <v/>
      </c>
      <c r="V15" t="str">
        <f t="shared" si="13"/>
        <v/>
      </c>
    </row>
    <row r="16" spans="1:23" x14ac:dyDescent="0.3">
      <c r="A16">
        <f t="shared" si="0"/>
        <v>2147483186</v>
      </c>
      <c r="B16" s="1">
        <v>43328</v>
      </c>
      <c r="C16" t="s">
        <v>14</v>
      </c>
      <c r="D16" t="s">
        <v>368</v>
      </c>
      <c r="F16" s="6">
        <v>-156.1</v>
      </c>
      <c r="H16" t="str">
        <f t="shared" si="1"/>
        <v xml:space="preserve">2147483186: </v>
      </c>
      <c r="I16" t="str">
        <f t="shared" si="2"/>
        <v xml:space="preserve">id: 2147483186, </v>
      </c>
      <c r="J16" t="str">
        <f t="shared" si="3"/>
        <v xml:space="preserve">date: 1534464000000, </v>
      </c>
      <c r="K16" t="str">
        <f t="shared" si="4"/>
        <v xml:space="preserve">description: "SOUTHWES  5261478963587", </v>
      </c>
      <c r="L16" t="str">
        <f t="shared" si="5"/>
        <v xml:space="preserve">category: "Transportation", </v>
      </c>
      <c r="M16" t="str">
        <f t="shared" si="6"/>
        <v xml:space="preserve">individual: "", </v>
      </c>
      <c r="N16" t="str">
        <f t="shared" si="7"/>
        <v xml:space="preserve">amount: -156.1, </v>
      </c>
      <c r="O16" t="s">
        <v>390</v>
      </c>
      <c r="Q16" t="str">
        <f t="shared" si="9"/>
        <v/>
      </c>
      <c r="R16" t="str">
        <f t="shared" si="10"/>
        <v/>
      </c>
      <c r="S16" t="str">
        <f t="shared" si="11"/>
        <v/>
      </c>
      <c r="T16" t="str">
        <f t="shared" ref="T16:T79" si="14">_xlfn.CONCAT(H16,"{ ",I16:O16, "}", IF(U16="",",",""))</f>
        <v>2147483186: { id: 2147483186, date: 1534464000000, description: "SOUTHWES  5261478963587", category: "Transportation", individual: "", amount: -156.1, isVisible: true }</v>
      </c>
      <c r="U16" t="str">
        <f t="shared" si="12"/>
        <v>},</v>
      </c>
      <c r="V16" t="str">
        <f t="shared" si="13"/>
        <v/>
      </c>
    </row>
    <row r="17" spans="1:22" x14ac:dyDescent="0.3">
      <c r="A17">
        <f t="shared" si="0"/>
        <v>2147483187</v>
      </c>
      <c r="B17" s="1">
        <v>43327</v>
      </c>
      <c r="C17" t="s">
        <v>15</v>
      </c>
      <c r="D17" t="s">
        <v>372</v>
      </c>
      <c r="F17" s="6">
        <v>-67.25</v>
      </c>
      <c r="H17" t="str">
        <f t="shared" si="1"/>
        <v xml:space="preserve">2147483187: </v>
      </c>
      <c r="I17" t="str">
        <f t="shared" si="2"/>
        <v xml:space="preserve">id: 2147483187, </v>
      </c>
      <c r="J17" t="str">
        <f t="shared" si="3"/>
        <v xml:space="preserve">date: 1534377600000, </v>
      </c>
      <c r="K17" t="str">
        <f t="shared" si="4"/>
        <v xml:space="preserve">description: "MIOS ANDERSON", </v>
      </c>
      <c r="L17" t="str">
        <f t="shared" si="5"/>
        <v xml:space="preserve">category: "Meals (Food)", </v>
      </c>
      <c r="M17" t="str">
        <f t="shared" si="6"/>
        <v xml:space="preserve">individual: "", </v>
      </c>
      <c r="N17" t="str">
        <f t="shared" si="7"/>
        <v xml:space="preserve">amount: -67.25, </v>
      </c>
      <c r="O17" t="s">
        <v>390</v>
      </c>
      <c r="Q17" t="str">
        <f t="shared" si="9"/>
        <v/>
      </c>
      <c r="R17" t="str">
        <f t="shared" si="10"/>
        <v/>
      </c>
      <c r="S17" t="str">
        <f t="shared" si="11"/>
        <v xml:space="preserve">15: { </v>
      </c>
      <c r="T17" t="str">
        <f t="shared" si="14"/>
        <v>2147483187: { id: 2147483187, date: 1534377600000, description: "MIOS ANDERSON", category: "Meals (Food)", individual: "", amount: -67.25, isVisible: true },</v>
      </c>
      <c r="U17" t="str">
        <f t="shared" si="12"/>
        <v/>
      </c>
      <c r="V17" t="str">
        <f t="shared" si="13"/>
        <v/>
      </c>
    </row>
    <row r="18" spans="1:22" x14ac:dyDescent="0.3">
      <c r="A18">
        <f t="shared" si="0"/>
        <v>2147483188</v>
      </c>
      <c r="B18" s="1">
        <v>43327</v>
      </c>
      <c r="C18" t="s">
        <v>16</v>
      </c>
      <c r="D18" t="s">
        <v>349</v>
      </c>
      <c r="F18" s="6">
        <v>-205</v>
      </c>
      <c r="H18" t="str">
        <f t="shared" si="1"/>
        <v xml:space="preserve">2147483188: </v>
      </c>
      <c r="I18" t="str">
        <f t="shared" si="2"/>
        <v xml:space="preserve">id: 2147483188, </v>
      </c>
      <c r="J18" t="str">
        <f t="shared" si="3"/>
        <v xml:space="preserve">date: 1534377600000, </v>
      </c>
      <c r="K18" t="str">
        <f t="shared" si="4"/>
        <v xml:space="preserve">description: "MT AUBURN URGENT CARE", </v>
      </c>
      <c r="L18" t="str">
        <f t="shared" si="5"/>
        <v xml:space="preserve">category: "Medical", </v>
      </c>
      <c r="M18" t="str">
        <f t="shared" si="6"/>
        <v xml:space="preserve">individual: "", </v>
      </c>
      <c r="N18" t="str">
        <f t="shared" si="7"/>
        <v xml:space="preserve">amount: -205, </v>
      </c>
      <c r="O18" t="s">
        <v>390</v>
      </c>
      <c r="Q18" t="str">
        <f t="shared" si="9"/>
        <v/>
      </c>
      <c r="R18" t="str">
        <f t="shared" si="10"/>
        <v/>
      </c>
      <c r="S18" t="str">
        <f t="shared" si="11"/>
        <v/>
      </c>
      <c r="T18" t="str">
        <f t="shared" si="14"/>
        <v>2147483188: { id: 2147483188, date: 1534377600000, description: "MT AUBURN URGENT CARE", category: "Medical", individual: "", amount: -205, isVisible: true }</v>
      </c>
      <c r="U18" t="str">
        <f t="shared" si="12"/>
        <v>},</v>
      </c>
      <c r="V18" t="str">
        <f t="shared" si="13"/>
        <v/>
      </c>
    </row>
    <row r="19" spans="1:22" x14ac:dyDescent="0.3">
      <c r="A19">
        <f t="shared" si="0"/>
        <v>2147483189</v>
      </c>
      <c r="B19" s="1">
        <v>43326</v>
      </c>
      <c r="C19" t="s">
        <v>17</v>
      </c>
      <c r="D19" t="s">
        <v>375</v>
      </c>
      <c r="F19" s="6">
        <v>-49.55</v>
      </c>
      <c r="H19" t="str">
        <f t="shared" si="1"/>
        <v xml:space="preserve">2147483189: </v>
      </c>
      <c r="I19" t="str">
        <f t="shared" si="2"/>
        <v xml:space="preserve">id: 2147483189, </v>
      </c>
      <c r="J19" t="str">
        <f t="shared" si="3"/>
        <v xml:space="preserve">date: 1534291200000, </v>
      </c>
      <c r="K19" t="str">
        <f t="shared" si="4"/>
        <v xml:space="preserve">description: "CRATE&amp;BARREL CB2 NOD", </v>
      </c>
      <c r="L19" t="str">
        <f t="shared" si="5"/>
        <v xml:space="preserve">category: "Wedding", </v>
      </c>
      <c r="M19" t="str">
        <f t="shared" si="6"/>
        <v xml:space="preserve">individual: "", </v>
      </c>
      <c r="N19" t="str">
        <f t="shared" si="7"/>
        <v xml:space="preserve">amount: -49.55, </v>
      </c>
      <c r="O19" t="s">
        <v>390</v>
      </c>
      <c r="Q19" t="str">
        <f t="shared" si="9"/>
        <v/>
      </c>
      <c r="R19" t="str">
        <f t="shared" si="10"/>
        <v/>
      </c>
      <c r="S19" t="str">
        <f t="shared" si="11"/>
        <v xml:space="preserve">14: { </v>
      </c>
      <c r="T19" t="str">
        <f t="shared" si="14"/>
        <v>2147483189: { id: 2147483189, date: 1534291200000, description: "CRATE&amp;BARREL CB2 NOD", category: "Wedding", individual: "", amount: -49.55, isVisible: true },</v>
      </c>
      <c r="U19" t="str">
        <f t="shared" si="12"/>
        <v/>
      </c>
      <c r="V19" t="str">
        <f t="shared" si="13"/>
        <v/>
      </c>
    </row>
    <row r="20" spans="1:22" x14ac:dyDescent="0.3">
      <c r="A20">
        <f t="shared" si="0"/>
        <v>2147483190</v>
      </c>
      <c r="B20" s="1">
        <v>43326</v>
      </c>
      <c r="C20" t="s">
        <v>18</v>
      </c>
      <c r="D20" t="s">
        <v>358</v>
      </c>
      <c r="F20" s="6">
        <v>-84.5</v>
      </c>
      <c r="H20" t="str">
        <f t="shared" si="1"/>
        <v xml:space="preserve">2147483190: </v>
      </c>
      <c r="I20" t="str">
        <f t="shared" si="2"/>
        <v xml:space="preserve">id: 2147483190, </v>
      </c>
      <c r="J20" t="str">
        <f t="shared" si="3"/>
        <v xml:space="preserve">date: 1534291200000, </v>
      </c>
      <c r="K20" t="str">
        <f t="shared" si="4"/>
        <v xml:space="preserve">description: "TICKETS*CINCIN REDS", </v>
      </c>
      <c r="L20" t="str">
        <f t="shared" si="5"/>
        <v xml:space="preserve">category: "Entertainment", </v>
      </c>
      <c r="M20" t="str">
        <f t="shared" si="6"/>
        <v xml:space="preserve">individual: "", </v>
      </c>
      <c r="N20" t="str">
        <f t="shared" si="7"/>
        <v xml:space="preserve">amount: -84.5, </v>
      </c>
      <c r="O20" t="s">
        <v>390</v>
      </c>
      <c r="Q20" t="str">
        <f t="shared" si="9"/>
        <v/>
      </c>
      <c r="R20" t="str">
        <f t="shared" si="10"/>
        <v/>
      </c>
      <c r="S20" t="str">
        <f t="shared" si="11"/>
        <v/>
      </c>
      <c r="T20" t="str">
        <f t="shared" si="14"/>
        <v>2147483190: { id: 2147483190, date: 1534291200000, description: "TICKETS*CINCIN REDS", category: "Entertainment", individual: "", amount: -84.5, isVisible: true },</v>
      </c>
      <c r="U20" t="str">
        <f t="shared" si="12"/>
        <v/>
      </c>
      <c r="V20" t="str">
        <f t="shared" si="13"/>
        <v/>
      </c>
    </row>
    <row r="21" spans="1:22" x14ac:dyDescent="0.3">
      <c r="A21">
        <f t="shared" si="0"/>
        <v>2147483191</v>
      </c>
      <c r="B21" s="1">
        <v>43326</v>
      </c>
      <c r="C21" t="s">
        <v>19</v>
      </c>
      <c r="D21" t="s">
        <v>366</v>
      </c>
      <c r="F21" s="6">
        <v>-16.25</v>
      </c>
      <c r="H21" t="str">
        <f t="shared" si="1"/>
        <v xml:space="preserve">2147483191: </v>
      </c>
      <c r="I21" t="str">
        <f t="shared" si="2"/>
        <v xml:space="preserve">id: 2147483191, </v>
      </c>
      <c r="J21" t="str">
        <f t="shared" si="3"/>
        <v xml:space="preserve">date: 1534291200000, </v>
      </c>
      <c r="K21" t="str">
        <f t="shared" si="4"/>
        <v xml:space="preserve">description: "DNC GRT AMR BALLPARK F", </v>
      </c>
      <c r="L21" t="str">
        <f t="shared" si="5"/>
        <v xml:space="preserve">category: "Beer", </v>
      </c>
      <c r="M21" t="str">
        <f t="shared" si="6"/>
        <v xml:space="preserve">individual: "", </v>
      </c>
      <c r="N21" t="str">
        <f t="shared" si="7"/>
        <v xml:space="preserve">amount: -16.25, </v>
      </c>
      <c r="O21" t="s">
        <v>390</v>
      </c>
      <c r="Q21" t="str">
        <f t="shared" si="9"/>
        <v/>
      </c>
      <c r="R21" t="str">
        <f t="shared" si="10"/>
        <v/>
      </c>
      <c r="S21" t="str">
        <f t="shared" si="11"/>
        <v/>
      </c>
      <c r="T21" t="str">
        <f t="shared" si="14"/>
        <v>2147483191: { id: 2147483191, date: 1534291200000, description: "DNC GRT AMR BALLPARK F", category: "Beer", individual: "", amount: -16.25, isVisible: true },</v>
      </c>
      <c r="U21" t="str">
        <f t="shared" si="12"/>
        <v/>
      </c>
      <c r="V21" t="str">
        <f t="shared" si="13"/>
        <v/>
      </c>
    </row>
    <row r="22" spans="1:22" x14ac:dyDescent="0.3">
      <c r="A22">
        <f t="shared" si="0"/>
        <v>2147483192</v>
      </c>
      <c r="B22" s="1">
        <v>43326</v>
      </c>
      <c r="C22" t="s">
        <v>20</v>
      </c>
      <c r="D22" t="s">
        <v>366</v>
      </c>
      <c r="F22" s="6">
        <v>-14</v>
      </c>
      <c r="H22" t="str">
        <f t="shared" si="1"/>
        <v xml:space="preserve">2147483192: </v>
      </c>
      <c r="I22" t="str">
        <f t="shared" si="2"/>
        <v xml:space="preserve">id: 2147483192, </v>
      </c>
      <c r="J22" t="str">
        <f t="shared" si="3"/>
        <v xml:space="preserve">date: 1534291200000, </v>
      </c>
      <c r="K22" t="str">
        <f t="shared" si="4"/>
        <v xml:space="preserve">description: "AC HOTELS BY MARRIOTT", </v>
      </c>
      <c r="L22" t="str">
        <f t="shared" si="5"/>
        <v xml:space="preserve">category: "Beer", </v>
      </c>
      <c r="M22" t="str">
        <f t="shared" si="6"/>
        <v xml:space="preserve">individual: "", </v>
      </c>
      <c r="N22" t="str">
        <f t="shared" si="7"/>
        <v xml:space="preserve">amount: -14, </v>
      </c>
      <c r="O22" t="s">
        <v>390</v>
      </c>
      <c r="Q22" t="str">
        <f t="shared" si="9"/>
        <v/>
      </c>
      <c r="R22" t="str">
        <f t="shared" si="10"/>
        <v/>
      </c>
      <c r="S22" t="str">
        <f t="shared" si="11"/>
        <v/>
      </c>
      <c r="T22" t="str">
        <f t="shared" si="14"/>
        <v>2147483192: { id: 2147483192, date: 1534291200000, description: "AC HOTELS BY MARRIOTT", category: "Beer", individual: "", amount: -14, isVisible: true },</v>
      </c>
      <c r="U22" t="str">
        <f t="shared" si="12"/>
        <v/>
      </c>
      <c r="V22" t="str">
        <f t="shared" si="13"/>
        <v/>
      </c>
    </row>
    <row r="23" spans="1:22" x14ac:dyDescent="0.3">
      <c r="A23">
        <f t="shared" si="0"/>
        <v>2147483193</v>
      </c>
      <c r="B23" s="1">
        <v>43326</v>
      </c>
      <c r="C23" t="s">
        <v>19</v>
      </c>
      <c r="D23" t="s">
        <v>367</v>
      </c>
      <c r="F23" s="6">
        <v>-10.25</v>
      </c>
      <c r="H23" t="str">
        <f t="shared" si="1"/>
        <v xml:space="preserve">2147483193: </v>
      </c>
      <c r="I23" t="str">
        <f t="shared" si="2"/>
        <v xml:space="preserve">id: 2147483193, </v>
      </c>
      <c r="J23" t="str">
        <f t="shared" si="3"/>
        <v xml:space="preserve">date: 1534291200000, </v>
      </c>
      <c r="K23" t="str">
        <f t="shared" si="4"/>
        <v xml:space="preserve">description: "DNC GRT AMR BALLPARK F", </v>
      </c>
      <c r="L23" t="str">
        <f t="shared" si="5"/>
        <v xml:space="preserve">category: "Dessert", </v>
      </c>
      <c r="M23" t="str">
        <f t="shared" si="6"/>
        <v xml:space="preserve">individual: "", </v>
      </c>
      <c r="N23" t="str">
        <f t="shared" si="7"/>
        <v xml:space="preserve">amount: -10.25, </v>
      </c>
      <c r="O23" t="s">
        <v>390</v>
      </c>
      <c r="Q23" t="str">
        <f t="shared" si="9"/>
        <v/>
      </c>
      <c r="R23" t="str">
        <f t="shared" si="10"/>
        <v/>
      </c>
      <c r="S23" t="str">
        <f t="shared" si="11"/>
        <v/>
      </c>
      <c r="T23" t="str">
        <f t="shared" si="14"/>
        <v>2147483193: { id: 2147483193, date: 1534291200000, description: "DNC GRT AMR BALLPARK F", category: "Dessert", individual: "", amount: -10.25, isVisible: true }</v>
      </c>
      <c r="U23" t="str">
        <f t="shared" si="12"/>
        <v>},</v>
      </c>
      <c r="V23" t="str">
        <f t="shared" si="13"/>
        <v/>
      </c>
    </row>
    <row r="24" spans="1:22" x14ac:dyDescent="0.3">
      <c r="A24">
        <f t="shared" si="0"/>
        <v>2147483194</v>
      </c>
      <c r="B24" s="1">
        <v>43325</v>
      </c>
      <c r="C24" t="s">
        <v>21</v>
      </c>
      <c r="D24" t="s">
        <v>361</v>
      </c>
      <c r="F24" s="6">
        <v>-1.29</v>
      </c>
      <c r="H24" t="str">
        <f t="shared" si="1"/>
        <v xml:space="preserve">2147483194: </v>
      </c>
      <c r="I24" t="str">
        <f t="shared" si="2"/>
        <v xml:space="preserve">id: 2147483194, </v>
      </c>
      <c r="J24" t="str">
        <f t="shared" si="3"/>
        <v xml:space="preserve">date: 1534204800000, </v>
      </c>
      <c r="K24" t="str">
        <f t="shared" si="4"/>
        <v xml:space="preserve">description: "APL* ITUNES.COM/BILL", </v>
      </c>
      <c r="L24" t="str">
        <f t="shared" si="5"/>
        <v xml:space="preserve">category: "Materistic", </v>
      </c>
      <c r="M24" t="str">
        <f t="shared" si="6"/>
        <v xml:space="preserve">individual: "", </v>
      </c>
      <c r="N24" t="str">
        <f t="shared" si="7"/>
        <v xml:space="preserve">amount: -1.29, </v>
      </c>
      <c r="O24" t="s">
        <v>390</v>
      </c>
      <c r="Q24" t="str">
        <f t="shared" si="9"/>
        <v/>
      </c>
      <c r="R24" t="str">
        <f t="shared" si="10"/>
        <v/>
      </c>
      <c r="S24" t="str">
        <f t="shared" si="11"/>
        <v xml:space="preserve">13: { </v>
      </c>
      <c r="T24" t="str">
        <f t="shared" si="14"/>
        <v>2147483194: { id: 2147483194, date: 1534204800000, description: "APL* ITUNES.COM/BILL", category: "Materistic", individual: "", amount: -1.29, isVisible: true }</v>
      </c>
      <c r="U24" t="str">
        <f t="shared" si="12"/>
        <v>},</v>
      </c>
      <c r="V24" t="str">
        <f t="shared" si="13"/>
        <v/>
      </c>
    </row>
    <row r="25" spans="1:22" x14ac:dyDescent="0.3">
      <c r="A25">
        <f t="shared" si="0"/>
        <v>2147483195</v>
      </c>
      <c r="B25" s="1">
        <v>43324</v>
      </c>
      <c r="C25" t="s">
        <v>22</v>
      </c>
      <c r="D25" t="s">
        <v>353</v>
      </c>
      <c r="F25" s="6">
        <v>-33.75</v>
      </c>
      <c r="H25" t="str">
        <f t="shared" si="1"/>
        <v xml:space="preserve">2147483195: </v>
      </c>
      <c r="I25" t="str">
        <f t="shared" si="2"/>
        <v xml:space="preserve">id: 2147483195, </v>
      </c>
      <c r="J25" t="str">
        <f t="shared" si="3"/>
        <v xml:space="preserve">date: 1534118400000, </v>
      </c>
      <c r="K25" t="str">
        <f t="shared" si="4"/>
        <v xml:space="preserve">description: "PILOT         00000141", </v>
      </c>
      <c r="L25" t="str">
        <f t="shared" si="5"/>
        <v xml:space="preserve">category: "Gas", </v>
      </c>
      <c r="M25" t="str">
        <f t="shared" si="6"/>
        <v xml:space="preserve">individual: "", </v>
      </c>
      <c r="N25" t="str">
        <f t="shared" si="7"/>
        <v xml:space="preserve">amount: -33.75, </v>
      </c>
      <c r="O25" t="s">
        <v>390</v>
      </c>
      <c r="Q25" t="str">
        <f t="shared" si="9"/>
        <v/>
      </c>
      <c r="R25" t="str">
        <f t="shared" si="10"/>
        <v/>
      </c>
      <c r="S25" t="str">
        <f t="shared" si="11"/>
        <v xml:space="preserve">12: { </v>
      </c>
      <c r="T25" t="str">
        <f t="shared" si="14"/>
        <v>2147483195: { id: 2147483195, date: 1534118400000, description: "PILOT         00000141", category: "Gas", individual: "", amount: -33.75, isVisible: true },</v>
      </c>
      <c r="U25" t="str">
        <f t="shared" si="12"/>
        <v/>
      </c>
      <c r="V25" t="str">
        <f t="shared" si="13"/>
        <v/>
      </c>
    </row>
    <row r="26" spans="1:22" x14ac:dyDescent="0.3">
      <c r="A26">
        <f t="shared" si="0"/>
        <v>2147483196</v>
      </c>
      <c r="B26" s="1">
        <v>43324</v>
      </c>
      <c r="C26" t="s">
        <v>23</v>
      </c>
      <c r="D26" t="s">
        <v>367</v>
      </c>
      <c r="F26" s="6">
        <v>-9.58</v>
      </c>
      <c r="H26" t="str">
        <f t="shared" si="1"/>
        <v xml:space="preserve">2147483196: </v>
      </c>
      <c r="I26" t="str">
        <f t="shared" si="2"/>
        <v xml:space="preserve">id: 2147483196, </v>
      </c>
      <c r="J26" t="str">
        <f t="shared" si="3"/>
        <v xml:space="preserve">date: 1534118400000, </v>
      </c>
      <c r="K26" t="str">
        <f t="shared" si="4"/>
        <v xml:space="preserve">description: "HANDEL'S ICE CREAM", </v>
      </c>
      <c r="L26" t="str">
        <f t="shared" si="5"/>
        <v xml:space="preserve">category: "Dessert", </v>
      </c>
      <c r="M26" t="str">
        <f t="shared" si="6"/>
        <v xml:space="preserve">individual: "", </v>
      </c>
      <c r="N26" t="str">
        <f t="shared" si="7"/>
        <v xml:space="preserve">amount: -9.58, </v>
      </c>
      <c r="O26" t="s">
        <v>390</v>
      </c>
      <c r="Q26" t="str">
        <f t="shared" si="9"/>
        <v/>
      </c>
      <c r="R26" t="str">
        <f t="shared" si="10"/>
        <v/>
      </c>
      <c r="S26" t="str">
        <f t="shared" si="11"/>
        <v/>
      </c>
      <c r="T26" t="str">
        <f t="shared" si="14"/>
        <v>2147483196: { id: 2147483196, date: 1534118400000, description: "HANDEL'S ICE CREAM", category: "Dessert", individual: "", amount: -9.58, isVisible: true }</v>
      </c>
      <c r="U26" t="str">
        <f t="shared" si="12"/>
        <v>},</v>
      </c>
      <c r="V26" t="str">
        <f t="shared" si="13"/>
        <v/>
      </c>
    </row>
    <row r="27" spans="1:22" x14ac:dyDescent="0.3">
      <c r="A27">
        <f t="shared" si="0"/>
        <v>2147483197</v>
      </c>
      <c r="B27" s="1">
        <v>43322</v>
      </c>
      <c r="C27" t="s">
        <v>24</v>
      </c>
      <c r="D27" t="s">
        <v>367</v>
      </c>
      <c r="F27" s="6">
        <v>-18.13</v>
      </c>
      <c r="H27" t="str">
        <f t="shared" si="1"/>
        <v xml:space="preserve">2147483197: </v>
      </c>
      <c r="I27" t="str">
        <f t="shared" si="2"/>
        <v xml:space="preserve">id: 2147483197, </v>
      </c>
      <c r="J27" t="str">
        <f t="shared" si="3"/>
        <v xml:space="preserve">date: 1533945600000, </v>
      </c>
      <c r="K27" t="str">
        <f t="shared" si="4"/>
        <v xml:space="preserve">description: "PANERA BREAD #204785", </v>
      </c>
      <c r="L27" t="str">
        <f t="shared" si="5"/>
        <v xml:space="preserve">category: "Dessert", </v>
      </c>
      <c r="M27" t="str">
        <f t="shared" si="6"/>
        <v xml:space="preserve">individual: "", </v>
      </c>
      <c r="N27" t="str">
        <f t="shared" si="7"/>
        <v xml:space="preserve">amount: -18.13, </v>
      </c>
      <c r="O27" t="s">
        <v>390</v>
      </c>
      <c r="Q27" t="str">
        <f t="shared" si="9"/>
        <v/>
      </c>
      <c r="R27" t="str">
        <f t="shared" si="10"/>
        <v/>
      </c>
      <c r="S27" t="str">
        <f t="shared" si="11"/>
        <v xml:space="preserve">10: { </v>
      </c>
      <c r="T27" t="str">
        <f t="shared" si="14"/>
        <v>2147483197: { id: 2147483197, date: 1533945600000, description: "PANERA BREAD #204785", category: "Dessert", individual: "", amount: -18.13, isVisible: true },</v>
      </c>
      <c r="U27" t="str">
        <f t="shared" si="12"/>
        <v/>
      </c>
      <c r="V27" t="str">
        <f t="shared" si="13"/>
        <v/>
      </c>
    </row>
    <row r="28" spans="1:22" x14ac:dyDescent="0.3">
      <c r="A28">
        <f t="shared" si="0"/>
        <v>2147483198</v>
      </c>
      <c r="B28" s="1">
        <v>43322</v>
      </c>
      <c r="C28" t="s">
        <v>25</v>
      </c>
      <c r="D28" t="s">
        <v>364</v>
      </c>
      <c r="F28" s="6">
        <v>-17</v>
      </c>
      <c r="H28" t="str">
        <f t="shared" si="1"/>
        <v xml:space="preserve">2147483198: </v>
      </c>
      <c r="I28" t="str">
        <f t="shared" si="2"/>
        <v xml:space="preserve">id: 2147483198, </v>
      </c>
      <c r="J28" t="str">
        <f t="shared" si="3"/>
        <v xml:space="preserve">date: 1533945600000, </v>
      </c>
      <c r="K28" t="str">
        <f t="shared" si="4"/>
        <v xml:space="preserve">description: "2348 GREAT CLIPS AT PA", </v>
      </c>
      <c r="L28" t="str">
        <f t="shared" si="5"/>
        <v xml:space="preserve">category: "Miscellaneous", </v>
      </c>
      <c r="M28" t="str">
        <f t="shared" si="6"/>
        <v xml:space="preserve">individual: "", </v>
      </c>
      <c r="N28" t="str">
        <f t="shared" si="7"/>
        <v xml:space="preserve">amount: -17, </v>
      </c>
      <c r="O28" t="s">
        <v>390</v>
      </c>
      <c r="Q28" t="str">
        <f t="shared" si="9"/>
        <v/>
      </c>
      <c r="R28" t="str">
        <f t="shared" si="10"/>
        <v/>
      </c>
      <c r="S28" t="str">
        <f t="shared" si="11"/>
        <v/>
      </c>
      <c r="T28" t="str">
        <f t="shared" si="14"/>
        <v>2147483198: { id: 2147483198, date: 1533945600000, description: "2348 GREAT CLIPS AT PA", category: "Miscellaneous", individual: "", amount: -17, isVisible: true },</v>
      </c>
      <c r="U28" t="str">
        <f t="shared" si="12"/>
        <v/>
      </c>
      <c r="V28" t="str">
        <f t="shared" si="13"/>
        <v/>
      </c>
    </row>
    <row r="29" spans="1:22" x14ac:dyDescent="0.3">
      <c r="A29">
        <f t="shared" si="0"/>
        <v>2147483199</v>
      </c>
      <c r="B29" s="1">
        <v>43322</v>
      </c>
      <c r="C29" t="s">
        <v>11</v>
      </c>
      <c r="D29" t="s">
        <v>353</v>
      </c>
      <c r="F29" s="6">
        <v>-24.75</v>
      </c>
      <c r="H29" t="str">
        <f t="shared" si="1"/>
        <v xml:space="preserve">2147483199: </v>
      </c>
      <c r="I29" t="str">
        <f t="shared" si="2"/>
        <v xml:space="preserve">id: 2147483199, </v>
      </c>
      <c r="J29" t="str">
        <f t="shared" si="3"/>
        <v xml:space="preserve">date: 1533945600000, </v>
      </c>
      <c r="K29" t="str">
        <f t="shared" si="4"/>
        <v xml:space="preserve">description: "SPEEDWAY 09693 CIN", </v>
      </c>
      <c r="L29" t="str">
        <f t="shared" si="5"/>
        <v xml:space="preserve">category: "Gas", </v>
      </c>
      <c r="M29" t="str">
        <f t="shared" si="6"/>
        <v xml:space="preserve">individual: "", </v>
      </c>
      <c r="N29" t="str">
        <f t="shared" si="7"/>
        <v xml:space="preserve">amount: -24.75, </v>
      </c>
      <c r="O29" t="s">
        <v>390</v>
      </c>
      <c r="Q29" t="str">
        <f t="shared" si="9"/>
        <v/>
      </c>
      <c r="R29" t="str">
        <f t="shared" si="10"/>
        <v/>
      </c>
      <c r="S29" t="str">
        <f t="shared" si="11"/>
        <v/>
      </c>
      <c r="T29" t="str">
        <f t="shared" si="14"/>
        <v>2147483199: { id: 2147483199, date: 1533945600000, description: "SPEEDWAY 09693 CIN", category: "Gas", individual: "", amount: -24.75, isVisible: true }</v>
      </c>
      <c r="U29" t="str">
        <f t="shared" si="12"/>
        <v>},</v>
      </c>
      <c r="V29" t="str">
        <f t="shared" si="13"/>
        <v/>
      </c>
    </row>
    <row r="30" spans="1:22" x14ac:dyDescent="0.3">
      <c r="A30">
        <f t="shared" si="0"/>
        <v>2147483200</v>
      </c>
      <c r="B30" s="1">
        <v>43321</v>
      </c>
      <c r="C30" t="s">
        <v>26</v>
      </c>
      <c r="D30" t="s">
        <v>358</v>
      </c>
      <c r="F30" s="6">
        <v>-2.75</v>
      </c>
      <c r="H30" t="str">
        <f t="shared" si="1"/>
        <v xml:space="preserve">2147483200: </v>
      </c>
      <c r="I30" t="str">
        <f t="shared" si="2"/>
        <v xml:space="preserve">id: 2147483200, </v>
      </c>
      <c r="J30" t="str">
        <f t="shared" si="3"/>
        <v xml:space="preserve">date: 1533859200000, </v>
      </c>
      <c r="K30" t="str">
        <f t="shared" si="4"/>
        <v xml:space="preserve">description: "CINCINNATI PARKING FEE", </v>
      </c>
      <c r="L30" t="str">
        <f t="shared" si="5"/>
        <v xml:space="preserve">category: "Entertainment", </v>
      </c>
      <c r="M30" t="str">
        <f t="shared" si="6"/>
        <v xml:space="preserve">individual: "", </v>
      </c>
      <c r="N30" t="str">
        <f t="shared" si="7"/>
        <v xml:space="preserve">amount: -2.75, </v>
      </c>
      <c r="O30" t="s">
        <v>390</v>
      </c>
      <c r="Q30" t="str">
        <f t="shared" si="9"/>
        <v/>
      </c>
      <c r="R30" t="str">
        <f t="shared" si="10"/>
        <v/>
      </c>
      <c r="S30" t="str">
        <f t="shared" si="11"/>
        <v xml:space="preserve">9: { </v>
      </c>
      <c r="T30" t="str">
        <f t="shared" si="14"/>
        <v>2147483200: { id: 2147483200, date: 1533859200000, description: "CINCINNATI PARKING FEE", category: "Entertainment", individual: "", amount: -2.75, isVisible: true },</v>
      </c>
      <c r="U30" t="str">
        <f t="shared" si="12"/>
        <v/>
      </c>
      <c r="V30" t="str">
        <f t="shared" si="13"/>
        <v/>
      </c>
    </row>
    <row r="31" spans="1:22" x14ac:dyDescent="0.3">
      <c r="A31">
        <f t="shared" si="0"/>
        <v>2147483201</v>
      </c>
      <c r="B31" s="1">
        <v>43321</v>
      </c>
      <c r="C31" t="s">
        <v>26</v>
      </c>
      <c r="D31" t="s">
        <v>358</v>
      </c>
      <c r="F31" s="6">
        <v>-1.75</v>
      </c>
      <c r="H31" t="str">
        <f t="shared" si="1"/>
        <v xml:space="preserve">2147483201: </v>
      </c>
      <c r="I31" t="str">
        <f t="shared" si="2"/>
        <v xml:space="preserve">id: 2147483201, </v>
      </c>
      <c r="J31" t="str">
        <f t="shared" si="3"/>
        <v xml:space="preserve">date: 1533859200000, </v>
      </c>
      <c r="K31" t="str">
        <f t="shared" si="4"/>
        <v xml:space="preserve">description: "CINCINNATI PARKING FEE", </v>
      </c>
      <c r="L31" t="str">
        <f t="shared" si="5"/>
        <v xml:space="preserve">category: "Entertainment", </v>
      </c>
      <c r="M31" t="str">
        <f t="shared" si="6"/>
        <v xml:space="preserve">individual: "", </v>
      </c>
      <c r="N31" t="str">
        <f t="shared" si="7"/>
        <v xml:space="preserve">amount: -1.75, </v>
      </c>
      <c r="O31" t="s">
        <v>390</v>
      </c>
      <c r="Q31" t="str">
        <f t="shared" si="9"/>
        <v/>
      </c>
      <c r="R31" t="str">
        <f t="shared" si="10"/>
        <v/>
      </c>
      <c r="S31" t="str">
        <f t="shared" si="11"/>
        <v/>
      </c>
      <c r="T31" t="str">
        <f t="shared" si="14"/>
        <v>2147483201: { id: 2147483201, date: 1533859200000, description: "CINCINNATI PARKING FEE", category: "Entertainment", individual: "", amount: -1.75, isVisible: true }</v>
      </c>
      <c r="U31" t="str">
        <f t="shared" si="12"/>
        <v>},</v>
      </c>
      <c r="V31" t="str">
        <f t="shared" si="13"/>
        <v/>
      </c>
    </row>
    <row r="32" spans="1:22" x14ac:dyDescent="0.3">
      <c r="A32">
        <f t="shared" si="0"/>
        <v>2147483202</v>
      </c>
      <c r="B32" s="1">
        <v>43320</v>
      </c>
      <c r="C32" t="s">
        <v>12</v>
      </c>
      <c r="D32" t="s">
        <v>356</v>
      </c>
      <c r="F32" s="6">
        <v>-96.36</v>
      </c>
      <c r="H32" t="str">
        <f t="shared" si="1"/>
        <v xml:space="preserve">2147483202: </v>
      </c>
      <c r="I32" t="str">
        <f t="shared" si="2"/>
        <v xml:space="preserve">id: 2147483202, </v>
      </c>
      <c r="J32" t="str">
        <f t="shared" si="3"/>
        <v xml:space="preserve">date: 1533772800000, </v>
      </c>
      <c r="K32" t="str">
        <f t="shared" si="4"/>
        <v xml:space="preserve">description: "TRADER JOE'S #669  QPS", </v>
      </c>
      <c r="L32" t="str">
        <f t="shared" si="5"/>
        <v xml:space="preserve">category: "Groceries", </v>
      </c>
      <c r="M32" t="str">
        <f t="shared" si="6"/>
        <v xml:space="preserve">individual: "", </v>
      </c>
      <c r="N32" t="str">
        <f t="shared" si="7"/>
        <v xml:space="preserve">amount: -96.36, </v>
      </c>
      <c r="O32" t="s">
        <v>390</v>
      </c>
      <c r="Q32" t="str">
        <f t="shared" si="9"/>
        <v/>
      </c>
      <c r="R32" t="str">
        <f t="shared" si="10"/>
        <v/>
      </c>
      <c r="S32" t="str">
        <f t="shared" si="11"/>
        <v xml:space="preserve">8: { </v>
      </c>
      <c r="T32" t="str">
        <f t="shared" si="14"/>
        <v>2147483202: { id: 2147483202, date: 1533772800000, description: "TRADER JOE'S #669  QPS", category: "Groceries", individual: "", amount: -96.36, isVisible: true },</v>
      </c>
      <c r="U32" t="str">
        <f t="shared" si="12"/>
        <v/>
      </c>
      <c r="V32" t="str">
        <f t="shared" si="13"/>
        <v/>
      </c>
    </row>
    <row r="33" spans="1:22" x14ac:dyDescent="0.3">
      <c r="A33">
        <f t="shared" si="0"/>
        <v>2147483203</v>
      </c>
      <c r="B33" s="1">
        <v>43320</v>
      </c>
      <c r="C33" t="s">
        <v>27</v>
      </c>
      <c r="D33" t="s">
        <v>372</v>
      </c>
      <c r="F33" s="6">
        <v>-8.2899999999999991</v>
      </c>
      <c r="H33" t="str">
        <f t="shared" si="1"/>
        <v xml:space="preserve">2147483203: </v>
      </c>
      <c r="I33" t="str">
        <f t="shared" si="2"/>
        <v xml:space="preserve">id: 2147483203, </v>
      </c>
      <c r="J33" t="str">
        <f t="shared" si="3"/>
        <v xml:space="preserve">date: 1533772800000, </v>
      </c>
      <c r="K33" t="str">
        <f t="shared" si="4"/>
        <v xml:space="preserve">description: "DIBELLA'S #131", </v>
      </c>
      <c r="L33" t="str">
        <f t="shared" si="5"/>
        <v xml:space="preserve">category: "Meals (Food)", </v>
      </c>
      <c r="M33" t="str">
        <f t="shared" si="6"/>
        <v xml:space="preserve">individual: "", </v>
      </c>
      <c r="N33" t="str">
        <f t="shared" si="7"/>
        <v xml:space="preserve">amount: -8.29, </v>
      </c>
      <c r="O33" t="s">
        <v>390</v>
      </c>
      <c r="Q33" t="str">
        <f t="shared" si="9"/>
        <v/>
      </c>
      <c r="R33" t="str">
        <f t="shared" si="10"/>
        <v/>
      </c>
      <c r="S33" t="str">
        <f t="shared" si="11"/>
        <v/>
      </c>
      <c r="T33" t="str">
        <f t="shared" si="14"/>
        <v>2147483203: { id: 2147483203, date: 1533772800000, description: "DIBELLA'S #131", category: "Meals (Food)", individual: "", amount: -8.29, isVisible: true }</v>
      </c>
      <c r="U33" t="str">
        <f t="shared" si="12"/>
        <v>},</v>
      </c>
      <c r="V33" t="str">
        <f t="shared" si="13"/>
        <v/>
      </c>
    </row>
    <row r="34" spans="1:22" x14ac:dyDescent="0.3">
      <c r="A34">
        <f t="shared" si="0"/>
        <v>2147483204</v>
      </c>
      <c r="B34" s="1">
        <v>43319</v>
      </c>
      <c r="C34" t="s">
        <v>28</v>
      </c>
      <c r="D34" t="s">
        <v>372</v>
      </c>
      <c r="F34" s="6">
        <v>-24.25</v>
      </c>
      <c r="H34" t="str">
        <f t="shared" si="1"/>
        <v xml:space="preserve">2147483204: </v>
      </c>
      <c r="I34" t="str">
        <f t="shared" si="2"/>
        <v xml:space="preserve">id: 2147483204, </v>
      </c>
      <c r="J34" t="str">
        <f t="shared" si="3"/>
        <v xml:space="preserve">date: 1533686400000, </v>
      </c>
      <c r="K34" t="str">
        <f t="shared" si="4"/>
        <v xml:space="preserve">description: "SUNDRY AND VICE", </v>
      </c>
      <c r="L34" t="str">
        <f t="shared" si="5"/>
        <v xml:space="preserve">category: "Meals (Food)", </v>
      </c>
      <c r="M34" t="str">
        <f t="shared" si="6"/>
        <v xml:space="preserve">individual: "", </v>
      </c>
      <c r="N34" t="str">
        <f t="shared" si="7"/>
        <v xml:space="preserve">amount: -24.25, </v>
      </c>
      <c r="O34" t="s">
        <v>390</v>
      </c>
      <c r="Q34" t="str">
        <f t="shared" si="9"/>
        <v/>
      </c>
      <c r="R34" t="str">
        <f t="shared" si="10"/>
        <v/>
      </c>
      <c r="S34" t="str">
        <f t="shared" si="11"/>
        <v xml:space="preserve">7: { </v>
      </c>
      <c r="T34" t="str">
        <f t="shared" si="14"/>
        <v>2147483204: { id: 2147483204, date: 1533686400000, description: "SUNDRY AND VICE", category: "Meals (Food)", individual: "", amount: -24.25, isVisible: true }</v>
      </c>
      <c r="U34" t="str">
        <f t="shared" si="12"/>
        <v>},</v>
      </c>
      <c r="V34" t="str">
        <f t="shared" si="13"/>
        <v/>
      </c>
    </row>
    <row r="35" spans="1:22" x14ac:dyDescent="0.3">
      <c r="A35">
        <f t="shared" si="0"/>
        <v>2147483205</v>
      </c>
      <c r="B35" s="1">
        <v>43318</v>
      </c>
      <c r="C35" t="s">
        <v>29</v>
      </c>
      <c r="D35" t="s">
        <v>353</v>
      </c>
      <c r="F35" s="6">
        <v>-33.76</v>
      </c>
      <c r="H35" t="str">
        <f t="shared" si="1"/>
        <v xml:space="preserve">2147483205: </v>
      </c>
      <c r="I35" t="str">
        <f t="shared" si="2"/>
        <v xml:space="preserve">id: 2147483205, </v>
      </c>
      <c r="J35" t="str">
        <f t="shared" si="3"/>
        <v xml:space="preserve">date: 1533600000000, </v>
      </c>
      <c r="K35" t="str">
        <f t="shared" si="4"/>
        <v xml:space="preserve">description: "UNITED DAIRY FARMERS", </v>
      </c>
      <c r="L35" t="str">
        <f t="shared" si="5"/>
        <v xml:space="preserve">category: "Gas", </v>
      </c>
      <c r="M35" t="str">
        <f t="shared" si="6"/>
        <v xml:space="preserve">individual: "", </v>
      </c>
      <c r="N35" t="str">
        <f t="shared" si="7"/>
        <v xml:space="preserve">amount: -33.76, </v>
      </c>
      <c r="O35" t="s">
        <v>390</v>
      </c>
      <c r="Q35" t="str">
        <f t="shared" si="9"/>
        <v/>
      </c>
      <c r="R35" t="str">
        <f t="shared" si="10"/>
        <v/>
      </c>
      <c r="S35" t="str">
        <f t="shared" si="11"/>
        <v xml:space="preserve">6: { </v>
      </c>
      <c r="T35" t="str">
        <f t="shared" si="14"/>
        <v>2147483205: { id: 2147483205, date: 1533600000000, description: "UNITED DAIRY FARMERS", category: "Gas", individual: "", amount: -33.76, isVisible: true },</v>
      </c>
      <c r="U35" t="str">
        <f t="shared" si="12"/>
        <v/>
      </c>
      <c r="V35" t="str">
        <f t="shared" si="13"/>
        <v/>
      </c>
    </row>
    <row r="36" spans="1:22" x14ac:dyDescent="0.3">
      <c r="A36">
        <f t="shared" si="0"/>
        <v>2147483206</v>
      </c>
      <c r="B36" s="1">
        <v>43318</v>
      </c>
      <c r="C36" t="s">
        <v>30</v>
      </c>
      <c r="D36" t="s">
        <v>372</v>
      </c>
      <c r="F36" s="6">
        <v>-11.1</v>
      </c>
      <c r="H36" t="str">
        <f t="shared" si="1"/>
        <v xml:space="preserve">2147483206: </v>
      </c>
      <c r="I36" t="str">
        <f t="shared" si="2"/>
        <v xml:space="preserve">id: 2147483206, </v>
      </c>
      <c r="J36" t="str">
        <f t="shared" si="3"/>
        <v xml:space="preserve">date: 1533600000000, </v>
      </c>
      <c r="K36" t="str">
        <f t="shared" si="4"/>
        <v xml:space="preserve">description: "LITTLE CAESARS 1586 00", </v>
      </c>
      <c r="L36" t="str">
        <f t="shared" si="5"/>
        <v xml:space="preserve">category: "Meals (Food)", </v>
      </c>
      <c r="M36" t="str">
        <f t="shared" si="6"/>
        <v xml:space="preserve">individual: "", </v>
      </c>
      <c r="N36" t="str">
        <f t="shared" si="7"/>
        <v xml:space="preserve">amount: -11.1, </v>
      </c>
      <c r="O36" t="s">
        <v>390</v>
      </c>
      <c r="Q36" t="str">
        <f t="shared" si="9"/>
        <v/>
      </c>
      <c r="R36" t="str">
        <f t="shared" si="10"/>
        <v/>
      </c>
      <c r="S36" t="str">
        <f t="shared" si="11"/>
        <v/>
      </c>
      <c r="T36" t="str">
        <f t="shared" si="14"/>
        <v>2147483206: { id: 2147483206, date: 1533600000000, description: "LITTLE CAESARS 1586 00", category: "Meals (Food)", individual: "", amount: -11.1, isVisible: true }</v>
      </c>
      <c r="U36" t="str">
        <f t="shared" si="12"/>
        <v>},</v>
      </c>
      <c r="V36" t="str">
        <f t="shared" si="13"/>
        <v/>
      </c>
    </row>
    <row r="37" spans="1:22" x14ac:dyDescent="0.3">
      <c r="A37">
        <f t="shared" si="0"/>
        <v>2147483207</v>
      </c>
      <c r="B37" s="1">
        <v>43316</v>
      </c>
      <c r="C37" t="s">
        <v>31</v>
      </c>
      <c r="D37" t="s">
        <v>368</v>
      </c>
      <c r="F37" s="6">
        <v>-178.4</v>
      </c>
      <c r="H37" t="str">
        <f t="shared" si="1"/>
        <v xml:space="preserve">2147483207: </v>
      </c>
      <c r="I37" t="str">
        <f t="shared" si="2"/>
        <v xml:space="preserve">id: 2147483207, </v>
      </c>
      <c r="J37" t="str">
        <f t="shared" si="3"/>
        <v xml:space="preserve">date: 1533427200000, </v>
      </c>
      <c r="K37" t="str">
        <f t="shared" si="4"/>
        <v xml:space="preserve">description: "DELTA     00623355459801", </v>
      </c>
      <c r="L37" t="str">
        <f t="shared" si="5"/>
        <v xml:space="preserve">category: "Transportation", </v>
      </c>
      <c r="M37" t="str">
        <f t="shared" si="6"/>
        <v xml:space="preserve">individual: "", </v>
      </c>
      <c r="N37" t="str">
        <f t="shared" si="7"/>
        <v xml:space="preserve">amount: -178.4, </v>
      </c>
      <c r="O37" t="s">
        <v>390</v>
      </c>
      <c r="Q37" t="str">
        <f t="shared" si="9"/>
        <v/>
      </c>
      <c r="R37" t="str">
        <f t="shared" si="10"/>
        <v/>
      </c>
      <c r="S37" t="str">
        <f t="shared" si="11"/>
        <v xml:space="preserve">4: { </v>
      </c>
      <c r="T37" t="str">
        <f t="shared" si="14"/>
        <v>2147483207: { id: 2147483207, date: 1533427200000, description: "DELTA     00623355459801", category: "Transportation", individual: "", amount: -178.4, isVisible: true },</v>
      </c>
      <c r="U37" t="str">
        <f t="shared" si="12"/>
        <v/>
      </c>
      <c r="V37" t="str">
        <f t="shared" si="13"/>
        <v/>
      </c>
    </row>
    <row r="38" spans="1:22" x14ac:dyDescent="0.3">
      <c r="A38">
        <f t="shared" si="0"/>
        <v>2147483208</v>
      </c>
      <c r="B38" s="1">
        <v>43316</v>
      </c>
      <c r="C38" t="s">
        <v>32</v>
      </c>
      <c r="D38" t="s">
        <v>368</v>
      </c>
      <c r="F38" s="6">
        <v>-178.4</v>
      </c>
      <c r="H38" t="str">
        <f t="shared" si="1"/>
        <v xml:space="preserve">2147483208: </v>
      </c>
      <c r="I38" t="str">
        <f t="shared" si="2"/>
        <v xml:space="preserve">id: 2147483208, </v>
      </c>
      <c r="J38" t="str">
        <f t="shared" si="3"/>
        <v xml:space="preserve">date: 1533427200000, </v>
      </c>
      <c r="K38" t="str">
        <f t="shared" si="4"/>
        <v xml:space="preserve">description: "DELTA     00623355459790", </v>
      </c>
      <c r="L38" t="str">
        <f t="shared" si="5"/>
        <v xml:space="preserve">category: "Transportation", </v>
      </c>
      <c r="M38" t="str">
        <f t="shared" si="6"/>
        <v xml:space="preserve">individual: "", </v>
      </c>
      <c r="N38" t="str">
        <f t="shared" si="7"/>
        <v xml:space="preserve">amount: -178.4, </v>
      </c>
      <c r="O38" t="s">
        <v>390</v>
      </c>
      <c r="Q38" t="str">
        <f t="shared" si="9"/>
        <v/>
      </c>
      <c r="R38" t="str">
        <f t="shared" si="10"/>
        <v/>
      </c>
      <c r="S38" t="str">
        <f t="shared" si="11"/>
        <v/>
      </c>
      <c r="T38" t="str">
        <f t="shared" si="14"/>
        <v>2147483208: { id: 2147483208, date: 1533427200000, description: "DELTA     00623355459790", category: "Transportation", individual: "", amount: -178.4, isVisible: true }</v>
      </c>
      <c r="U38" t="str">
        <f t="shared" si="12"/>
        <v>},</v>
      </c>
      <c r="V38" t="str">
        <f t="shared" si="13"/>
        <v/>
      </c>
    </row>
    <row r="39" spans="1:22" x14ac:dyDescent="0.3">
      <c r="A39">
        <f t="shared" si="0"/>
        <v>2147483209</v>
      </c>
      <c r="B39" s="1">
        <v>43315</v>
      </c>
      <c r="C39" t="s">
        <v>33</v>
      </c>
      <c r="D39" t="s">
        <v>349</v>
      </c>
      <c r="F39" s="6">
        <v>-416.9</v>
      </c>
      <c r="H39" t="str">
        <f t="shared" si="1"/>
        <v xml:space="preserve">2147483209: </v>
      </c>
      <c r="I39" t="str">
        <f t="shared" si="2"/>
        <v xml:space="preserve">id: 2147483209, </v>
      </c>
      <c r="J39" t="str">
        <f t="shared" si="3"/>
        <v xml:space="preserve">date: 1533340800000, </v>
      </c>
      <c r="K39" t="str">
        <f t="shared" si="4"/>
        <v xml:space="preserve">description: "MEDICAL MUTUAL OF OHIO", </v>
      </c>
      <c r="L39" t="str">
        <f t="shared" si="5"/>
        <v xml:space="preserve">category: "Medical", </v>
      </c>
      <c r="M39" t="str">
        <f t="shared" si="6"/>
        <v xml:space="preserve">individual: "", </v>
      </c>
      <c r="N39" t="str">
        <f t="shared" si="7"/>
        <v xml:space="preserve">amount: -416.9, </v>
      </c>
      <c r="O39" t="s">
        <v>390</v>
      </c>
      <c r="Q39" t="str">
        <f t="shared" si="9"/>
        <v/>
      </c>
      <c r="R39" t="str">
        <f t="shared" si="10"/>
        <v/>
      </c>
      <c r="S39" t="str">
        <f t="shared" si="11"/>
        <v xml:space="preserve">3: { </v>
      </c>
      <c r="T39" t="str">
        <f t="shared" si="14"/>
        <v>2147483209: { id: 2147483209, date: 1533340800000, description: "MEDICAL MUTUAL OF OHIO", category: "Medical", individual: "", amount: -416.9, isVisible: true }</v>
      </c>
      <c r="U39" t="str">
        <f t="shared" si="12"/>
        <v>},</v>
      </c>
      <c r="V39" t="str">
        <f t="shared" si="13"/>
        <v/>
      </c>
    </row>
    <row r="40" spans="1:22" x14ac:dyDescent="0.3">
      <c r="A40">
        <f t="shared" si="0"/>
        <v>2147483210</v>
      </c>
      <c r="B40" s="1">
        <v>43314</v>
      </c>
      <c r="C40" t="s">
        <v>12</v>
      </c>
      <c r="D40" t="s">
        <v>356</v>
      </c>
      <c r="F40" s="6">
        <v>-98.89</v>
      </c>
      <c r="H40" t="str">
        <f t="shared" si="1"/>
        <v xml:space="preserve">2147483210: </v>
      </c>
      <c r="I40" t="str">
        <f t="shared" si="2"/>
        <v xml:space="preserve">id: 2147483210, </v>
      </c>
      <c r="J40" t="str">
        <f t="shared" si="3"/>
        <v xml:space="preserve">date: 1533254400000, </v>
      </c>
      <c r="K40" t="str">
        <f t="shared" si="4"/>
        <v xml:space="preserve">description: "TRADER JOE'S #669  QPS", </v>
      </c>
      <c r="L40" t="str">
        <f t="shared" si="5"/>
        <v xml:space="preserve">category: "Groceries", </v>
      </c>
      <c r="M40" t="str">
        <f t="shared" si="6"/>
        <v xml:space="preserve">individual: "", </v>
      </c>
      <c r="N40" t="str">
        <f t="shared" si="7"/>
        <v xml:space="preserve">amount: -98.89, </v>
      </c>
      <c r="O40" t="s">
        <v>390</v>
      </c>
      <c r="Q40" t="str">
        <f t="shared" si="9"/>
        <v/>
      </c>
      <c r="R40" t="str">
        <f t="shared" si="10"/>
        <v/>
      </c>
      <c r="S40" t="str">
        <f t="shared" si="11"/>
        <v xml:space="preserve">2: { </v>
      </c>
      <c r="T40" t="str">
        <f t="shared" si="14"/>
        <v>2147483210: { id: 2147483210, date: 1533254400000, description: "TRADER JOE'S #669  QPS", category: "Groceries", individual: "", amount: -98.89, isVisible: true },</v>
      </c>
      <c r="U40" t="str">
        <f t="shared" si="12"/>
        <v/>
      </c>
      <c r="V40" t="str">
        <f t="shared" si="13"/>
        <v/>
      </c>
    </row>
    <row r="41" spans="1:22" x14ac:dyDescent="0.3">
      <c r="A41">
        <f t="shared" si="0"/>
        <v>2147483211</v>
      </c>
      <c r="B41" s="1">
        <v>43314</v>
      </c>
      <c r="C41" t="s">
        <v>34</v>
      </c>
      <c r="D41" t="s">
        <v>358</v>
      </c>
      <c r="F41" s="6">
        <v>-1.96</v>
      </c>
      <c r="H41" t="str">
        <f t="shared" si="1"/>
        <v xml:space="preserve">2147483211: </v>
      </c>
      <c r="I41" t="str">
        <f t="shared" si="2"/>
        <v xml:space="preserve">id: 2147483211, </v>
      </c>
      <c r="J41" t="str">
        <f t="shared" si="3"/>
        <v xml:space="preserve">date: 1533254400000, </v>
      </c>
      <c r="K41" t="str">
        <f t="shared" si="4"/>
        <v xml:space="preserve">description: "PASSPORT PARKING", </v>
      </c>
      <c r="L41" t="str">
        <f t="shared" si="5"/>
        <v xml:space="preserve">category: "Entertainment", </v>
      </c>
      <c r="M41" t="str">
        <f t="shared" si="6"/>
        <v xml:space="preserve">individual: "", </v>
      </c>
      <c r="N41" t="str">
        <f t="shared" si="7"/>
        <v xml:space="preserve">amount: -1.96, </v>
      </c>
      <c r="O41" t="s">
        <v>390</v>
      </c>
      <c r="Q41" t="str">
        <f t="shared" si="9"/>
        <v/>
      </c>
      <c r="R41" t="str">
        <f t="shared" si="10"/>
        <v/>
      </c>
      <c r="S41" t="str">
        <f t="shared" si="11"/>
        <v/>
      </c>
      <c r="T41" t="str">
        <f t="shared" si="14"/>
        <v>2147483211: { id: 2147483211, date: 1533254400000, description: "PASSPORT PARKING", category: "Entertainment", individual: "", amount: -1.96, isVisible: true }</v>
      </c>
      <c r="U41" t="str">
        <f t="shared" si="12"/>
        <v>}</v>
      </c>
      <c r="V41" t="str">
        <f t="shared" si="13"/>
        <v>},</v>
      </c>
    </row>
    <row r="42" spans="1:22" x14ac:dyDescent="0.3">
      <c r="A42">
        <f t="shared" si="0"/>
        <v>2147483212</v>
      </c>
      <c r="B42" s="1">
        <v>43312</v>
      </c>
      <c r="C42" t="s">
        <v>35</v>
      </c>
      <c r="D42" t="s">
        <v>380</v>
      </c>
      <c r="F42" s="6">
        <v>-29.37</v>
      </c>
      <c r="H42" t="str">
        <f t="shared" si="1"/>
        <v xml:space="preserve">2147483212: </v>
      </c>
      <c r="I42" t="str">
        <f t="shared" si="2"/>
        <v xml:space="preserve">id: 2147483212, </v>
      </c>
      <c r="J42" t="str">
        <f t="shared" si="3"/>
        <v xml:space="preserve">date: 1533081600000, </v>
      </c>
      <c r="K42" t="str">
        <f t="shared" si="4"/>
        <v xml:space="preserve">description: "DENTATRUST", </v>
      </c>
      <c r="L42" t="str">
        <f t="shared" si="5"/>
        <v xml:space="preserve">category: "Dentist", </v>
      </c>
      <c r="M42" t="str">
        <f t="shared" si="6"/>
        <v xml:space="preserve">individual: "", </v>
      </c>
      <c r="N42" t="str">
        <f t="shared" si="7"/>
        <v xml:space="preserve">amount: -29.37, </v>
      </c>
      <c r="O42" t="s">
        <v>390</v>
      </c>
      <c r="Q42" t="str">
        <f t="shared" si="9"/>
        <v/>
      </c>
      <c r="R42" t="str">
        <f t="shared" si="10"/>
        <v xml:space="preserve">7: { </v>
      </c>
      <c r="S42" t="str">
        <f t="shared" si="11"/>
        <v xml:space="preserve">31: { </v>
      </c>
      <c r="T42" t="str">
        <f t="shared" si="14"/>
        <v>2147483212: { id: 2147483212, date: 1533081600000, description: "DENTATRUST", category: "Dentist", individual: "", amount: -29.37, isVisible: true },</v>
      </c>
      <c r="U42" t="str">
        <f t="shared" si="12"/>
        <v/>
      </c>
      <c r="V42" t="str">
        <f t="shared" si="13"/>
        <v/>
      </c>
    </row>
    <row r="43" spans="1:22" x14ac:dyDescent="0.3">
      <c r="A43">
        <f t="shared" si="0"/>
        <v>2147483213</v>
      </c>
      <c r="B43" s="1">
        <v>43312</v>
      </c>
      <c r="C43" t="s">
        <v>36</v>
      </c>
      <c r="D43" t="s">
        <v>366</v>
      </c>
      <c r="F43" s="6">
        <v>-141.16999999999999</v>
      </c>
      <c r="H43" t="str">
        <f t="shared" si="1"/>
        <v xml:space="preserve">2147483213: </v>
      </c>
      <c r="I43" t="str">
        <f t="shared" si="2"/>
        <v xml:space="preserve">id: 2147483213, </v>
      </c>
      <c r="J43" t="str">
        <f t="shared" si="3"/>
        <v xml:space="preserve">date: 1533081600000, </v>
      </c>
      <c r="K43" t="str">
        <f t="shared" si="4"/>
        <v xml:space="preserve">description: "JUNGLE JIM'S EASTGAT", </v>
      </c>
      <c r="L43" t="str">
        <f t="shared" si="5"/>
        <v xml:space="preserve">category: "Beer", </v>
      </c>
      <c r="M43" t="str">
        <f t="shared" si="6"/>
        <v xml:space="preserve">individual: "", </v>
      </c>
      <c r="N43" t="str">
        <f t="shared" si="7"/>
        <v xml:space="preserve">amount: -141.17, </v>
      </c>
      <c r="O43" t="s">
        <v>390</v>
      </c>
      <c r="Q43" t="str">
        <f t="shared" si="9"/>
        <v/>
      </c>
      <c r="R43" t="str">
        <f t="shared" si="10"/>
        <v/>
      </c>
      <c r="S43" t="str">
        <f t="shared" si="11"/>
        <v/>
      </c>
      <c r="T43" t="str">
        <f t="shared" si="14"/>
        <v>2147483213: { id: 2147483213, date: 1533081600000, description: "JUNGLE JIM'S EASTGAT", category: "Beer", individual: "", amount: -141.17, isVisible: true },</v>
      </c>
      <c r="U43" t="str">
        <f t="shared" si="12"/>
        <v/>
      </c>
      <c r="V43" t="str">
        <f t="shared" si="13"/>
        <v/>
      </c>
    </row>
    <row r="44" spans="1:22" x14ac:dyDescent="0.3">
      <c r="A44">
        <f t="shared" si="0"/>
        <v>2147483214</v>
      </c>
      <c r="B44" s="1">
        <v>43312</v>
      </c>
      <c r="C44" t="s">
        <v>37</v>
      </c>
      <c r="D44" t="s">
        <v>359</v>
      </c>
      <c r="F44" s="6">
        <v>-220.39</v>
      </c>
      <c r="H44" t="str">
        <f t="shared" si="1"/>
        <v xml:space="preserve">2147483214: </v>
      </c>
      <c r="I44" t="str">
        <f t="shared" si="2"/>
        <v xml:space="preserve">id: 2147483214, </v>
      </c>
      <c r="J44" t="str">
        <f t="shared" si="3"/>
        <v xml:space="preserve">date: 1533081600000, </v>
      </c>
      <c r="K44" t="str">
        <f t="shared" si="4"/>
        <v xml:space="preserve">description: "TMOBILE*AUTO PAY", </v>
      </c>
      <c r="L44" t="str">
        <f t="shared" si="5"/>
        <v xml:space="preserve">category: "Phone", </v>
      </c>
      <c r="M44" t="str">
        <f t="shared" si="6"/>
        <v xml:space="preserve">individual: "", </v>
      </c>
      <c r="N44" t="str">
        <f t="shared" si="7"/>
        <v xml:space="preserve">amount: -220.39, </v>
      </c>
      <c r="O44" t="s">
        <v>390</v>
      </c>
      <c r="Q44" t="str">
        <f t="shared" si="9"/>
        <v/>
      </c>
      <c r="R44" t="str">
        <f t="shared" si="10"/>
        <v/>
      </c>
      <c r="S44" t="str">
        <f t="shared" si="11"/>
        <v/>
      </c>
      <c r="T44" t="str">
        <f t="shared" si="14"/>
        <v>2147483214: { id: 2147483214, date: 1533081600000, description: "TMOBILE*AUTO PAY", category: "Phone", individual: "", amount: -220.39, isVisible: true }</v>
      </c>
      <c r="U44" t="str">
        <f t="shared" si="12"/>
        <v>},</v>
      </c>
      <c r="V44" t="str">
        <f t="shared" si="13"/>
        <v/>
      </c>
    </row>
    <row r="45" spans="1:22" x14ac:dyDescent="0.3">
      <c r="A45">
        <f t="shared" si="0"/>
        <v>2147483215</v>
      </c>
      <c r="B45" s="1">
        <v>43311</v>
      </c>
      <c r="C45" t="s">
        <v>38</v>
      </c>
      <c r="D45" t="s">
        <v>361</v>
      </c>
      <c r="F45" s="6">
        <v>-37.07</v>
      </c>
      <c r="H45" t="str">
        <f t="shared" si="1"/>
        <v xml:space="preserve">2147483215: </v>
      </c>
      <c r="I45" t="str">
        <f t="shared" si="2"/>
        <v xml:space="preserve">id: 2147483215, </v>
      </c>
      <c r="J45" t="str">
        <f t="shared" si="3"/>
        <v xml:space="preserve">date: 1532995200000, </v>
      </c>
      <c r="K45" t="str">
        <f t="shared" si="4"/>
        <v xml:space="preserve">description: "TARGET        00024836", </v>
      </c>
      <c r="L45" t="str">
        <f t="shared" si="5"/>
        <v xml:space="preserve">category: "Materistic", </v>
      </c>
      <c r="M45" t="str">
        <f t="shared" si="6"/>
        <v xml:space="preserve">individual: "", </v>
      </c>
      <c r="N45" t="str">
        <f t="shared" si="7"/>
        <v xml:space="preserve">amount: -37.07, </v>
      </c>
      <c r="O45" t="s">
        <v>390</v>
      </c>
      <c r="Q45" t="str">
        <f t="shared" si="9"/>
        <v/>
      </c>
      <c r="R45" t="str">
        <f t="shared" si="10"/>
        <v/>
      </c>
      <c r="S45" t="str">
        <f t="shared" si="11"/>
        <v xml:space="preserve">30: { </v>
      </c>
      <c r="T45" t="str">
        <f t="shared" si="14"/>
        <v>2147483215: { id: 2147483215, date: 1532995200000, description: "TARGET        00024836", category: "Materistic", individual: "", amount: -37.07, isVisible: true },</v>
      </c>
      <c r="U45" t="str">
        <f t="shared" si="12"/>
        <v/>
      </c>
      <c r="V45" t="str">
        <f t="shared" si="13"/>
        <v/>
      </c>
    </row>
    <row r="46" spans="1:22" x14ac:dyDescent="0.3">
      <c r="A46">
        <f t="shared" si="0"/>
        <v>2147483216</v>
      </c>
      <c r="B46" s="1">
        <v>43311</v>
      </c>
      <c r="C46" t="s">
        <v>39</v>
      </c>
      <c r="D46" t="s">
        <v>356</v>
      </c>
      <c r="F46" s="6">
        <v>-84.82</v>
      </c>
      <c r="H46" t="str">
        <f t="shared" si="1"/>
        <v xml:space="preserve">2147483216: </v>
      </c>
      <c r="I46" t="str">
        <f t="shared" si="2"/>
        <v xml:space="preserve">id: 2147483216, </v>
      </c>
      <c r="J46" t="str">
        <f t="shared" si="3"/>
        <v xml:space="preserve">date: 1532995200000, </v>
      </c>
      <c r="K46" t="str">
        <f t="shared" si="4"/>
        <v xml:space="preserve">description: "KROGER #423", </v>
      </c>
      <c r="L46" t="str">
        <f t="shared" si="5"/>
        <v xml:space="preserve">category: "Groceries", </v>
      </c>
      <c r="M46" t="str">
        <f t="shared" si="6"/>
        <v xml:space="preserve">individual: "", </v>
      </c>
      <c r="N46" t="str">
        <f t="shared" si="7"/>
        <v xml:space="preserve">amount: -84.82, </v>
      </c>
      <c r="O46" t="s">
        <v>390</v>
      </c>
      <c r="Q46" t="str">
        <f t="shared" si="9"/>
        <v/>
      </c>
      <c r="R46" t="str">
        <f t="shared" si="10"/>
        <v/>
      </c>
      <c r="S46" t="str">
        <f t="shared" si="11"/>
        <v/>
      </c>
      <c r="T46" t="str">
        <f t="shared" si="14"/>
        <v>2147483216: { id: 2147483216, date: 1532995200000, description: "KROGER #423", category: "Groceries", individual: "", amount: -84.82, isVisible: true },</v>
      </c>
      <c r="U46" t="str">
        <f t="shared" si="12"/>
        <v/>
      </c>
      <c r="V46" t="str">
        <f t="shared" si="13"/>
        <v/>
      </c>
    </row>
    <row r="47" spans="1:22" x14ac:dyDescent="0.3">
      <c r="A47">
        <f t="shared" si="0"/>
        <v>2147483217</v>
      </c>
      <c r="B47" s="1">
        <v>43311</v>
      </c>
      <c r="C47" t="s">
        <v>40</v>
      </c>
      <c r="D47" t="s">
        <v>353</v>
      </c>
      <c r="F47" s="6">
        <v>-34.76</v>
      </c>
      <c r="H47" t="str">
        <f t="shared" si="1"/>
        <v xml:space="preserve">2147483217: </v>
      </c>
      <c r="I47" t="str">
        <f t="shared" si="2"/>
        <v xml:space="preserve">id: 2147483217, </v>
      </c>
      <c r="J47" t="str">
        <f t="shared" si="3"/>
        <v xml:space="preserve">date: 1532995200000, </v>
      </c>
      <c r="K47" t="str">
        <f t="shared" si="4"/>
        <v xml:space="preserve">description: "KROGER FUEL #4423", </v>
      </c>
      <c r="L47" t="str">
        <f t="shared" si="5"/>
        <v xml:space="preserve">category: "Gas", </v>
      </c>
      <c r="M47" t="str">
        <f t="shared" si="6"/>
        <v xml:space="preserve">individual: "", </v>
      </c>
      <c r="N47" t="str">
        <f t="shared" si="7"/>
        <v xml:space="preserve">amount: -34.76, </v>
      </c>
      <c r="O47" t="s">
        <v>390</v>
      </c>
      <c r="Q47" t="str">
        <f t="shared" si="9"/>
        <v/>
      </c>
      <c r="R47" t="str">
        <f t="shared" si="10"/>
        <v/>
      </c>
      <c r="S47" t="str">
        <f t="shared" si="11"/>
        <v/>
      </c>
      <c r="T47" t="str">
        <f t="shared" si="14"/>
        <v>2147483217: { id: 2147483217, date: 1532995200000, description: "KROGER FUEL #4423", category: "Gas", individual: "", amount: -34.76, isVisible: true },</v>
      </c>
      <c r="U47" t="str">
        <f t="shared" si="12"/>
        <v/>
      </c>
      <c r="V47" t="str">
        <f t="shared" si="13"/>
        <v/>
      </c>
    </row>
    <row r="48" spans="1:22" x14ac:dyDescent="0.3">
      <c r="A48">
        <f t="shared" si="0"/>
        <v>2147483218</v>
      </c>
      <c r="B48" s="1">
        <v>43311</v>
      </c>
      <c r="C48" t="s">
        <v>21</v>
      </c>
      <c r="D48" t="s">
        <v>361</v>
      </c>
      <c r="F48" s="6">
        <v>-0.99</v>
      </c>
      <c r="H48" t="str">
        <f t="shared" si="1"/>
        <v xml:space="preserve">2147483218: </v>
      </c>
      <c r="I48" t="str">
        <f t="shared" si="2"/>
        <v xml:space="preserve">id: 2147483218, </v>
      </c>
      <c r="J48" t="str">
        <f t="shared" si="3"/>
        <v xml:space="preserve">date: 1532995200000, </v>
      </c>
      <c r="K48" t="str">
        <f t="shared" si="4"/>
        <v xml:space="preserve">description: "APL* ITUNES.COM/BILL", </v>
      </c>
      <c r="L48" t="str">
        <f t="shared" si="5"/>
        <v xml:space="preserve">category: "Materistic", </v>
      </c>
      <c r="M48" t="str">
        <f t="shared" si="6"/>
        <v xml:space="preserve">individual: "", </v>
      </c>
      <c r="N48" t="str">
        <f t="shared" si="7"/>
        <v xml:space="preserve">amount: -0.99, </v>
      </c>
      <c r="O48" t="s">
        <v>390</v>
      </c>
      <c r="Q48" t="str">
        <f t="shared" si="9"/>
        <v/>
      </c>
      <c r="R48" t="str">
        <f t="shared" si="10"/>
        <v/>
      </c>
      <c r="S48" t="str">
        <f t="shared" si="11"/>
        <v/>
      </c>
      <c r="T48" t="str">
        <f t="shared" si="14"/>
        <v>2147483218: { id: 2147483218, date: 1532995200000, description: "APL* ITUNES.COM/BILL", category: "Materistic", individual: "", amount: -0.99, isVisible: true },</v>
      </c>
      <c r="U48" t="str">
        <f t="shared" si="12"/>
        <v/>
      </c>
      <c r="V48" t="str">
        <f t="shared" si="13"/>
        <v/>
      </c>
    </row>
    <row r="49" spans="1:22" x14ac:dyDescent="0.3">
      <c r="A49">
        <f t="shared" si="0"/>
        <v>2147483219</v>
      </c>
      <c r="B49" s="1">
        <v>43311</v>
      </c>
      <c r="C49" t="s">
        <v>41</v>
      </c>
      <c r="D49" t="s">
        <v>372</v>
      </c>
      <c r="F49" s="6">
        <v>-31.25</v>
      </c>
      <c r="H49" t="str">
        <f t="shared" si="1"/>
        <v xml:space="preserve">2147483219: </v>
      </c>
      <c r="I49" t="str">
        <f t="shared" si="2"/>
        <v xml:space="preserve">id: 2147483219, </v>
      </c>
      <c r="J49" t="str">
        <f t="shared" si="3"/>
        <v xml:space="preserve">date: 1532995200000, </v>
      </c>
      <c r="K49" t="str">
        <f t="shared" si="4"/>
        <v xml:space="preserve">description: "EL RIO GRANDE", </v>
      </c>
      <c r="L49" t="str">
        <f t="shared" si="5"/>
        <v xml:space="preserve">category: "Meals (Food)", </v>
      </c>
      <c r="M49" t="str">
        <f t="shared" si="6"/>
        <v xml:space="preserve">individual: "", </v>
      </c>
      <c r="N49" t="str">
        <f t="shared" si="7"/>
        <v xml:space="preserve">amount: -31.25, </v>
      </c>
      <c r="O49" t="s">
        <v>390</v>
      </c>
      <c r="Q49" t="str">
        <f t="shared" si="9"/>
        <v/>
      </c>
      <c r="R49" t="str">
        <f t="shared" si="10"/>
        <v/>
      </c>
      <c r="S49" t="str">
        <f t="shared" si="11"/>
        <v/>
      </c>
      <c r="T49" t="str">
        <f t="shared" si="14"/>
        <v>2147483219: { id: 2147483219, date: 1532995200000, description: "EL RIO GRANDE", category: "Meals (Food)", individual: "", amount: -31.25, isVisible: true },</v>
      </c>
      <c r="U49" t="str">
        <f t="shared" si="12"/>
        <v/>
      </c>
      <c r="V49" t="str">
        <f t="shared" si="13"/>
        <v/>
      </c>
    </row>
    <row r="50" spans="1:22" x14ac:dyDescent="0.3">
      <c r="A50">
        <f t="shared" si="0"/>
        <v>2147483220</v>
      </c>
      <c r="B50" s="1">
        <v>43311</v>
      </c>
      <c r="C50" t="s">
        <v>42</v>
      </c>
      <c r="D50" t="s">
        <v>376</v>
      </c>
      <c r="F50" s="6">
        <v>-14.99</v>
      </c>
      <c r="H50" t="str">
        <f t="shared" si="1"/>
        <v xml:space="preserve">2147483220: </v>
      </c>
      <c r="I50" t="str">
        <f t="shared" si="2"/>
        <v xml:space="preserve">id: 2147483220, </v>
      </c>
      <c r="J50" t="str">
        <f t="shared" si="3"/>
        <v xml:space="preserve">date: 1532995200000, </v>
      </c>
      <c r="K50" t="str">
        <f t="shared" si="4"/>
        <v xml:space="preserve">description: "UDEMY ONLINE COURSES", </v>
      </c>
      <c r="L50" t="str">
        <f t="shared" si="5"/>
        <v xml:space="preserve">category: "Education", </v>
      </c>
      <c r="M50" t="str">
        <f t="shared" si="6"/>
        <v xml:space="preserve">individual: "", </v>
      </c>
      <c r="N50" t="str">
        <f t="shared" si="7"/>
        <v xml:space="preserve">amount: -14.99, </v>
      </c>
      <c r="O50" t="s">
        <v>390</v>
      </c>
      <c r="Q50" t="str">
        <f t="shared" si="9"/>
        <v/>
      </c>
      <c r="R50" t="str">
        <f t="shared" si="10"/>
        <v/>
      </c>
      <c r="S50" t="str">
        <f t="shared" si="11"/>
        <v/>
      </c>
      <c r="T50" t="str">
        <f t="shared" si="14"/>
        <v>2147483220: { id: 2147483220, date: 1532995200000, description: "UDEMY ONLINE COURSES", category: "Education", individual: "", amount: -14.99, isVisible: true }</v>
      </c>
      <c r="U50" t="str">
        <f t="shared" si="12"/>
        <v>},</v>
      </c>
      <c r="V50" t="str">
        <f t="shared" si="13"/>
        <v/>
      </c>
    </row>
    <row r="51" spans="1:22" x14ac:dyDescent="0.3">
      <c r="A51">
        <f t="shared" si="0"/>
        <v>2147483221</v>
      </c>
      <c r="B51" s="1">
        <v>43310</v>
      </c>
      <c r="C51" t="s">
        <v>43</v>
      </c>
      <c r="D51" t="s">
        <v>366</v>
      </c>
      <c r="F51" s="6">
        <v>-17.920000000000002</v>
      </c>
      <c r="H51" t="str">
        <f t="shared" si="1"/>
        <v xml:space="preserve">2147483221: </v>
      </c>
      <c r="I51" t="str">
        <f t="shared" si="2"/>
        <v xml:space="preserve">id: 2147483221, </v>
      </c>
      <c r="J51" t="str">
        <f t="shared" si="3"/>
        <v xml:space="preserve">date: 1532908800000, </v>
      </c>
      <c r="K51" t="str">
        <f t="shared" si="4"/>
        <v xml:space="preserve">description: "SQU*SQ *DEEPER ROOTS C", </v>
      </c>
      <c r="L51" t="str">
        <f t="shared" si="5"/>
        <v xml:space="preserve">category: "Beer", </v>
      </c>
      <c r="M51" t="str">
        <f t="shared" si="6"/>
        <v xml:space="preserve">individual: "", </v>
      </c>
      <c r="N51" t="str">
        <f t="shared" si="7"/>
        <v xml:space="preserve">amount: -17.92, </v>
      </c>
      <c r="O51" t="s">
        <v>390</v>
      </c>
      <c r="Q51" t="str">
        <f t="shared" si="9"/>
        <v/>
      </c>
      <c r="R51" t="str">
        <f t="shared" si="10"/>
        <v/>
      </c>
      <c r="S51" t="str">
        <f t="shared" si="11"/>
        <v xml:space="preserve">29: { </v>
      </c>
      <c r="T51" t="str">
        <f t="shared" si="14"/>
        <v>2147483221: { id: 2147483221, date: 1532908800000, description: "SQU*SQ *DEEPER ROOTS C", category: "Beer", individual: "", amount: -17.92, isVisible: true }</v>
      </c>
      <c r="U51" t="str">
        <f t="shared" si="12"/>
        <v>},</v>
      </c>
      <c r="V51" t="str">
        <f t="shared" si="13"/>
        <v/>
      </c>
    </row>
    <row r="52" spans="1:22" x14ac:dyDescent="0.3">
      <c r="A52">
        <f t="shared" si="0"/>
        <v>2147483222</v>
      </c>
      <c r="B52" s="1">
        <v>43309</v>
      </c>
      <c r="C52" t="s">
        <v>44</v>
      </c>
      <c r="D52" t="s">
        <v>367</v>
      </c>
      <c r="F52" s="6">
        <v>-11.13</v>
      </c>
      <c r="H52" t="str">
        <f t="shared" si="1"/>
        <v xml:space="preserve">2147483222: </v>
      </c>
      <c r="I52" t="str">
        <f t="shared" si="2"/>
        <v xml:space="preserve">id: 2147483222, </v>
      </c>
      <c r="J52" t="str">
        <f t="shared" si="3"/>
        <v xml:space="preserve">date: 1532822400000, </v>
      </c>
      <c r="K52" t="str">
        <f t="shared" si="4"/>
        <v xml:space="preserve">description: "GRAETERS52", </v>
      </c>
      <c r="L52" t="str">
        <f t="shared" si="5"/>
        <v xml:space="preserve">category: "Dessert", </v>
      </c>
      <c r="M52" t="str">
        <f t="shared" si="6"/>
        <v xml:space="preserve">individual: "", </v>
      </c>
      <c r="N52" t="str">
        <f t="shared" si="7"/>
        <v xml:space="preserve">amount: -11.13, </v>
      </c>
      <c r="O52" t="s">
        <v>390</v>
      </c>
      <c r="Q52" t="str">
        <f t="shared" si="9"/>
        <v/>
      </c>
      <c r="R52" t="str">
        <f t="shared" si="10"/>
        <v/>
      </c>
      <c r="S52" t="str">
        <f t="shared" si="11"/>
        <v xml:space="preserve">28: { </v>
      </c>
      <c r="T52" t="str">
        <f t="shared" si="14"/>
        <v>2147483222: { id: 2147483222, date: 1532822400000, description: "GRAETERS52", category: "Dessert", individual: "", amount: -11.13, isVisible: true },</v>
      </c>
      <c r="U52" t="str">
        <f t="shared" si="12"/>
        <v/>
      </c>
      <c r="V52" t="str">
        <f t="shared" si="13"/>
        <v/>
      </c>
    </row>
    <row r="53" spans="1:22" x14ac:dyDescent="0.3">
      <c r="A53">
        <f t="shared" si="0"/>
        <v>2147483223</v>
      </c>
      <c r="B53" s="1">
        <v>43309</v>
      </c>
      <c r="C53" t="s">
        <v>20</v>
      </c>
      <c r="D53" t="s">
        <v>366</v>
      </c>
      <c r="F53" s="6">
        <v>-15</v>
      </c>
      <c r="H53" t="str">
        <f t="shared" si="1"/>
        <v xml:space="preserve">2147483223: </v>
      </c>
      <c r="I53" t="str">
        <f t="shared" si="2"/>
        <v xml:space="preserve">id: 2147483223, </v>
      </c>
      <c r="J53" t="str">
        <f t="shared" si="3"/>
        <v xml:space="preserve">date: 1532822400000, </v>
      </c>
      <c r="K53" t="str">
        <f t="shared" si="4"/>
        <v xml:space="preserve">description: "AC HOTELS BY MARRIOTT", </v>
      </c>
      <c r="L53" t="str">
        <f t="shared" si="5"/>
        <v xml:space="preserve">category: "Beer", </v>
      </c>
      <c r="M53" t="str">
        <f t="shared" si="6"/>
        <v xml:space="preserve">individual: "", </v>
      </c>
      <c r="N53" t="str">
        <f t="shared" si="7"/>
        <v xml:space="preserve">amount: -15, </v>
      </c>
      <c r="O53" t="s">
        <v>390</v>
      </c>
      <c r="Q53" t="str">
        <f t="shared" si="9"/>
        <v/>
      </c>
      <c r="R53" t="str">
        <f t="shared" si="10"/>
        <v/>
      </c>
      <c r="S53" t="str">
        <f t="shared" si="11"/>
        <v/>
      </c>
      <c r="T53" t="str">
        <f t="shared" si="14"/>
        <v>2147483223: { id: 2147483223, date: 1532822400000, description: "AC HOTELS BY MARRIOTT", category: "Beer", individual: "", amount: -15, isVisible: true },</v>
      </c>
      <c r="U53" t="str">
        <f t="shared" si="12"/>
        <v/>
      </c>
      <c r="V53" t="str">
        <f t="shared" si="13"/>
        <v/>
      </c>
    </row>
    <row r="54" spans="1:22" x14ac:dyDescent="0.3">
      <c r="A54">
        <f t="shared" si="0"/>
        <v>2147483224</v>
      </c>
      <c r="B54" s="1">
        <v>43309</v>
      </c>
      <c r="C54" t="s">
        <v>39</v>
      </c>
      <c r="D54" t="s">
        <v>356</v>
      </c>
      <c r="F54" s="6">
        <v>-2.85</v>
      </c>
      <c r="H54" t="str">
        <f t="shared" si="1"/>
        <v xml:space="preserve">2147483224: </v>
      </c>
      <c r="I54" t="str">
        <f t="shared" si="2"/>
        <v xml:space="preserve">id: 2147483224, </v>
      </c>
      <c r="J54" t="str">
        <f t="shared" si="3"/>
        <v xml:space="preserve">date: 1532822400000, </v>
      </c>
      <c r="K54" t="str">
        <f t="shared" si="4"/>
        <v xml:space="preserve">description: "KROGER #423", </v>
      </c>
      <c r="L54" t="str">
        <f t="shared" si="5"/>
        <v xml:space="preserve">category: "Groceries", </v>
      </c>
      <c r="M54" t="str">
        <f t="shared" si="6"/>
        <v xml:space="preserve">individual: "", </v>
      </c>
      <c r="N54" t="str">
        <f t="shared" si="7"/>
        <v xml:space="preserve">amount: -2.85, </v>
      </c>
      <c r="O54" t="s">
        <v>390</v>
      </c>
      <c r="Q54" t="str">
        <f t="shared" si="9"/>
        <v/>
      </c>
      <c r="R54" t="str">
        <f t="shared" si="10"/>
        <v/>
      </c>
      <c r="S54" t="str">
        <f t="shared" si="11"/>
        <v/>
      </c>
      <c r="T54" t="str">
        <f t="shared" si="14"/>
        <v>2147483224: { id: 2147483224, date: 1532822400000, description: "KROGER #423", category: "Groceries", individual: "", amount: -2.85, isVisible: true },</v>
      </c>
      <c r="U54" t="str">
        <f t="shared" si="12"/>
        <v/>
      </c>
      <c r="V54" t="str">
        <f t="shared" si="13"/>
        <v/>
      </c>
    </row>
    <row r="55" spans="1:22" x14ac:dyDescent="0.3">
      <c r="A55">
        <f t="shared" si="0"/>
        <v>2147483225</v>
      </c>
      <c r="B55" s="1">
        <v>43309</v>
      </c>
      <c r="C55" t="s">
        <v>40</v>
      </c>
      <c r="D55" t="s">
        <v>353</v>
      </c>
      <c r="F55" s="6">
        <v>-32.76</v>
      </c>
      <c r="H55" t="str">
        <f t="shared" si="1"/>
        <v xml:space="preserve">2147483225: </v>
      </c>
      <c r="I55" t="str">
        <f t="shared" si="2"/>
        <v xml:space="preserve">id: 2147483225, </v>
      </c>
      <c r="J55" t="str">
        <f t="shared" si="3"/>
        <v xml:space="preserve">date: 1532822400000, </v>
      </c>
      <c r="K55" t="str">
        <f t="shared" si="4"/>
        <v xml:space="preserve">description: "KROGER FUEL #4423", </v>
      </c>
      <c r="L55" t="str">
        <f t="shared" si="5"/>
        <v xml:space="preserve">category: "Gas", </v>
      </c>
      <c r="M55" t="str">
        <f t="shared" si="6"/>
        <v xml:space="preserve">individual: "", </v>
      </c>
      <c r="N55" t="str">
        <f t="shared" si="7"/>
        <v xml:space="preserve">amount: -32.76, </v>
      </c>
      <c r="O55" t="s">
        <v>390</v>
      </c>
      <c r="Q55" t="str">
        <f t="shared" si="9"/>
        <v/>
      </c>
      <c r="R55" t="str">
        <f t="shared" si="10"/>
        <v/>
      </c>
      <c r="S55" t="str">
        <f t="shared" si="11"/>
        <v/>
      </c>
      <c r="T55" t="str">
        <f t="shared" si="14"/>
        <v>2147483225: { id: 2147483225, date: 1532822400000, description: "KROGER FUEL #4423", category: "Gas", individual: "", amount: -32.76, isVisible: true },</v>
      </c>
      <c r="U55" t="str">
        <f t="shared" si="12"/>
        <v/>
      </c>
      <c r="V55" t="str">
        <f t="shared" si="13"/>
        <v/>
      </c>
    </row>
    <row r="56" spans="1:22" x14ac:dyDescent="0.3">
      <c r="A56">
        <f t="shared" si="0"/>
        <v>2147483226</v>
      </c>
      <c r="B56" s="1">
        <v>43309</v>
      </c>
      <c r="C56" t="s">
        <v>45</v>
      </c>
      <c r="D56" t="s">
        <v>372</v>
      </c>
      <c r="F56" s="6">
        <v>-51.25</v>
      </c>
      <c r="H56" t="str">
        <f t="shared" si="1"/>
        <v xml:space="preserve">2147483226: </v>
      </c>
      <c r="I56" t="str">
        <f t="shared" si="2"/>
        <v xml:space="preserve">id: 2147483226, </v>
      </c>
      <c r="J56" t="str">
        <f t="shared" si="3"/>
        <v xml:space="preserve">date: 1532822400000, </v>
      </c>
      <c r="K56" t="str">
        <f t="shared" si="4"/>
        <v xml:space="preserve">description: "MOERLEIN LAGER HOUSE", </v>
      </c>
      <c r="L56" t="str">
        <f t="shared" si="5"/>
        <v xml:space="preserve">category: "Meals (Food)", </v>
      </c>
      <c r="M56" t="str">
        <f t="shared" si="6"/>
        <v xml:space="preserve">individual: "", </v>
      </c>
      <c r="N56" t="str">
        <f t="shared" si="7"/>
        <v xml:space="preserve">amount: -51.25, </v>
      </c>
      <c r="O56" t="s">
        <v>390</v>
      </c>
      <c r="Q56" t="str">
        <f t="shared" si="9"/>
        <v/>
      </c>
      <c r="R56" t="str">
        <f t="shared" si="10"/>
        <v/>
      </c>
      <c r="S56" t="str">
        <f t="shared" si="11"/>
        <v/>
      </c>
      <c r="T56" t="str">
        <f t="shared" si="14"/>
        <v>2147483226: { id: 2147483226, date: 1532822400000, description: "MOERLEIN LAGER HOUSE", category: "Meals (Food)", individual: "", amount: -51.25, isVisible: true },</v>
      </c>
      <c r="U56" t="str">
        <f t="shared" si="12"/>
        <v/>
      </c>
      <c r="V56" t="str">
        <f t="shared" si="13"/>
        <v/>
      </c>
    </row>
    <row r="57" spans="1:22" x14ac:dyDescent="0.3">
      <c r="A57">
        <f t="shared" si="0"/>
        <v>2147483227</v>
      </c>
      <c r="B57" s="1">
        <v>43309</v>
      </c>
      <c r="C57" t="s">
        <v>46</v>
      </c>
      <c r="D57" t="s">
        <v>364</v>
      </c>
      <c r="F57" s="6">
        <v>-13.25</v>
      </c>
      <c r="H57" t="str">
        <f t="shared" si="1"/>
        <v xml:space="preserve">2147483227: </v>
      </c>
      <c r="I57" t="str">
        <f t="shared" si="2"/>
        <v xml:space="preserve">id: 2147483227, </v>
      </c>
      <c r="J57" t="str">
        <f t="shared" si="3"/>
        <v xml:space="preserve">date: 1532822400000, </v>
      </c>
      <c r="K57" t="str">
        <f t="shared" si="4"/>
        <v xml:space="preserve">description: "2222 Great Clips at Ne", </v>
      </c>
      <c r="L57" t="str">
        <f t="shared" si="5"/>
        <v xml:space="preserve">category: "Miscellaneous", </v>
      </c>
      <c r="M57" t="str">
        <f t="shared" si="6"/>
        <v xml:space="preserve">individual: "", </v>
      </c>
      <c r="N57" t="str">
        <f t="shared" si="7"/>
        <v xml:space="preserve">amount: -13.25, </v>
      </c>
      <c r="O57" t="s">
        <v>390</v>
      </c>
      <c r="Q57" t="str">
        <f t="shared" si="9"/>
        <v/>
      </c>
      <c r="R57" t="str">
        <f t="shared" si="10"/>
        <v/>
      </c>
      <c r="S57" t="str">
        <f t="shared" si="11"/>
        <v/>
      </c>
      <c r="T57" t="str">
        <f t="shared" si="14"/>
        <v>2147483227: { id: 2147483227, date: 1532822400000, description: "2222 Great Clips at Ne", category: "Miscellaneous", individual: "", amount: -13.25, isVisible: true }</v>
      </c>
      <c r="U57" t="str">
        <f t="shared" si="12"/>
        <v>},</v>
      </c>
      <c r="V57" t="str">
        <f t="shared" si="13"/>
        <v/>
      </c>
    </row>
    <row r="58" spans="1:22" x14ac:dyDescent="0.3">
      <c r="A58">
        <f t="shared" si="0"/>
        <v>2147483228</v>
      </c>
      <c r="B58" s="1">
        <v>43308</v>
      </c>
      <c r="C58" t="s">
        <v>47</v>
      </c>
      <c r="D58" t="s">
        <v>373</v>
      </c>
      <c r="F58" s="6">
        <v>-9.61</v>
      </c>
      <c r="H58" t="str">
        <f t="shared" si="1"/>
        <v xml:space="preserve">2147483228: </v>
      </c>
      <c r="I58" t="str">
        <f t="shared" si="2"/>
        <v xml:space="preserve">id: 2147483228, </v>
      </c>
      <c r="J58" t="str">
        <f t="shared" si="3"/>
        <v xml:space="preserve">date: 1532736000000, </v>
      </c>
      <c r="K58" t="str">
        <f t="shared" si="4"/>
        <v xml:space="preserve">description: "G-MIAMI FOOD AIRPORT", </v>
      </c>
      <c r="L58" t="str">
        <f t="shared" si="5"/>
        <v xml:space="preserve">category: "Meals (Travel)", </v>
      </c>
      <c r="M58" t="str">
        <f t="shared" si="6"/>
        <v xml:space="preserve">individual: "", </v>
      </c>
      <c r="N58" t="str">
        <f t="shared" si="7"/>
        <v xml:space="preserve">amount: -9.61, </v>
      </c>
      <c r="O58" t="s">
        <v>390</v>
      </c>
      <c r="Q58" t="str">
        <f t="shared" si="9"/>
        <v/>
      </c>
      <c r="R58" t="str">
        <f t="shared" si="10"/>
        <v/>
      </c>
      <c r="S58" t="str">
        <f t="shared" si="11"/>
        <v xml:space="preserve">27: { </v>
      </c>
      <c r="T58" t="str">
        <f t="shared" si="14"/>
        <v>2147483228: { id: 2147483228, date: 1532736000000, description: "G-MIAMI FOOD AIRPORT", category: "Meals (Travel)", individual: "", amount: -9.61, isVisible: true },</v>
      </c>
      <c r="U58" t="str">
        <f t="shared" si="12"/>
        <v/>
      </c>
      <c r="V58" t="str">
        <f t="shared" si="13"/>
        <v/>
      </c>
    </row>
    <row r="59" spans="1:22" x14ac:dyDescent="0.3">
      <c r="A59">
        <f t="shared" si="0"/>
        <v>2147483229</v>
      </c>
      <c r="B59" s="1">
        <v>43308</v>
      </c>
      <c r="C59" t="s">
        <v>48</v>
      </c>
      <c r="D59" t="s">
        <v>368</v>
      </c>
      <c r="F59" s="6">
        <v>-12.25</v>
      </c>
      <c r="H59" t="str">
        <f t="shared" si="1"/>
        <v xml:space="preserve">2147483229: </v>
      </c>
      <c r="I59" t="str">
        <f t="shared" si="2"/>
        <v xml:space="preserve">id: 2147483229, </v>
      </c>
      <c r="J59" t="str">
        <f t="shared" si="3"/>
        <v xml:space="preserve">date: 1532736000000, </v>
      </c>
      <c r="K59" t="str">
        <f t="shared" si="4"/>
        <v xml:space="preserve">description: "FAMILY AUTO RENTAL", </v>
      </c>
      <c r="L59" t="str">
        <f t="shared" si="5"/>
        <v xml:space="preserve">category: "Transportation", </v>
      </c>
      <c r="M59" t="str">
        <f t="shared" si="6"/>
        <v xml:space="preserve">individual: "", </v>
      </c>
      <c r="N59" t="str">
        <f t="shared" si="7"/>
        <v xml:space="preserve">amount: -12.25, </v>
      </c>
      <c r="O59" t="s">
        <v>390</v>
      </c>
      <c r="Q59" t="str">
        <f t="shared" si="9"/>
        <v/>
      </c>
      <c r="R59" t="str">
        <f t="shared" si="10"/>
        <v/>
      </c>
      <c r="S59" t="str">
        <f t="shared" si="11"/>
        <v/>
      </c>
      <c r="T59" t="str">
        <f t="shared" si="14"/>
        <v>2147483229: { id: 2147483229, date: 1532736000000, description: "FAMILY AUTO RENTAL", category: "Transportation", individual: "", amount: -12.25, isVisible: true },</v>
      </c>
      <c r="U59" t="str">
        <f t="shared" si="12"/>
        <v/>
      </c>
      <c r="V59" t="str">
        <f t="shared" si="13"/>
        <v/>
      </c>
    </row>
    <row r="60" spans="1:22" x14ac:dyDescent="0.3">
      <c r="A60">
        <f t="shared" si="0"/>
        <v>2147483230</v>
      </c>
      <c r="B60" s="1">
        <v>43308</v>
      </c>
      <c r="C60" t="s">
        <v>49</v>
      </c>
      <c r="D60" t="s">
        <v>373</v>
      </c>
      <c r="F60" s="6">
        <v>-13</v>
      </c>
      <c r="H60" t="str">
        <f t="shared" si="1"/>
        <v xml:space="preserve">2147483230: </v>
      </c>
      <c r="I60" t="str">
        <f t="shared" si="2"/>
        <v xml:space="preserve">id: 2147483230, </v>
      </c>
      <c r="J60" t="str">
        <f t="shared" si="3"/>
        <v xml:space="preserve">date: 1532736000000, </v>
      </c>
      <c r="K60" t="str">
        <f t="shared" si="4"/>
        <v xml:space="preserve">description: "MIAMI AIRP WENDYS", </v>
      </c>
      <c r="L60" t="str">
        <f t="shared" si="5"/>
        <v xml:space="preserve">category: "Meals (Travel)", </v>
      </c>
      <c r="M60" t="str">
        <f t="shared" si="6"/>
        <v xml:space="preserve">individual: "", </v>
      </c>
      <c r="N60" t="str">
        <f t="shared" si="7"/>
        <v xml:space="preserve">amount: -13, </v>
      </c>
      <c r="O60" t="s">
        <v>390</v>
      </c>
      <c r="Q60" t="str">
        <f t="shared" si="9"/>
        <v/>
      </c>
      <c r="R60" t="str">
        <f t="shared" si="10"/>
        <v/>
      </c>
      <c r="S60" t="str">
        <f t="shared" si="11"/>
        <v/>
      </c>
      <c r="T60" t="str">
        <f t="shared" si="14"/>
        <v>2147483230: { id: 2147483230, date: 1532736000000, description: "MIAMI AIRP WENDYS", category: "Meals (Travel)", individual: "", amount: -13, isVisible: true },</v>
      </c>
      <c r="U60" t="str">
        <f t="shared" si="12"/>
        <v/>
      </c>
      <c r="V60" t="str">
        <f t="shared" si="13"/>
        <v/>
      </c>
    </row>
    <row r="61" spans="1:22" x14ac:dyDescent="0.3">
      <c r="A61">
        <f t="shared" si="0"/>
        <v>2147483231</v>
      </c>
      <c r="B61" s="1">
        <v>43308</v>
      </c>
      <c r="C61" t="s">
        <v>50</v>
      </c>
      <c r="D61" t="s">
        <v>368</v>
      </c>
      <c r="F61" s="6">
        <v>-25</v>
      </c>
      <c r="H61" t="str">
        <f t="shared" si="1"/>
        <v xml:space="preserve">2147483231: </v>
      </c>
      <c r="I61" t="str">
        <f t="shared" si="2"/>
        <v xml:space="preserve">id: 2147483231, </v>
      </c>
      <c r="J61" t="str">
        <f t="shared" si="3"/>
        <v xml:space="preserve">date: 1532736000000, </v>
      </c>
      <c r="K61" t="str">
        <f t="shared" si="4"/>
        <v xml:space="preserve">description: "AMERICAN  0010263210159", </v>
      </c>
      <c r="L61" t="str">
        <f t="shared" si="5"/>
        <v xml:space="preserve">category: "Transportation", </v>
      </c>
      <c r="M61" t="str">
        <f t="shared" si="6"/>
        <v xml:space="preserve">individual: "", </v>
      </c>
      <c r="N61" t="str">
        <f t="shared" si="7"/>
        <v xml:space="preserve">amount: -25, </v>
      </c>
      <c r="O61" t="s">
        <v>390</v>
      </c>
      <c r="Q61" t="str">
        <f t="shared" si="9"/>
        <v/>
      </c>
      <c r="R61" t="str">
        <f t="shared" si="10"/>
        <v/>
      </c>
      <c r="S61" t="str">
        <f t="shared" si="11"/>
        <v/>
      </c>
      <c r="T61" t="str">
        <f t="shared" si="14"/>
        <v>2147483231: { id: 2147483231, date: 1532736000000, description: "AMERICAN  0010263210159", category: "Transportation", individual: "", amount: -25, isVisible: true },</v>
      </c>
      <c r="U61" t="str">
        <f t="shared" si="12"/>
        <v/>
      </c>
      <c r="V61" t="str">
        <f t="shared" si="13"/>
        <v/>
      </c>
    </row>
    <row r="62" spans="1:22" x14ac:dyDescent="0.3">
      <c r="A62">
        <f t="shared" si="0"/>
        <v>2147483232</v>
      </c>
      <c r="B62" s="1">
        <v>43308</v>
      </c>
      <c r="C62" t="s">
        <v>51</v>
      </c>
      <c r="D62" t="s">
        <v>368</v>
      </c>
      <c r="F62" s="6">
        <v>-24.48</v>
      </c>
      <c r="H62" t="str">
        <f t="shared" si="1"/>
        <v xml:space="preserve">2147483232: </v>
      </c>
      <c r="I62" t="str">
        <f t="shared" si="2"/>
        <v xml:space="preserve">id: 2147483232, </v>
      </c>
      <c r="J62" t="str">
        <f t="shared" si="3"/>
        <v xml:space="preserve">date: 1532736000000, </v>
      </c>
      <c r="K62" t="str">
        <f t="shared" si="4"/>
        <v xml:space="preserve">description: "LYFT   *RIDE FRI 10PM", </v>
      </c>
      <c r="L62" t="str">
        <f t="shared" si="5"/>
        <v xml:space="preserve">category: "Transportation", </v>
      </c>
      <c r="M62" t="str">
        <f t="shared" si="6"/>
        <v xml:space="preserve">individual: "", </v>
      </c>
      <c r="N62" t="str">
        <f t="shared" si="7"/>
        <v xml:space="preserve">amount: -24.48, </v>
      </c>
      <c r="O62" t="s">
        <v>390</v>
      </c>
      <c r="Q62" t="str">
        <f t="shared" si="9"/>
        <v/>
      </c>
      <c r="R62" t="str">
        <f t="shared" si="10"/>
        <v/>
      </c>
      <c r="S62" t="str">
        <f t="shared" si="11"/>
        <v/>
      </c>
      <c r="T62" t="str">
        <f t="shared" si="14"/>
        <v>2147483232: { id: 2147483232, date: 1532736000000, description: "LYFT   *RIDE FRI 10PM", category: "Transportation", individual: "", amount: -24.48, isVisible: true },</v>
      </c>
      <c r="U62" t="str">
        <f t="shared" si="12"/>
        <v/>
      </c>
      <c r="V62" t="str">
        <f t="shared" si="13"/>
        <v/>
      </c>
    </row>
    <row r="63" spans="1:22" x14ac:dyDescent="0.3">
      <c r="A63">
        <f t="shared" si="0"/>
        <v>2147483233</v>
      </c>
      <c r="B63" s="1">
        <v>43308</v>
      </c>
      <c r="C63" t="s">
        <v>51</v>
      </c>
      <c r="D63" t="s">
        <v>368</v>
      </c>
      <c r="F63" s="6">
        <v>-2</v>
      </c>
      <c r="H63" t="str">
        <f t="shared" si="1"/>
        <v xml:space="preserve">2147483233: </v>
      </c>
      <c r="I63" t="str">
        <f t="shared" si="2"/>
        <v xml:space="preserve">id: 2147483233, </v>
      </c>
      <c r="J63" t="str">
        <f t="shared" si="3"/>
        <v xml:space="preserve">date: 1532736000000, </v>
      </c>
      <c r="K63" t="str">
        <f t="shared" si="4"/>
        <v xml:space="preserve">description: "LYFT   *RIDE FRI 10PM", </v>
      </c>
      <c r="L63" t="str">
        <f t="shared" si="5"/>
        <v xml:space="preserve">category: "Transportation", </v>
      </c>
      <c r="M63" t="str">
        <f t="shared" si="6"/>
        <v xml:space="preserve">individual: "", </v>
      </c>
      <c r="N63" t="str">
        <f t="shared" si="7"/>
        <v xml:space="preserve">amount: -2, </v>
      </c>
      <c r="O63" t="s">
        <v>390</v>
      </c>
      <c r="Q63" t="str">
        <f t="shared" si="9"/>
        <v/>
      </c>
      <c r="R63" t="str">
        <f t="shared" si="10"/>
        <v/>
      </c>
      <c r="S63" t="str">
        <f t="shared" si="11"/>
        <v/>
      </c>
      <c r="T63" t="str">
        <f t="shared" si="14"/>
        <v>2147483233: { id: 2147483233, date: 1532736000000, description: "LYFT   *RIDE FRI 10PM", category: "Transportation", individual: "", amount: -2, isVisible: true },</v>
      </c>
      <c r="U63" t="str">
        <f t="shared" si="12"/>
        <v/>
      </c>
      <c r="V63" t="str">
        <f t="shared" si="13"/>
        <v/>
      </c>
    </row>
    <row r="64" spans="1:22" x14ac:dyDescent="0.3">
      <c r="A64">
        <f t="shared" si="0"/>
        <v>2147483234</v>
      </c>
      <c r="B64" s="1">
        <v>43308</v>
      </c>
      <c r="C64" t="s">
        <v>52</v>
      </c>
      <c r="D64" t="s">
        <v>353</v>
      </c>
      <c r="F64" s="6">
        <v>-24.5</v>
      </c>
      <c r="H64" t="str">
        <f t="shared" si="1"/>
        <v xml:space="preserve">2147483234: </v>
      </c>
      <c r="I64" t="str">
        <f t="shared" si="2"/>
        <v xml:space="preserve">id: 2147483234, </v>
      </c>
      <c r="J64" t="str">
        <f t="shared" si="3"/>
        <v xml:space="preserve">date: 1532736000000, </v>
      </c>
      <c r="K64" t="str">
        <f t="shared" si="4"/>
        <v xml:space="preserve">description: "MARATHON PETRO186312", </v>
      </c>
      <c r="L64" t="str">
        <f t="shared" si="5"/>
        <v xml:space="preserve">category: "Gas", </v>
      </c>
      <c r="M64" t="str">
        <f t="shared" si="6"/>
        <v xml:space="preserve">individual: "", </v>
      </c>
      <c r="N64" t="str">
        <f t="shared" si="7"/>
        <v xml:space="preserve">amount: -24.5, </v>
      </c>
      <c r="O64" t="s">
        <v>390</v>
      </c>
      <c r="Q64" t="str">
        <f t="shared" si="9"/>
        <v/>
      </c>
      <c r="R64" t="str">
        <f t="shared" si="10"/>
        <v/>
      </c>
      <c r="S64" t="str">
        <f t="shared" si="11"/>
        <v/>
      </c>
      <c r="T64" t="str">
        <f t="shared" si="14"/>
        <v>2147483234: { id: 2147483234, date: 1532736000000, description: "MARATHON PETRO186312", category: "Gas", individual: "", amount: -24.5, isVisible: true },</v>
      </c>
      <c r="U64" t="str">
        <f t="shared" si="12"/>
        <v/>
      </c>
      <c r="V64" t="str">
        <f t="shared" si="13"/>
        <v/>
      </c>
    </row>
    <row r="65" spans="1:22" x14ac:dyDescent="0.3">
      <c r="A65">
        <f t="shared" si="0"/>
        <v>2147483235</v>
      </c>
      <c r="B65" s="1">
        <v>43308</v>
      </c>
      <c r="C65" t="s">
        <v>53</v>
      </c>
      <c r="D65" t="s">
        <v>368</v>
      </c>
      <c r="F65" s="6">
        <v>-25</v>
      </c>
      <c r="H65" t="str">
        <f t="shared" si="1"/>
        <v xml:space="preserve">2147483235: </v>
      </c>
      <c r="I65" t="str">
        <f t="shared" si="2"/>
        <v xml:space="preserve">id: 2147483235, </v>
      </c>
      <c r="J65" t="str">
        <f t="shared" si="3"/>
        <v xml:space="preserve">date: 1532736000000, </v>
      </c>
      <c r="K65" t="str">
        <f t="shared" si="4"/>
        <v xml:space="preserve">description: "AMERICAN  0010263210165", </v>
      </c>
      <c r="L65" t="str">
        <f t="shared" si="5"/>
        <v xml:space="preserve">category: "Transportation", </v>
      </c>
      <c r="M65" t="str">
        <f t="shared" si="6"/>
        <v xml:space="preserve">individual: "", </v>
      </c>
      <c r="N65" t="str">
        <f t="shared" si="7"/>
        <v xml:space="preserve">amount: -25, </v>
      </c>
      <c r="O65" t="s">
        <v>390</v>
      </c>
      <c r="Q65" t="str">
        <f t="shared" si="9"/>
        <v/>
      </c>
      <c r="R65" t="str">
        <f t="shared" si="10"/>
        <v/>
      </c>
      <c r="S65" t="str">
        <f t="shared" si="11"/>
        <v/>
      </c>
      <c r="T65" t="str">
        <f t="shared" si="14"/>
        <v>2147483235: { id: 2147483235, date: 1532736000000, description: "AMERICAN  0010263210165", category: "Transportation", individual: "", amount: -25, isVisible: true }</v>
      </c>
      <c r="U65" t="str">
        <f t="shared" si="12"/>
        <v>},</v>
      </c>
      <c r="V65" t="str">
        <f t="shared" si="13"/>
        <v/>
      </c>
    </row>
    <row r="66" spans="1:22" x14ac:dyDescent="0.3">
      <c r="A66">
        <f t="shared" si="0"/>
        <v>2147483236</v>
      </c>
      <c r="B66" s="1">
        <v>43307</v>
      </c>
      <c r="C66" t="s">
        <v>54</v>
      </c>
      <c r="D66" t="s">
        <v>349</v>
      </c>
      <c r="F66" s="6">
        <v>-9.99</v>
      </c>
      <c r="H66" t="str">
        <f t="shared" si="1"/>
        <v xml:space="preserve">2147483236: </v>
      </c>
      <c r="I66" t="str">
        <f t="shared" si="2"/>
        <v xml:space="preserve">id: 2147483236, </v>
      </c>
      <c r="J66" t="str">
        <f t="shared" si="3"/>
        <v xml:space="preserve">date: 1532649600000, </v>
      </c>
      <c r="K66" t="str">
        <f t="shared" si="4"/>
        <v xml:space="preserve">description: "WALGREENS #7089", </v>
      </c>
      <c r="L66" t="str">
        <f t="shared" si="5"/>
        <v xml:space="preserve">category: "Medical", </v>
      </c>
      <c r="M66" t="str">
        <f t="shared" si="6"/>
        <v xml:space="preserve">individual: "", </v>
      </c>
      <c r="N66" t="str">
        <f t="shared" si="7"/>
        <v xml:space="preserve">amount: -9.99, </v>
      </c>
      <c r="O66" t="s">
        <v>390</v>
      </c>
      <c r="Q66" t="str">
        <f t="shared" si="9"/>
        <v/>
      </c>
      <c r="R66" t="str">
        <f t="shared" si="10"/>
        <v/>
      </c>
      <c r="S66" t="str">
        <f t="shared" si="11"/>
        <v xml:space="preserve">26: { </v>
      </c>
      <c r="T66" t="str">
        <f t="shared" si="14"/>
        <v>2147483236: { id: 2147483236, date: 1532649600000, description: "WALGREENS #7089", category: "Medical", individual: "", amount: -9.99, isVisible: true },</v>
      </c>
      <c r="U66" t="str">
        <f t="shared" si="12"/>
        <v/>
      </c>
      <c r="V66" t="str">
        <f t="shared" si="13"/>
        <v/>
      </c>
    </row>
    <row r="67" spans="1:22" x14ac:dyDescent="0.3">
      <c r="A67">
        <f t="shared" si="0"/>
        <v>2147483237</v>
      </c>
      <c r="B67" s="1">
        <v>43307</v>
      </c>
      <c r="C67" t="s">
        <v>55</v>
      </c>
      <c r="D67" t="s">
        <v>373</v>
      </c>
      <c r="F67" s="6">
        <v>-67.25</v>
      </c>
      <c r="H67" t="str">
        <f t="shared" si="1"/>
        <v xml:space="preserve">2147483237: </v>
      </c>
      <c r="I67" t="str">
        <f t="shared" si="2"/>
        <v xml:space="preserve">id: 2147483237, </v>
      </c>
      <c r="J67" t="str">
        <f t="shared" si="3"/>
        <v xml:space="preserve">date: 1532649600000, </v>
      </c>
      <c r="K67" t="str">
        <f t="shared" si="4"/>
        <v xml:space="preserve">description: "RICKYS BLUE HEAVEN RES", </v>
      </c>
      <c r="L67" t="str">
        <f t="shared" si="5"/>
        <v xml:space="preserve">category: "Meals (Travel)", </v>
      </c>
      <c r="M67" t="str">
        <f t="shared" si="6"/>
        <v xml:space="preserve">individual: "", </v>
      </c>
      <c r="N67" t="str">
        <f t="shared" si="7"/>
        <v xml:space="preserve">amount: -67.25, </v>
      </c>
      <c r="O67" t="s">
        <v>390</v>
      </c>
      <c r="Q67" t="str">
        <f t="shared" si="9"/>
        <v/>
      </c>
      <c r="R67" t="str">
        <f t="shared" si="10"/>
        <v/>
      </c>
      <c r="S67" t="str">
        <f t="shared" si="11"/>
        <v/>
      </c>
      <c r="T67" t="str">
        <f t="shared" si="14"/>
        <v>2147483237: { id: 2147483237, date: 1532649600000, description: "RICKYS BLUE HEAVEN RES", category: "Meals (Travel)", individual: "", amount: -67.25, isVisible: true }</v>
      </c>
      <c r="U67" t="str">
        <f t="shared" si="12"/>
        <v>},</v>
      </c>
      <c r="V67" t="str">
        <f t="shared" si="13"/>
        <v/>
      </c>
    </row>
    <row r="68" spans="1:22" x14ac:dyDescent="0.3">
      <c r="A68">
        <f t="shared" si="0"/>
        <v>2147483238</v>
      </c>
      <c r="B68" s="1">
        <v>43306</v>
      </c>
      <c r="C68" t="s">
        <v>56</v>
      </c>
      <c r="D68" t="s">
        <v>370</v>
      </c>
      <c r="F68" s="6">
        <v>-44.99</v>
      </c>
      <c r="H68" t="str">
        <f t="shared" si="1"/>
        <v xml:space="preserve">2147483238: </v>
      </c>
      <c r="I68" t="str">
        <f t="shared" si="2"/>
        <v xml:space="preserve">id: 2147483238, </v>
      </c>
      <c r="J68" t="str">
        <f t="shared" si="3"/>
        <v xml:space="preserve">date: 1532563200000, </v>
      </c>
      <c r="K68" t="str">
        <f t="shared" si="4"/>
        <v xml:space="preserve">description: "TWC*TIMEWARNERCABLE", </v>
      </c>
      <c r="L68" t="str">
        <f t="shared" si="5"/>
        <v xml:space="preserve">category: "Internet", </v>
      </c>
      <c r="M68" t="str">
        <f t="shared" si="6"/>
        <v xml:space="preserve">individual: "", </v>
      </c>
      <c r="N68" t="str">
        <f t="shared" si="7"/>
        <v xml:space="preserve">amount: -44.99, </v>
      </c>
      <c r="O68" t="s">
        <v>390</v>
      </c>
      <c r="Q68" t="str">
        <f t="shared" si="9"/>
        <v/>
      </c>
      <c r="R68" t="str">
        <f t="shared" si="10"/>
        <v/>
      </c>
      <c r="S68" t="str">
        <f t="shared" si="11"/>
        <v xml:space="preserve">25: { </v>
      </c>
      <c r="T68" t="str">
        <f t="shared" si="14"/>
        <v>2147483238: { id: 2147483238, date: 1532563200000, description: "TWC*TIMEWARNERCABLE", category: "Internet", individual: "", amount: -44.99, isVisible: true },</v>
      </c>
      <c r="U68" t="str">
        <f t="shared" si="12"/>
        <v/>
      </c>
      <c r="V68" t="str">
        <f t="shared" si="13"/>
        <v/>
      </c>
    </row>
    <row r="69" spans="1:22" x14ac:dyDescent="0.3">
      <c r="A69">
        <f t="shared" si="0"/>
        <v>2147483239</v>
      </c>
      <c r="B69" s="1">
        <v>43306</v>
      </c>
      <c r="C69" t="s">
        <v>57</v>
      </c>
      <c r="D69" t="s">
        <v>369</v>
      </c>
      <c r="F69" s="6">
        <v>75</v>
      </c>
      <c r="H69" t="str">
        <f t="shared" si="1"/>
        <v xml:space="preserve">2147483239: </v>
      </c>
      <c r="I69" t="str">
        <f t="shared" si="2"/>
        <v xml:space="preserve">id: 2147483239, </v>
      </c>
      <c r="J69" t="str">
        <f t="shared" si="3"/>
        <v xml:space="preserve">date: 1532563200000, </v>
      </c>
      <c r="K69" t="str">
        <f t="shared" si="4"/>
        <v xml:space="preserve">description: "BOYDS KEY WEST CAMPGRO", </v>
      </c>
      <c r="L69" t="str">
        <f t="shared" si="5"/>
        <v xml:space="preserve">category: "Accomodation", </v>
      </c>
      <c r="M69" t="str">
        <f t="shared" si="6"/>
        <v xml:space="preserve">individual: "", </v>
      </c>
      <c r="N69" t="str">
        <f t="shared" si="7"/>
        <v xml:space="preserve">amount: 75, </v>
      </c>
      <c r="O69" t="s">
        <v>390</v>
      </c>
      <c r="Q69" t="str">
        <f t="shared" si="9"/>
        <v/>
      </c>
      <c r="R69" t="str">
        <f t="shared" si="10"/>
        <v/>
      </c>
      <c r="S69" t="str">
        <f t="shared" si="11"/>
        <v/>
      </c>
      <c r="T69" t="str">
        <f t="shared" si="14"/>
        <v>2147483239: { id: 2147483239, date: 1532563200000, description: "BOYDS KEY WEST CAMPGRO", category: "Accomodation", individual: "", amount: 75, isVisible: true },</v>
      </c>
      <c r="U69" t="str">
        <f t="shared" si="12"/>
        <v/>
      </c>
      <c r="V69" t="str">
        <f t="shared" si="13"/>
        <v/>
      </c>
    </row>
    <row r="70" spans="1:22" x14ac:dyDescent="0.3">
      <c r="A70">
        <f t="shared" ref="A70:A133" si="15">+A71-1</f>
        <v>2147483240</v>
      </c>
      <c r="B70" s="1">
        <v>43306</v>
      </c>
      <c r="C70" t="s">
        <v>58</v>
      </c>
      <c r="D70" t="s">
        <v>369</v>
      </c>
      <c r="F70" s="6">
        <v>51.75</v>
      </c>
      <c r="H70" t="str">
        <f t="shared" si="1"/>
        <v xml:space="preserve">2147483240: </v>
      </c>
      <c r="I70" t="str">
        <f t="shared" si="2"/>
        <v xml:space="preserve">id: 2147483240, </v>
      </c>
      <c r="J70" t="str">
        <f t="shared" si="3"/>
        <v xml:space="preserve">date: 1532563200000, </v>
      </c>
      <c r="K70" t="str">
        <f t="shared" si="4"/>
        <v xml:space="preserve">description: "BIG PINE KEY FISHING L", </v>
      </c>
      <c r="L70" t="str">
        <f t="shared" si="5"/>
        <v xml:space="preserve">category: "Accomodation", </v>
      </c>
      <c r="M70" t="str">
        <f t="shared" si="6"/>
        <v xml:space="preserve">individual: "", </v>
      </c>
      <c r="N70" t="str">
        <f t="shared" si="7"/>
        <v xml:space="preserve">amount: 51.75, </v>
      </c>
      <c r="O70" t="s">
        <v>390</v>
      </c>
      <c r="Q70" t="str">
        <f t="shared" si="9"/>
        <v/>
      </c>
      <c r="R70" t="str">
        <f t="shared" si="10"/>
        <v/>
      </c>
      <c r="S70" t="str">
        <f t="shared" si="11"/>
        <v/>
      </c>
      <c r="T70" t="str">
        <f t="shared" si="14"/>
        <v>2147483240: { id: 2147483240, date: 1532563200000, description: "BIG PINE KEY FISHING L", category: "Accomodation", individual: "", amount: 51.75, isVisible: true },</v>
      </c>
      <c r="U70" t="str">
        <f t="shared" si="12"/>
        <v/>
      </c>
      <c r="V70" t="str">
        <f t="shared" si="13"/>
        <v/>
      </c>
    </row>
    <row r="71" spans="1:22" x14ac:dyDescent="0.3">
      <c r="A71">
        <f t="shared" si="15"/>
        <v>2147483241</v>
      </c>
      <c r="B71" s="1">
        <v>43306</v>
      </c>
      <c r="C71" t="s">
        <v>59</v>
      </c>
      <c r="D71" t="s">
        <v>369</v>
      </c>
      <c r="F71" s="6">
        <v>21.5</v>
      </c>
      <c r="H71" t="str">
        <f t="shared" ref="H71:H134" si="16">_xlfn.CONCAT(A71,": ")</f>
        <v xml:space="preserve">2147483241: </v>
      </c>
      <c r="I71" t="str">
        <f t="shared" ref="I71:I134" si="17">_xlfn.CONCAT(A$5,": ",A71,", ")</f>
        <v xml:space="preserve">id: 2147483241, </v>
      </c>
      <c r="J71" t="str">
        <f t="shared" ref="J71:J134" si="18">_xlfn.CONCAT(B$5,": ",(B71- (25567 + 1))*86400*1000,", ")</f>
        <v xml:space="preserve">date: 1532563200000, </v>
      </c>
      <c r="K71" t="str">
        <f t="shared" ref="K71:K134" si="19">_xlfn.CONCAT(C$5,": ",CHAR(34),C71,CHAR(34),", ")</f>
        <v xml:space="preserve">description: "WECYCLEKWCOM", </v>
      </c>
      <c r="L71" t="str">
        <f t="shared" ref="L71:L134" si="20">_xlfn.CONCAT(D$5,": ",CHAR(34),D71,CHAR(34),", ")</f>
        <v xml:space="preserve">category: "Accomodation", </v>
      </c>
      <c r="M71" t="str">
        <f t="shared" ref="M71:M134" si="21">_xlfn.CONCAT(E$5,": ",CHAR(34),E71,CHAR(34),", ")</f>
        <v xml:space="preserve">individual: "", </v>
      </c>
      <c r="N71" t="str">
        <f t="shared" ref="N71:N134" si="22">_xlfn.CONCAT(F$5,": ",F71,", ")</f>
        <v xml:space="preserve">amount: 21.5, </v>
      </c>
      <c r="O71" t="s">
        <v>390</v>
      </c>
      <c r="Q71" t="str">
        <f t="shared" si="9"/>
        <v/>
      </c>
      <c r="R71" t="str">
        <f t="shared" si="10"/>
        <v/>
      </c>
      <c r="S71" t="str">
        <f t="shared" si="11"/>
        <v/>
      </c>
      <c r="T71" t="str">
        <f t="shared" si="14"/>
        <v>2147483241: { id: 2147483241, date: 1532563200000, description: "WECYCLEKWCOM", category: "Accomodation", individual: "", amount: 21.5, isVisible: true },</v>
      </c>
      <c r="U71" t="str">
        <f t="shared" si="12"/>
        <v/>
      </c>
      <c r="V71" t="str">
        <f t="shared" si="13"/>
        <v/>
      </c>
    </row>
    <row r="72" spans="1:22" x14ac:dyDescent="0.3">
      <c r="A72">
        <f t="shared" si="15"/>
        <v>2147483242</v>
      </c>
      <c r="B72" s="1">
        <v>43306</v>
      </c>
      <c r="C72" t="s">
        <v>60</v>
      </c>
      <c r="D72" t="s">
        <v>369</v>
      </c>
      <c r="F72" s="6">
        <v>-573.13</v>
      </c>
      <c r="H72" t="str">
        <f t="shared" si="16"/>
        <v xml:space="preserve">2147483242: </v>
      </c>
      <c r="I72" t="str">
        <f t="shared" si="17"/>
        <v xml:space="preserve">id: 2147483242, </v>
      </c>
      <c r="J72" t="str">
        <f t="shared" si="18"/>
        <v xml:space="preserve">date: 1532563200000, </v>
      </c>
      <c r="K72" t="str">
        <f t="shared" si="19"/>
        <v xml:space="preserve">description: "PEGASUS INTERNATIONAL", </v>
      </c>
      <c r="L72" t="str">
        <f t="shared" si="20"/>
        <v xml:space="preserve">category: "Accomodation", </v>
      </c>
      <c r="M72" t="str">
        <f t="shared" si="21"/>
        <v xml:space="preserve">individual: "", </v>
      </c>
      <c r="N72" t="str">
        <f t="shared" si="22"/>
        <v xml:space="preserve">amount: -573.13, </v>
      </c>
      <c r="O72" t="s">
        <v>390</v>
      </c>
      <c r="Q72" t="str">
        <f t="shared" ref="Q72:Q135" si="23">IF(YEAR(B72)=YEAR(B71),"",YEAR(B72)&amp; ": { ")</f>
        <v/>
      </c>
      <c r="R72" t="str">
        <f t="shared" ref="R72:R135" si="24">IF(MONTH(B72)=MONTH(B71),"",MONTH(B72)&amp; ": { ")</f>
        <v/>
      </c>
      <c r="S72" t="str">
        <f t="shared" ref="S72:S135" si="25">IF(DAY(B72)=DAY(B71),"",DAY(B72)&amp; ": { ")</f>
        <v/>
      </c>
      <c r="T72" t="str">
        <f t="shared" si="14"/>
        <v>2147483242: { id: 2147483242, date: 1532563200000, description: "PEGASUS INTERNATIONAL", category: "Accomodation", individual: "", amount: -573.13, isVisible: true },</v>
      </c>
      <c r="U72" t="str">
        <f t="shared" ref="U72:U135" si="26">IF(DAY($B72)=DAY($B73),"","}" &amp;IF(MONTH($B72)=MONTH($B73),",",""))</f>
        <v/>
      </c>
      <c r="V72" t="str">
        <f t="shared" ref="V72:V135" si="27">IF(MONTH($B72)=MONTH($B73),"","}" &amp;IF(YEAR($B72)=YEAR($B73),",",""))</f>
        <v/>
      </c>
    </row>
    <row r="73" spans="1:22" x14ac:dyDescent="0.3">
      <c r="A73">
        <f t="shared" si="15"/>
        <v>2147483243</v>
      </c>
      <c r="B73" s="1">
        <v>43306</v>
      </c>
      <c r="C73" t="s">
        <v>61</v>
      </c>
      <c r="D73" t="s">
        <v>373</v>
      </c>
      <c r="F73" s="6">
        <v>-52.25</v>
      </c>
      <c r="H73" t="str">
        <f t="shared" si="16"/>
        <v xml:space="preserve">2147483243: </v>
      </c>
      <c r="I73" t="str">
        <f t="shared" si="17"/>
        <v xml:space="preserve">id: 2147483243, </v>
      </c>
      <c r="J73" t="str">
        <f t="shared" si="18"/>
        <v xml:space="preserve">date: 1532563200000, </v>
      </c>
      <c r="K73" t="str">
        <f t="shared" si="19"/>
        <v xml:space="preserve">description: "The Cafe", </v>
      </c>
      <c r="L73" t="str">
        <f t="shared" si="20"/>
        <v xml:space="preserve">category: "Meals (Travel)", </v>
      </c>
      <c r="M73" t="str">
        <f t="shared" si="21"/>
        <v xml:space="preserve">individual: "", </v>
      </c>
      <c r="N73" t="str">
        <f t="shared" si="22"/>
        <v xml:space="preserve">amount: -52.25, </v>
      </c>
      <c r="O73" t="s">
        <v>390</v>
      </c>
      <c r="Q73" t="str">
        <f t="shared" si="23"/>
        <v/>
      </c>
      <c r="R73" t="str">
        <f t="shared" si="24"/>
        <v/>
      </c>
      <c r="S73" t="str">
        <f t="shared" si="25"/>
        <v/>
      </c>
      <c r="T73" t="str">
        <f t="shared" si="14"/>
        <v>2147483243: { id: 2147483243, date: 1532563200000, description: "The Cafe", category: "Meals (Travel)", individual: "", amount: -52.25, isVisible: true },</v>
      </c>
      <c r="U73" t="str">
        <f t="shared" si="26"/>
        <v/>
      </c>
      <c r="V73" t="str">
        <f t="shared" si="27"/>
        <v/>
      </c>
    </row>
    <row r="74" spans="1:22" x14ac:dyDescent="0.3">
      <c r="A74">
        <f t="shared" si="15"/>
        <v>2147483244</v>
      </c>
      <c r="B74" s="1">
        <v>43306</v>
      </c>
      <c r="C74" t="s">
        <v>62</v>
      </c>
      <c r="D74" t="s">
        <v>379</v>
      </c>
      <c r="F74" s="6">
        <v>-42.95</v>
      </c>
      <c r="H74" t="str">
        <f t="shared" si="16"/>
        <v xml:space="preserve">2147483244: </v>
      </c>
      <c r="I74" t="str">
        <f t="shared" si="17"/>
        <v xml:space="preserve">id: 2147483244, </v>
      </c>
      <c r="J74" t="str">
        <f t="shared" si="18"/>
        <v xml:space="preserve">date: 1532563200000, </v>
      </c>
      <c r="K74" t="str">
        <f t="shared" si="19"/>
        <v xml:space="preserve">description: "LOOE KEY DIVE CENTER", </v>
      </c>
      <c r="L74" t="str">
        <f t="shared" si="20"/>
        <v xml:space="preserve">category: "Excursions", </v>
      </c>
      <c r="M74" t="str">
        <f t="shared" si="21"/>
        <v xml:space="preserve">individual: "", </v>
      </c>
      <c r="N74" t="str">
        <f t="shared" si="22"/>
        <v xml:space="preserve">amount: -42.95, </v>
      </c>
      <c r="O74" t="s">
        <v>390</v>
      </c>
      <c r="Q74" t="str">
        <f t="shared" si="23"/>
        <v/>
      </c>
      <c r="R74" t="str">
        <f t="shared" si="24"/>
        <v/>
      </c>
      <c r="S74" t="str">
        <f t="shared" si="25"/>
        <v/>
      </c>
      <c r="T74" t="str">
        <f t="shared" si="14"/>
        <v>2147483244: { id: 2147483244, date: 1532563200000, description: "LOOE KEY DIVE CENTER", category: "Excursions", individual: "", amount: -42.95, isVisible: true },</v>
      </c>
      <c r="U74" t="str">
        <f t="shared" si="26"/>
        <v/>
      </c>
      <c r="V74" t="str">
        <f t="shared" si="27"/>
        <v/>
      </c>
    </row>
    <row r="75" spans="1:22" x14ac:dyDescent="0.3">
      <c r="A75">
        <f t="shared" si="15"/>
        <v>2147483245</v>
      </c>
      <c r="B75" s="1">
        <v>43306</v>
      </c>
      <c r="C75" t="s">
        <v>63</v>
      </c>
      <c r="D75" t="s">
        <v>367</v>
      </c>
      <c r="F75" s="6">
        <v>-4.84</v>
      </c>
      <c r="H75" t="str">
        <f t="shared" si="16"/>
        <v xml:space="preserve">2147483245: </v>
      </c>
      <c r="I75" t="str">
        <f t="shared" si="17"/>
        <v xml:space="preserve">id: 2147483245, </v>
      </c>
      <c r="J75" t="str">
        <f t="shared" si="18"/>
        <v xml:space="preserve">date: 1532563200000, </v>
      </c>
      <c r="K75" t="str">
        <f t="shared" si="19"/>
        <v xml:space="preserve">description: "INT*IN *KERMIT'S KEY W", </v>
      </c>
      <c r="L75" t="str">
        <f t="shared" si="20"/>
        <v xml:space="preserve">category: "Dessert", </v>
      </c>
      <c r="M75" t="str">
        <f t="shared" si="21"/>
        <v xml:space="preserve">individual: "", </v>
      </c>
      <c r="N75" t="str">
        <f t="shared" si="22"/>
        <v xml:space="preserve">amount: -4.84, </v>
      </c>
      <c r="O75" t="s">
        <v>390</v>
      </c>
      <c r="Q75" t="str">
        <f t="shared" si="23"/>
        <v/>
      </c>
      <c r="R75" t="str">
        <f t="shared" si="24"/>
        <v/>
      </c>
      <c r="S75" t="str">
        <f t="shared" si="25"/>
        <v/>
      </c>
      <c r="T75" t="str">
        <f t="shared" si="14"/>
        <v>2147483245: { id: 2147483245, date: 1532563200000, description: "INT*IN *KERMIT'S KEY W", category: "Dessert", individual: "", amount: -4.84, isVisible: true }</v>
      </c>
      <c r="U75" t="str">
        <f t="shared" si="26"/>
        <v>},</v>
      </c>
      <c r="V75" t="str">
        <f t="shared" si="27"/>
        <v/>
      </c>
    </row>
    <row r="76" spans="1:22" x14ac:dyDescent="0.3">
      <c r="A76">
        <f t="shared" si="15"/>
        <v>2147483246</v>
      </c>
      <c r="B76" s="1">
        <v>43305</v>
      </c>
      <c r="C76" t="s">
        <v>64</v>
      </c>
      <c r="D76" t="s">
        <v>373</v>
      </c>
      <c r="F76" s="6">
        <v>-33.25</v>
      </c>
      <c r="H76" t="str">
        <f t="shared" si="16"/>
        <v xml:space="preserve">2147483246: </v>
      </c>
      <c r="I76" t="str">
        <f t="shared" si="17"/>
        <v xml:space="preserve">id: 2147483246, </v>
      </c>
      <c r="J76" t="str">
        <f t="shared" si="18"/>
        <v xml:space="preserve">date: 1532476800000, </v>
      </c>
      <c r="K76" t="str">
        <f t="shared" si="19"/>
        <v xml:space="preserve">description: "BUCKTOOTH ROOSTER", </v>
      </c>
      <c r="L76" t="str">
        <f t="shared" si="20"/>
        <v xml:space="preserve">category: "Meals (Travel)", </v>
      </c>
      <c r="M76" t="str">
        <f t="shared" si="21"/>
        <v xml:space="preserve">individual: "", </v>
      </c>
      <c r="N76" t="str">
        <f t="shared" si="22"/>
        <v xml:space="preserve">amount: -33.25, </v>
      </c>
      <c r="O76" t="s">
        <v>390</v>
      </c>
      <c r="Q76" t="str">
        <f t="shared" si="23"/>
        <v/>
      </c>
      <c r="R76" t="str">
        <f t="shared" si="24"/>
        <v/>
      </c>
      <c r="S76" t="str">
        <f t="shared" si="25"/>
        <v xml:space="preserve">24: { </v>
      </c>
      <c r="T76" t="str">
        <f t="shared" si="14"/>
        <v>2147483246: { id: 2147483246, date: 1532476800000, description: "BUCKTOOTH ROOSTER", category: "Meals (Travel)", individual: "", amount: -33.25, isVisible: true },</v>
      </c>
      <c r="U76" t="str">
        <f t="shared" si="26"/>
        <v/>
      </c>
      <c r="V76" t="str">
        <f t="shared" si="27"/>
        <v/>
      </c>
    </row>
    <row r="77" spans="1:22" x14ac:dyDescent="0.3">
      <c r="A77">
        <f t="shared" si="15"/>
        <v>2147483247</v>
      </c>
      <c r="B77" s="1">
        <v>43305</v>
      </c>
      <c r="C77" t="s">
        <v>65</v>
      </c>
      <c r="D77" t="s">
        <v>379</v>
      </c>
      <c r="F77" s="6">
        <v>-117.5</v>
      </c>
      <c r="H77" t="str">
        <f t="shared" si="16"/>
        <v xml:space="preserve">2147483247: </v>
      </c>
      <c r="I77" t="str">
        <f t="shared" si="17"/>
        <v xml:space="preserve">id: 2147483247, </v>
      </c>
      <c r="J77" t="str">
        <f t="shared" si="18"/>
        <v xml:space="preserve">date: 1532476800000, </v>
      </c>
      <c r="K77" t="str">
        <f t="shared" si="19"/>
        <v xml:space="preserve">description: "A DEEP BLUE DIVE CENTE", </v>
      </c>
      <c r="L77" t="str">
        <f t="shared" si="20"/>
        <v xml:space="preserve">category: "Excursions", </v>
      </c>
      <c r="M77" t="str">
        <f t="shared" si="21"/>
        <v xml:space="preserve">individual: "", </v>
      </c>
      <c r="N77" t="str">
        <f t="shared" si="22"/>
        <v xml:space="preserve">amount: -117.5, </v>
      </c>
      <c r="O77" t="s">
        <v>390</v>
      </c>
      <c r="Q77" t="str">
        <f t="shared" si="23"/>
        <v/>
      </c>
      <c r="R77" t="str">
        <f t="shared" si="24"/>
        <v/>
      </c>
      <c r="S77" t="str">
        <f t="shared" si="25"/>
        <v/>
      </c>
      <c r="T77" t="str">
        <f t="shared" si="14"/>
        <v>2147483247: { id: 2147483247, date: 1532476800000, description: "A DEEP BLUE DIVE CENTE", category: "Excursions", individual: "", amount: -117.5, isVisible: true }</v>
      </c>
      <c r="U77" t="str">
        <f t="shared" si="26"/>
        <v>},</v>
      </c>
      <c r="V77" t="str">
        <f t="shared" si="27"/>
        <v/>
      </c>
    </row>
    <row r="78" spans="1:22" x14ac:dyDescent="0.3">
      <c r="A78">
        <f t="shared" si="15"/>
        <v>2147483248</v>
      </c>
      <c r="B78" s="1">
        <v>43304</v>
      </c>
      <c r="C78" t="s">
        <v>66</v>
      </c>
      <c r="D78" t="s">
        <v>378</v>
      </c>
      <c r="F78" s="6">
        <v>-6.43</v>
      </c>
      <c r="H78" t="str">
        <f t="shared" si="16"/>
        <v xml:space="preserve">2147483248: </v>
      </c>
      <c r="I78" t="str">
        <f t="shared" si="17"/>
        <v xml:space="preserve">id: 2147483248, </v>
      </c>
      <c r="J78" t="str">
        <f t="shared" si="18"/>
        <v xml:space="preserve">date: 1532390400000, </v>
      </c>
      <c r="K78" t="str">
        <f t="shared" si="19"/>
        <v xml:space="preserve">description: "BEALLS OUT", </v>
      </c>
      <c r="L78" t="str">
        <f t="shared" si="20"/>
        <v xml:space="preserve">category: "Unknown", </v>
      </c>
      <c r="M78" t="str">
        <f t="shared" si="21"/>
        <v xml:space="preserve">individual: "", </v>
      </c>
      <c r="N78" t="str">
        <f t="shared" si="22"/>
        <v xml:space="preserve">amount: -6.43, </v>
      </c>
      <c r="O78" t="s">
        <v>390</v>
      </c>
      <c r="Q78" t="str">
        <f t="shared" si="23"/>
        <v/>
      </c>
      <c r="R78" t="str">
        <f t="shared" si="24"/>
        <v/>
      </c>
      <c r="S78" t="str">
        <f t="shared" si="25"/>
        <v xml:space="preserve">23: { </v>
      </c>
      <c r="T78" t="str">
        <f t="shared" si="14"/>
        <v>2147483248: { id: 2147483248, date: 1532390400000, description: "BEALLS OUT", category: "Unknown", individual: "", amount: -6.43, isVisible: true },</v>
      </c>
      <c r="U78" t="str">
        <f t="shared" si="26"/>
        <v/>
      </c>
      <c r="V78" t="str">
        <f t="shared" si="27"/>
        <v/>
      </c>
    </row>
    <row r="79" spans="1:22" x14ac:dyDescent="0.3">
      <c r="A79">
        <f t="shared" si="15"/>
        <v>2147483249</v>
      </c>
      <c r="B79" s="1">
        <v>43304</v>
      </c>
      <c r="C79" t="s">
        <v>67</v>
      </c>
      <c r="D79" t="s">
        <v>356</v>
      </c>
      <c r="F79" s="6">
        <v>-10.89</v>
      </c>
      <c r="H79" t="str">
        <f t="shared" si="16"/>
        <v xml:space="preserve">2147483249: </v>
      </c>
      <c r="I79" t="str">
        <f t="shared" si="17"/>
        <v xml:space="preserve">id: 2147483249, </v>
      </c>
      <c r="J79" t="str">
        <f t="shared" si="18"/>
        <v xml:space="preserve">date: 1532390400000, </v>
      </c>
      <c r="K79" t="str">
        <f t="shared" si="19"/>
        <v xml:space="preserve">description: "WALGREENS #3574", </v>
      </c>
      <c r="L79" t="str">
        <f t="shared" si="20"/>
        <v xml:space="preserve">category: "Groceries", </v>
      </c>
      <c r="M79" t="str">
        <f t="shared" si="21"/>
        <v xml:space="preserve">individual: "", </v>
      </c>
      <c r="N79" t="str">
        <f t="shared" si="22"/>
        <v xml:space="preserve">amount: -10.89, </v>
      </c>
      <c r="O79" t="s">
        <v>390</v>
      </c>
      <c r="Q79" t="str">
        <f t="shared" si="23"/>
        <v/>
      </c>
      <c r="R79" t="str">
        <f t="shared" si="24"/>
        <v/>
      </c>
      <c r="S79" t="str">
        <f t="shared" si="25"/>
        <v/>
      </c>
      <c r="T79" t="str">
        <f t="shared" si="14"/>
        <v>2147483249: { id: 2147483249, date: 1532390400000, description: "WALGREENS #3574", category: "Groceries", individual: "", amount: -10.89, isVisible: true },</v>
      </c>
      <c r="U79" t="str">
        <f t="shared" si="26"/>
        <v/>
      </c>
      <c r="V79" t="str">
        <f t="shared" si="27"/>
        <v/>
      </c>
    </row>
    <row r="80" spans="1:22" x14ac:dyDescent="0.3">
      <c r="A80">
        <f t="shared" si="15"/>
        <v>2147483250</v>
      </c>
      <c r="B80" s="1">
        <v>43304</v>
      </c>
      <c r="C80" t="s">
        <v>48</v>
      </c>
      <c r="D80" t="s">
        <v>368</v>
      </c>
      <c r="F80" s="6">
        <v>-248.25</v>
      </c>
      <c r="H80" t="str">
        <f t="shared" si="16"/>
        <v xml:space="preserve">2147483250: </v>
      </c>
      <c r="I80" t="str">
        <f t="shared" si="17"/>
        <v xml:space="preserve">id: 2147483250, </v>
      </c>
      <c r="J80" t="str">
        <f t="shared" si="18"/>
        <v xml:space="preserve">date: 1532390400000, </v>
      </c>
      <c r="K80" t="str">
        <f t="shared" si="19"/>
        <v xml:space="preserve">description: "FAMILY AUTO RENTAL", </v>
      </c>
      <c r="L80" t="str">
        <f t="shared" si="20"/>
        <v xml:space="preserve">category: "Transportation", </v>
      </c>
      <c r="M80" t="str">
        <f t="shared" si="21"/>
        <v xml:space="preserve">individual: "", </v>
      </c>
      <c r="N80" t="str">
        <f t="shared" si="22"/>
        <v xml:space="preserve">amount: -248.25, </v>
      </c>
      <c r="O80" t="s">
        <v>390</v>
      </c>
      <c r="Q80" t="str">
        <f t="shared" si="23"/>
        <v/>
      </c>
      <c r="R80" t="str">
        <f t="shared" si="24"/>
        <v/>
      </c>
      <c r="S80" t="str">
        <f t="shared" si="25"/>
        <v/>
      </c>
      <c r="T80" t="str">
        <f t="shared" ref="T80:T143" si="28">_xlfn.CONCAT(H80,"{ ",I80:O80, "}", IF(U80="",",",""))</f>
        <v>2147483250: { id: 2147483250, date: 1532390400000, description: "FAMILY AUTO RENTAL", category: "Transportation", individual: "", amount: -248.25, isVisible: true },</v>
      </c>
      <c r="U80" t="str">
        <f t="shared" si="26"/>
        <v/>
      </c>
      <c r="V80" t="str">
        <f t="shared" si="27"/>
        <v/>
      </c>
    </row>
    <row r="81" spans="1:22" x14ac:dyDescent="0.3">
      <c r="A81">
        <f t="shared" si="15"/>
        <v>2147483251</v>
      </c>
      <c r="B81" s="1">
        <v>43304</v>
      </c>
      <c r="C81" t="s">
        <v>68</v>
      </c>
      <c r="D81" t="s">
        <v>373</v>
      </c>
      <c r="F81" s="6">
        <v>-35.450000000000003</v>
      </c>
      <c r="H81" t="str">
        <f t="shared" si="16"/>
        <v xml:space="preserve">2147483251: </v>
      </c>
      <c r="I81" t="str">
        <f t="shared" si="17"/>
        <v xml:space="preserve">id: 2147483251, </v>
      </c>
      <c r="J81" t="str">
        <f t="shared" si="18"/>
        <v xml:space="preserve">date: 1532390400000, </v>
      </c>
      <c r="K81" t="str">
        <f t="shared" si="19"/>
        <v xml:space="preserve">description: "CASTAWAY WATERFRONT RE", </v>
      </c>
      <c r="L81" t="str">
        <f t="shared" si="20"/>
        <v xml:space="preserve">category: "Meals (Travel)", </v>
      </c>
      <c r="M81" t="str">
        <f t="shared" si="21"/>
        <v xml:space="preserve">individual: "", </v>
      </c>
      <c r="N81" t="str">
        <f t="shared" si="22"/>
        <v xml:space="preserve">amount: -35.45, </v>
      </c>
      <c r="O81" t="s">
        <v>390</v>
      </c>
      <c r="Q81" t="str">
        <f t="shared" si="23"/>
        <v/>
      </c>
      <c r="R81" t="str">
        <f t="shared" si="24"/>
        <v/>
      </c>
      <c r="S81" t="str">
        <f t="shared" si="25"/>
        <v/>
      </c>
      <c r="T81" t="str">
        <f t="shared" si="28"/>
        <v>2147483251: { id: 2147483251, date: 1532390400000, description: "CASTAWAY WATERFRONT RE", category: "Meals (Travel)", individual: "", amount: -35.45, isVisible: true },</v>
      </c>
      <c r="U81" t="str">
        <f t="shared" si="26"/>
        <v/>
      </c>
      <c r="V81" t="str">
        <f t="shared" si="27"/>
        <v/>
      </c>
    </row>
    <row r="82" spans="1:22" x14ac:dyDescent="0.3">
      <c r="A82">
        <f t="shared" si="15"/>
        <v>2147483252</v>
      </c>
      <c r="B82" s="1">
        <v>43304</v>
      </c>
      <c r="C82" t="s">
        <v>69</v>
      </c>
      <c r="D82" t="s">
        <v>373</v>
      </c>
      <c r="F82" s="6">
        <v>-16.149999999999999</v>
      </c>
      <c r="H82" t="str">
        <f t="shared" si="16"/>
        <v xml:space="preserve">2147483252: </v>
      </c>
      <c r="I82" t="str">
        <f t="shared" si="17"/>
        <v xml:space="preserve">id: 2147483252, </v>
      </c>
      <c r="J82" t="str">
        <f t="shared" si="18"/>
        <v xml:space="preserve">date: 1532390400000, </v>
      </c>
      <c r="K82" t="str">
        <f t="shared" si="19"/>
        <v xml:space="preserve">description: "IBC TASTING ROOM", </v>
      </c>
      <c r="L82" t="str">
        <f t="shared" si="20"/>
        <v xml:space="preserve">category: "Meals (Travel)", </v>
      </c>
      <c r="M82" t="str">
        <f t="shared" si="21"/>
        <v xml:space="preserve">individual: "", </v>
      </c>
      <c r="N82" t="str">
        <f t="shared" si="22"/>
        <v xml:space="preserve">amount: -16.15, </v>
      </c>
      <c r="O82" t="s">
        <v>390</v>
      </c>
      <c r="Q82" t="str">
        <f t="shared" si="23"/>
        <v/>
      </c>
      <c r="R82" t="str">
        <f t="shared" si="24"/>
        <v/>
      </c>
      <c r="S82" t="str">
        <f t="shared" si="25"/>
        <v/>
      </c>
      <c r="T82" t="str">
        <f t="shared" si="28"/>
        <v>2147483252: { id: 2147483252, date: 1532390400000, description: "IBC TASTING ROOM", category: "Meals (Travel)", individual: "", amount: -16.15, isVisible: true }</v>
      </c>
      <c r="U82" t="str">
        <f t="shared" si="26"/>
        <v>},</v>
      </c>
      <c r="V82" t="str">
        <f t="shared" si="27"/>
        <v/>
      </c>
    </row>
    <row r="83" spans="1:22" x14ac:dyDescent="0.3">
      <c r="A83">
        <f t="shared" si="15"/>
        <v>2147483253</v>
      </c>
      <c r="B83" s="1">
        <v>43303</v>
      </c>
      <c r="C83" t="s">
        <v>70</v>
      </c>
      <c r="D83" t="s">
        <v>368</v>
      </c>
      <c r="F83" s="6">
        <v>-22.48</v>
      </c>
      <c r="H83" t="str">
        <f t="shared" si="16"/>
        <v xml:space="preserve">2147483253: </v>
      </c>
      <c r="I83" t="str">
        <f t="shared" si="17"/>
        <v xml:space="preserve">id: 2147483253, </v>
      </c>
      <c r="J83" t="str">
        <f t="shared" si="18"/>
        <v xml:space="preserve">date: 1532304000000, </v>
      </c>
      <c r="K83" t="str">
        <f t="shared" si="19"/>
        <v xml:space="preserve">description: "LYFT   *RIDE SUN 3AM", </v>
      </c>
      <c r="L83" t="str">
        <f t="shared" si="20"/>
        <v xml:space="preserve">category: "Transportation", </v>
      </c>
      <c r="M83" t="str">
        <f t="shared" si="21"/>
        <v xml:space="preserve">individual: "", </v>
      </c>
      <c r="N83" t="str">
        <f t="shared" si="22"/>
        <v xml:space="preserve">amount: -22.48, </v>
      </c>
      <c r="O83" t="s">
        <v>390</v>
      </c>
      <c r="Q83" t="str">
        <f t="shared" si="23"/>
        <v/>
      </c>
      <c r="R83" t="str">
        <f t="shared" si="24"/>
        <v/>
      </c>
      <c r="S83" t="str">
        <f t="shared" si="25"/>
        <v xml:space="preserve">22: { </v>
      </c>
      <c r="T83" t="str">
        <f t="shared" si="28"/>
        <v>2147483253: { id: 2147483253, date: 1532304000000, description: "LYFT   *RIDE SUN 3AM", category: "Transportation", individual: "", amount: -22.48, isVisible: true },</v>
      </c>
      <c r="U83" t="str">
        <f t="shared" si="26"/>
        <v/>
      </c>
      <c r="V83" t="str">
        <f t="shared" si="27"/>
        <v/>
      </c>
    </row>
    <row r="84" spans="1:22" x14ac:dyDescent="0.3">
      <c r="A84">
        <f t="shared" si="15"/>
        <v>2147483254</v>
      </c>
      <c r="B84" s="1">
        <v>43303</v>
      </c>
      <c r="C84" t="s">
        <v>70</v>
      </c>
      <c r="D84" t="s">
        <v>368</v>
      </c>
      <c r="F84" s="6">
        <v>-4</v>
      </c>
      <c r="H84" t="str">
        <f t="shared" si="16"/>
        <v xml:space="preserve">2147483254: </v>
      </c>
      <c r="I84" t="str">
        <f t="shared" si="17"/>
        <v xml:space="preserve">id: 2147483254, </v>
      </c>
      <c r="J84" t="str">
        <f t="shared" si="18"/>
        <v xml:space="preserve">date: 1532304000000, </v>
      </c>
      <c r="K84" t="str">
        <f t="shared" si="19"/>
        <v xml:space="preserve">description: "LYFT   *RIDE SUN 3AM", </v>
      </c>
      <c r="L84" t="str">
        <f t="shared" si="20"/>
        <v xml:space="preserve">category: "Transportation", </v>
      </c>
      <c r="M84" t="str">
        <f t="shared" si="21"/>
        <v xml:space="preserve">individual: "", </v>
      </c>
      <c r="N84" t="str">
        <f t="shared" si="22"/>
        <v xml:space="preserve">amount: -4, </v>
      </c>
      <c r="O84" t="s">
        <v>390</v>
      </c>
      <c r="Q84" t="str">
        <f t="shared" si="23"/>
        <v/>
      </c>
      <c r="R84" t="str">
        <f t="shared" si="24"/>
        <v/>
      </c>
      <c r="S84" t="str">
        <f t="shared" si="25"/>
        <v/>
      </c>
      <c r="T84" t="str">
        <f t="shared" si="28"/>
        <v>2147483254: { id: 2147483254, date: 1532304000000, description: "LYFT   *RIDE SUN 3AM", category: "Transportation", individual: "", amount: -4, isVisible: true },</v>
      </c>
      <c r="U84" t="str">
        <f t="shared" si="26"/>
        <v/>
      </c>
      <c r="V84" t="str">
        <f t="shared" si="27"/>
        <v/>
      </c>
    </row>
    <row r="85" spans="1:22" x14ac:dyDescent="0.3">
      <c r="A85">
        <f t="shared" si="15"/>
        <v>2147483255</v>
      </c>
      <c r="B85" s="1">
        <v>43303</v>
      </c>
      <c r="C85" t="s">
        <v>71</v>
      </c>
      <c r="D85" t="s">
        <v>369</v>
      </c>
      <c r="F85" s="6">
        <v>-161.1</v>
      </c>
      <c r="H85" t="str">
        <f t="shared" si="16"/>
        <v xml:space="preserve">2147483255: </v>
      </c>
      <c r="I85" t="str">
        <f t="shared" si="17"/>
        <v xml:space="preserve">id: 2147483255, </v>
      </c>
      <c r="J85" t="str">
        <f t="shared" si="18"/>
        <v xml:space="preserve">date: 1532304000000, </v>
      </c>
      <c r="K85" t="str">
        <f t="shared" si="19"/>
        <v xml:space="preserve">description: "EXPEDIA 7367696214316", </v>
      </c>
      <c r="L85" t="str">
        <f t="shared" si="20"/>
        <v xml:space="preserve">category: "Accomodation", </v>
      </c>
      <c r="M85" t="str">
        <f t="shared" si="21"/>
        <v xml:space="preserve">individual: "", </v>
      </c>
      <c r="N85" t="str">
        <f t="shared" si="22"/>
        <v xml:space="preserve">amount: -161.1, </v>
      </c>
      <c r="O85" t="s">
        <v>390</v>
      </c>
      <c r="Q85" t="str">
        <f t="shared" si="23"/>
        <v/>
      </c>
      <c r="R85" t="str">
        <f t="shared" si="24"/>
        <v/>
      </c>
      <c r="S85" t="str">
        <f t="shared" si="25"/>
        <v/>
      </c>
      <c r="T85" t="str">
        <f t="shared" si="28"/>
        <v>2147483255: { id: 2147483255, date: 1532304000000, description: "EXPEDIA 7367696214316", category: "Accomodation", individual: "", amount: -161.1, isVisible: true },</v>
      </c>
      <c r="U85" t="str">
        <f t="shared" si="26"/>
        <v/>
      </c>
      <c r="V85" t="str">
        <f t="shared" si="27"/>
        <v/>
      </c>
    </row>
    <row r="86" spans="1:22" x14ac:dyDescent="0.3">
      <c r="A86">
        <f t="shared" si="15"/>
        <v>2147483256</v>
      </c>
      <c r="B86" s="1">
        <v>43303</v>
      </c>
      <c r="C86" t="s">
        <v>72</v>
      </c>
      <c r="D86" t="s">
        <v>372</v>
      </c>
      <c r="F86" s="6">
        <v>-34.25</v>
      </c>
      <c r="H86" t="str">
        <f t="shared" si="16"/>
        <v xml:space="preserve">2147483256: </v>
      </c>
      <c r="I86" t="str">
        <f t="shared" si="17"/>
        <v xml:space="preserve">id: 2147483256, </v>
      </c>
      <c r="J86" t="str">
        <f t="shared" si="18"/>
        <v xml:space="preserve">date: 1532304000000, </v>
      </c>
      <c r="K86" t="str">
        <f t="shared" si="19"/>
        <v xml:space="preserve">description: "TST* TASTE OF BELGIUM", </v>
      </c>
      <c r="L86" t="str">
        <f t="shared" si="20"/>
        <v xml:space="preserve">category: "Meals (Food)", </v>
      </c>
      <c r="M86" t="str">
        <f t="shared" si="21"/>
        <v xml:space="preserve">individual: "", </v>
      </c>
      <c r="N86" t="str">
        <f t="shared" si="22"/>
        <v xml:space="preserve">amount: -34.25, </v>
      </c>
      <c r="O86" t="s">
        <v>390</v>
      </c>
      <c r="Q86" t="str">
        <f t="shared" si="23"/>
        <v/>
      </c>
      <c r="R86" t="str">
        <f t="shared" si="24"/>
        <v/>
      </c>
      <c r="S86" t="str">
        <f t="shared" si="25"/>
        <v/>
      </c>
      <c r="T86" t="str">
        <f t="shared" si="28"/>
        <v>2147483256: { id: 2147483256, date: 1532304000000, description: "TST* TASTE OF BELGIUM", category: "Meals (Food)", individual: "", amount: -34.25, isVisible: true },</v>
      </c>
      <c r="U86" t="str">
        <f t="shared" si="26"/>
        <v/>
      </c>
      <c r="V86" t="str">
        <f t="shared" si="27"/>
        <v/>
      </c>
    </row>
    <row r="87" spans="1:22" x14ac:dyDescent="0.3">
      <c r="A87">
        <f t="shared" si="15"/>
        <v>2147483257</v>
      </c>
      <c r="B87" s="1">
        <v>43303</v>
      </c>
      <c r="C87" t="s">
        <v>58</v>
      </c>
      <c r="D87" t="s">
        <v>369</v>
      </c>
      <c r="F87" s="6">
        <v>-51.75</v>
      </c>
      <c r="H87" t="str">
        <f t="shared" si="16"/>
        <v xml:space="preserve">2147483257: </v>
      </c>
      <c r="I87" t="str">
        <f t="shared" si="17"/>
        <v xml:space="preserve">id: 2147483257, </v>
      </c>
      <c r="J87" t="str">
        <f t="shared" si="18"/>
        <v xml:space="preserve">date: 1532304000000, </v>
      </c>
      <c r="K87" t="str">
        <f t="shared" si="19"/>
        <v xml:space="preserve">description: "BIG PINE KEY FISHING L", </v>
      </c>
      <c r="L87" t="str">
        <f t="shared" si="20"/>
        <v xml:space="preserve">category: "Accomodation", </v>
      </c>
      <c r="M87" t="str">
        <f t="shared" si="21"/>
        <v xml:space="preserve">individual: "", </v>
      </c>
      <c r="N87" t="str">
        <f t="shared" si="22"/>
        <v xml:space="preserve">amount: -51.75, </v>
      </c>
      <c r="O87" t="s">
        <v>390</v>
      </c>
      <c r="Q87" t="str">
        <f t="shared" si="23"/>
        <v/>
      </c>
      <c r="R87" t="str">
        <f t="shared" si="24"/>
        <v/>
      </c>
      <c r="S87" t="str">
        <f t="shared" si="25"/>
        <v/>
      </c>
      <c r="T87" t="str">
        <f t="shared" si="28"/>
        <v>2147483257: { id: 2147483257, date: 1532304000000, description: "BIG PINE KEY FISHING L", category: "Accomodation", individual: "", amount: -51.75, isVisible: true },</v>
      </c>
      <c r="U87" t="str">
        <f t="shared" si="26"/>
        <v/>
      </c>
      <c r="V87" t="str">
        <f t="shared" si="27"/>
        <v/>
      </c>
    </row>
    <row r="88" spans="1:22" x14ac:dyDescent="0.3">
      <c r="A88">
        <f t="shared" si="15"/>
        <v>2147483258</v>
      </c>
      <c r="B88" s="1">
        <v>43303</v>
      </c>
      <c r="C88" t="s">
        <v>73</v>
      </c>
      <c r="D88" t="s">
        <v>369</v>
      </c>
      <c r="F88" s="6">
        <v>-49.7</v>
      </c>
      <c r="H88" t="str">
        <f t="shared" si="16"/>
        <v xml:space="preserve">2147483258: </v>
      </c>
      <c r="I88" t="str">
        <f t="shared" si="17"/>
        <v xml:space="preserve">id: 2147483258, </v>
      </c>
      <c r="J88" t="str">
        <f t="shared" si="18"/>
        <v xml:space="preserve">date: 1532304000000, </v>
      </c>
      <c r="K88" t="str">
        <f t="shared" si="19"/>
        <v xml:space="preserve">description: "FLORIDA STATE PARKS", </v>
      </c>
      <c r="L88" t="str">
        <f t="shared" si="20"/>
        <v xml:space="preserve">category: "Accomodation", </v>
      </c>
      <c r="M88" t="str">
        <f t="shared" si="21"/>
        <v xml:space="preserve">individual: "", </v>
      </c>
      <c r="N88" t="str">
        <f t="shared" si="22"/>
        <v xml:space="preserve">amount: -49.7, </v>
      </c>
      <c r="O88" t="s">
        <v>390</v>
      </c>
      <c r="Q88" t="str">
        <f t="shared" si="23"/>
        <v/>
      </c>
      <c r="R88" t="str">
        <f t="shared" si="24"/>
        <v/>
      </c>
      <c r="S88" t="str">
        <f t="shared" si="25"/>
        <v/>
      </c>
      <c r="T88" t="str">
        <f t="shared" si="28"/>
        <v>2147483258: { id: 2147483258, date: 1532304000000, description: "FLORIDA STATE PARKS", category: "Accomodation", individual: "", amount: -49.7, isVisible: true },</v>
      </c>
      <c r="U88" t="str">
        <f t="shared" si="26"/>
        <v/>
      </c>
      <c r="V88" t="str">
        <f t="shared" si="27"/>
        <v/>
      </c>
    </row>
    <row r="89" spans="1:22" x14ac:dyDescent="0.3">
      <c r="A89">
        <f t="shared" si="15"/>
        <v>2147483259</v>
      </c>
      <c r="B89" s="1">
        <v>43303</v>
      </c>
      <c r="C89" t="s">
        <v>74</v>
      </c>
      <c r="D89" t="s">
        <v>373</v>
      </c>
      <c r="F89" s="6">
        <v>-42.37</v>
      </c>
      <c r="H89" t="str">
        <f t="shared" si="16"/>
        <v xml:space="preserve">2147483259: </v>
      </c>
      <c r="I89" t="str">
        <f t="shared" si="17"/>
        <v xml:space="preserve">id: 2147483259, </v>
      </c>
      <c r="J89" t="str">
        <f t="shared" si="18"/>
        <v xml:space="preserve">date: 1532304000000, </v>
      </c>
      <c r="K89" t="str">
        <f t="shared" si="19"/>
        <v xml:space="preserve">description: "ALDI 77061", </v>
      </c>
      <c r="L89" t="str">
        <f t="shared" si="20"/>
        <v xml:space="preserve">category: "Meals (Travel)", </v>
      </c>
      <c r="M89" t="str">
        <f t="shared" si="21"/>
        <v xml:space="preserve">individual: "", </v>
      </c>
      <c r="N89" t="str">
        <f t="shared" si="22"/>
        <v xml:space="preserve">amount: -42.37, </v>
      </c>
      <c r="O89" t="s">
        <v>390</v>
      </c>
      <c r="Q89" t="str">
        <f t="shared" si="23"/>
        <v/>
      </c>
      <c r="R89" t="str">
        <f t="shared" si="24"/>
        <v/>
      </c>
      <c r="S89" t="str">
        <f t="shared" si="25"/>
        <v/>
      </c>
      <c r="T89" t="str">
        <f t="shared" si="28"/>
        <v>2147483259: { id: 2147483259, date: 1532304000000, description: "ALDI 77061", category: "Meals (Travel)", individual: "", amount: -42.37, isVisible: true },</v>
      </c>
      <c r="U89" t="str">
        <f t="shared" si="26"/>
        <v/>
      </c>
      <c r="V89" t="str">
        <f t="shared" si="27"/>
        <v/>
      </c>
    </row>
    <row r="90" spans="1:22" x14ac:dyDescent="0.3">
      <c r="A90">
        <f t="shared" si="15"/>
        <v>2147483260</v>
      </c>
      <c r="B90" s="1">
        <v>43303</v>
      </c>
      <c r="C90" t="s">
        <v>75</v>
      </c>
      <c r="D90" t="s">
        <v>373</v>
      </c>
      <c r="F90" s="6">
        <v>-35.25</v>
      </c>
      <c r="H90" t="str">
        <f t="shared" si="16"/>
        <v xml:space="preserve">2147483260: </v>
      </c>
      <c r="I90" t="str">
        <f t="shared" si="17"/>
        <v xml:space="preserve">id: 2147483260, </v>
      </c>
      <c r="J90" t="str">
        <f t="shared" si="18"/>
        <v xml:space="preserve">date: 1532304000000, </v>
      </c>
      <c r="K90" t="str">
        <f t="shared" si="19"/>
        <v xml:space="preserve">description: "LORELEI OF ISLAMORADA", </v>
      </c>
      <c r="L90" t="str">
        <f t="shared" si="20"/>
        <v xml:space="preserve">category: "Meals (Travel)", </v>
      </c>
      <c r="M90" t="str">
        <f t="shared" si="21"/>
        <v xml:space="preserve">individual: "", </v>
      </c>
      <c r="N90" t="str">
        <f t="shared" si="22"/>
        <v xml:space="preserve">amount: -35.25, </v>
      </c>
      <c r="O90" t="s">
        <v>390</v>
      </c>
      <c r="Q90" t="str">
        <f t="shared" si="23"/>
        <v/>
      </c>
      <c r="R90" t="str">
        <f t="shared" si="24"/>
        <v/>
      </c>
      <c r="S90" t="str">
        <f t="shared" si="25"/>
        <v/>
      </c>
      <c r="T90" t="str">
        <f t="shared" si="28"/>
        <v>2147483260: { id: 2147483260, date: 1532304000000, description: "LORELEI OF ISLAMORADA", category: "Meals (Travel)", individual: "", amount: -35.25, isVisible: true },</v>
      </c>
      <c r="U90" t="str">
        <f t="shared" si="26"/>
        <v/>
      </c>
      <c r="V90" t="str">
        <f t="shared" si="27"/>
        <v/>
      </c>
    </row>
    <row r="91" spans="1:22" x14ac:dyDescent="0.3">
      <c r="A91">
        <f t="shared" si="15"/>
        <v>2147483261</v>
      </c>
      <c r="B91" s="1">
        <v>43303</v>
      </c>
      <c r="C91" t="s">
        <v>76</v>
      </c>
      <c r="D91" t="s">
        <v>373</v>
      </c>
      <c r="F91" s="6">
        <v>-13.25</v>
      </c>
      <c r="H91" t="str">
        <f t="shared" si="16"/>
        <v xml:space="preserve">2147483261: </v>
      </c>
      <c r="I91" t="str">
        <f t="shared" si="17"/>
        <v xml:space="preserve">id: 2147483261, </v>
      </c>
      <c r="J91" t="str">
        <f t="shared" si="18"/>
        <v xml:space="preserve">date: 1532304000000, </v>
      </c>
      <c r="K91" t="str">
        <f t="shared" si="19"/>
        <v xml:space="preserve">description: "FLORIDA KEYS BREWING C", </v>
      </c>
      <c r="L91" t="str">
        <f t="shared" si="20"/>
        <v xml:space="preserve">category: "Meals (Travel)", </v>
      </c>
      <c r="M91" t="str">
        <f t="shared" si="21"/>
        <v xml:space="preserve">individual: "", </v>
      </c>
      <c r="N91" t="str">
        <f t="shared" si="22"/>
        <v xml:space="preserve">amount: -13.25, </v>
      </c>
      <c r="O91" t="s">
        <v>390</v>
      </c>
      <c r="Q91" t="str">
        <f t="shared" si="23"/>
        <v/>
      </c>
      <c r="R91" t="str">
        <f t="shared" si="24"/>
        <v/>
      </c>
      <c r="S91" t="str">
        <f t="shared" si="25"/>
        <v/>
      </c>
      <c r="T91" t="str">
        <f t="shared" si="28"/>
        <v>2147483261: { id: 2147483261, date: 1532304000000, description: "FLORIDA KEYS BREWING C", category: "Meals (Travel)", individual: "", amount: -13.25, isVisible: true },</v>
      </c>
      <c r="U91" t="str">
        <f t="shared" si="26"/>
        <v/>
      </c>
      <c r="V91" t="str">
        <f t="shared" si="27"/>
        <v/>
      </c>
    </row>
    <row r="92" spans="1:22" x14ac:dyDescent="0.3">
      <c r="A92">
        <f t="shared" si="15"/>
        <v>2147483262</v>
      </c>
      <c r="B92" s="1">
        <v>43303</v>
      </c>
      <c r="C92" t="s">
        <v>77</v>
      </c>
      <c r="D92" t="s">
        <v>368</v>
      </c>
      <c r="F92" s="6">
        <v>-50</v>
      </c>
      <c r="H92" t="str">
        <f t="shared" si="16"/>
        <v xml:space="preserve">2147483262: </v>
      </c>
      <c r="I92" t="str">
        <f t="shared" si="17"/>
        <v xml:space="preserve">id: 2147483262, </v>
      </c>
      <c r="J92" t="str">
        <f t="shared" si="18"/>
        <v xml:space="preserve">date: 1532304000000, </v>
      </c>
      <c r="K92" t="str">
        <f t="shared" si="19"/>
        <v xml:space="preserve">description: "AMERICAN  0010262541442", </v>
      </c>
      <c r="L92" t="str">
        <f t="shared" si="20"/>
        <v xml:space="preserve">category: "Transportation", </v>
      </c>
      <c r="M92" t="str">
        <f t="shared" si="21"/>
        <v xml:space="preserve">individual: "", </v>
      </c>
      <c r="N92" t="str">
        <f t="shared" si="22"/>
        <v xml:space="preserve">amount: -50, </v>
      </c>
      <c r="O92" t="s">
        <v>390</v>
      </c>
      <c r="Q92" t="str">
        <f t="shared" si="23"/>
        <v/>
      </c>
      <c r="R92" t="str">
        <f t="shared" si="24"/>
        <v/>
      </c>
      <c r="S92" t="str">
        <f t="shared" si="25"/>
        <v/>
      </c>
      <c r="T92" t="str">
        <f t="shared" si="28"/>
        <v>2147483262: { id: 2147483262, date: 1532304000000, description: "AMERICAN  0010262541442", category: "Transportation", individual: "", amount: -50, isVisible: true }</v>
      </c>
      <c r="U92" t="str">
        <f t="shared" si="26"/>
        <v>},</v>
      </c>
      <c r="V92" t="str">
        <f t="shared" si="27"/>
        <v/>
      </c>
    </row>
    <row r="93" spans="1:22" x14ac:dyDescent="0.3">
      <c r="A93">
        <f t="shared" si="15"/>
        <v>2147483263</v>
      </c>
      <c r="B93" s="1">
        <v>43302</v>
      </c>
      <c r="C93" t="s">
        <v>78</v>
      </c>
      <c r="D93" t="s">
        <v>378</v>
      </c>
      <c r="F93" s="6">
        <v>-179.99</v>
      </c>
      <c r="H93" t="str">
        <f t="shared" si="16"/>
        <v xml:space="preserve">2147483263: </v>
      </c>
      <c r="I93" t="str">
        <f t="shared" si="17"/>
        <v xml:space="preserve">id: 2147483263, </v>
      </c>
      <c r="J93" t="str">
        <f t="shared" si="18"/>
        <v xml:space="preserve">date: 1532217600000, </v>
      </c>
      <c r="K93" t="str">
        <f t="shared" si="19"/>
        <v xml:space="preserve">description: "AMAZON MKTPLACE PMTS", </v>
      </c>
      <c r="L93" t="str">
        <f t="shared" si="20"/>
        <v xml:space="preserve">category: "Unknown", </v>
      </c>
      <c r="M93" t="str">
        <f t="shared" si="21"/>
        <v xml:space="preserve">individual: "", </v>
      </c>
      <c r="N93" t="str">
        <f t="shared" si="22"/>
        <v xml:space="preserve">amount: -179.99, </v>
      </c>
      <c r="O93" t="s">
        <v>390</v>
      </c>
      <c r="Q93" t="str">
        <f t="shared" si="23"/>
        <v/>
      </c>
      <c r="R93" t="str">
        <f t="shared" si="24"/>
        <v/>
      </c>
      <c r="S93" t="str">
        <f t="shared" si="25"/>
        <v xml:space="preserve">21: { </v>
      </c>
      <c r="T93" t="str">
        <f t="shared" si="28"/>
        <v>2147483263: { id: 2147483263, date: 1532217600000, description: "AMAZON MKTPLACE PMTS", category: "Unknown", individual: "", amount: -179.99, isVisible: true },</v>
      </c>
      <c r="U93" t="str">
        <f t="shared" si="26"/>
        <v/>
      </c>
      <c r="V93" t="str">
        <f t="shared" si="27"/>
        <v/>
      </c>
    </row>
    <row r="94" spans="1:22" x14ac:dyDescent="0.3">
      <c r="A94">
        <f t="shared" si="15"/>
        <v>2147483264</v>
      </c>
      <c r="B94" s="1">
        <v>43302</v>
      </c>
      <c r="C94" t="s">
        <v>79</v>
      </c>
      <c r="D94" t="s">
        <v>372</v>
      </c>
      <c r="F94" s="6">
        <v>-12.77</v>
      </c>
      <c r="H94" t="str">
        <f t="shared" si="16"/>
        <v xml:space="preserve">2147483264: </v>
      </c>
      <c r="I94" t="str">
        <f t="shared" si="17"/>
        <v xml:space="preserve">id: 2147483264, </v>
      </c>
      <c r="J94" t="str">
        <f t="shared" si="18"/>
        <v xml:space="preserve">date: 1532217600000, </v>
      </c>
      <c r="K94" t="str">
        <f t="shared" si="19"/>
        <v xml:space="preserve">description: "RAJA INDIA RESTAURANT", </v>
      </c>
      <c r="L94" t="str">
        <f t="shared" si="20"/>
        <v xml:space="preserve">category: "Meals (Food)", </v>
      </c>
      <c r="M94" t="str">
        <f t="shared" si="21"/>
        <v xml:space="preserve">individual: "", </v>
      </c>
      <c r="N94" t="str">
        <f t="shared" si="22"/>
        <v xml:space="preserve">amount: -12.77, </v>
      </c>
      <c r="O94" t="s">
        <v>390</v>
      </c>
      <c r="Q94" t="str">
        <f t="shared" si="23"/>
        <v/>
      </c>
      <c r="R94" t="str">
        <f t="shared" si="24"/>
        <v/>
      </c>
      <c r="S94" t="str">
        <f t="shared" si="25"/>
        <v/>
      </c>
      <c r="T94" t="str">
        <f t="shared" si="28"/>
        <v>2147483264: { id: 2147483264, date: 1532217600000, description: "RAJA INDIA RESTAURANT", category: "Meals (Food)", individual: "", amount: -12.77, isVisible: true },</v>
      </c>
      <c r="U94" t="str">
        <f t="shared" si="26"/>
        <v/>
      </c>
      <c r="V94" t="str">
        <f t="shared" si="27"/>
        <v/>
      </c>
    </row>
    <row r="95" spans="1:22" x14ac:dyDescent="0.3">
      <c r="A95">
        <f t="shared" si="15"/>
        <v>2147483265</v>
      </c>
      <c r="B95" s="1">
        <v>43302</v>
      </c>
      <c r="C95" t="s">
        <v>57</v>
      </c>
      <c r="D95" t="s">
        <v>369</v>
      </c>
      <c r="F95" s="6">
        <v>-75</v>
      </c>
      <c r="H95" t="str">
        <f t="shared" si="16"/>
        <v xml:space="preserve">2147483265: </v>
      </c>
      <c r="I95" t="str">
        <f t="shared" si="17"/>
        <v xml:space="preserve">id: 2147483265, </v>
      </c>
      <c r="J95" t="str">
        <f t="shared" si="18"/>
        <v xml:space="preserve">date: 1532217600000, </v>
      </c>
      <c r="K95" t="str">
        <f t="shared" si="19"/>
        <v xml:space="preserve">description: "BOYDS KEY WEST CAMPGRO", </v>
      </c>
      <c r="L95" t="str">
        <f t="shared" si="20"/>
        <v xml:space="preserve">category: "Accomodation", </v>
      </c>
      <c r="M95" t="str">
        <f t="shared" si="21"/>
        <v xml:space="preserve">individual: "", </v>
      </c>
      <c r="N95" t="str">
        <f t="shared" si="22"/>
        <v xml:space="preserve">amount: -75, </v>
      </c>
      <c r="O95" t="s">
        <v>390</v>
      </c>
      <c r="Q95" t="str">
        <f t="shared" si="23"/>
        <v/>
      </c>
      <c r="R95" t="str">
        <f t="shared" si="24"/>
        <v/>
      </c>
      <c r="S95" t="str">
        <f t="shared" si="25"/>
        <v/>
      </c>
      <c r="T95" t="str">
        <f t="shared" si="28"/>
        <v>2147483265: { id: 2147483265, date: 1532217600000, description: "BOYDS KEY WEST CAMPGRO", category: "Accomodation", individual: "", amount: -75, isVisible: true },</v>
      </c>
      <c r="U95" t="str">
        <f t="shared" si="26"/>
        <v/>
      </c>
      <c r="V95" t="str">
        <f t="shared" si="27"/>
        <v/>
      </c>
    </row>
    <row r="96" spans="1:22" x14ac:dyDescent="0.3">
      <c r="A96">
        <f t="shared" si="15"/>
        <v>2147483266</v>
      </c>
      <c r="B96" s="1">
        <v>43302</v>
      </c>
      <c r="C96" t="s">
        <v>59</v>
      </c>
      <c r="D96" t="s">
        <v>369</v>
      </c>
      <c r="F96" s="6">
        <v>-21.5</v>
      </c>
      <c r="H96" t="str">
        <f t="shared" si="16"/>
        <v xml:space="preserve">2147483266: </v>
      </c>
      <c r="I96" t="str">
        <f t="shared" si="17"/>
        <v xml:space="preserve">id: 2147483266, </v>
      </c>
      <c r="J96" t="str">
        <f t="shared" si="18"/>
        <v xml:space="preserve">date: 1532217600000, </v>
      </c>
      <c r="K96" t="str">
        <f t="shared" si="19"/>
        <v xml:space="preserve">description: "WECYCLEKWCOM", </v>
      </c>
      <c r="L96" t="str">
        <f t="shared" si="20"/>
        <v xml:space="preserve">category: "Accomodation", </v>
      </c>
      <c r="M96" t="str">
        <f t="shared" si="21"/>
        <v xml:space="preserve">individual: "", </v>
      </c>
      <c r="N96" t="str">
        <f t="shared" si="22"/>
        <v xml:space="preserve">amount: -21.5, </v>
      </c>
      <c r="O96" t="s">
        <v>390</v>
      </c>
      <c r="Q96" t="str">
        <f t="shared" si="23"/>
        <v/>
      </c>
      <c r="R96" t="str">
        <f t="shared" si="24"/>
        <v/>
      </c>
      <c r="S96" t="str">
        <f t="shared" si="25"/>
        <v/>
      </c>
      <c r="T96" t="str">
        <f t="shared" si="28"/>
        <v>2147483266: { id: 2147483266, date: 1532217600000, description: "WECYCLEKWCOM", category: "Accomodation", individual: "", amount: -21.5, isVisible: true },</v>
      </c>
      <c r="U96" t="str">
        <f t="shared" si="26"/>
        <v/>
      </c>
      <c r="V96" t="str">
        <f t="shared" si="27"/>
        <v/>
      </c>
    </row>
    <row r="97" spans="1:22" x14ac:dyDescent="0.3">
      <c r="A97">
        <f t="shared" si="15"/>
        <v>2147483267</v>
      </c>
      <c r="B97" s="1">
        <v>43302</v>
      </c>
      <c r="C97" t="s">
        <v>80</v>
      </c>
      <c r="D97" t="s">
        <v>379</v>
      </c>
      <c r="F97" s="6">
        <v>-234.24</v>
      </c>
      <c r="H97" t="str">
        <f t="shared" si="16"/>
        <v xml:space="preserve">2147483267: </v>
      </c>
      <c r="I97" t="str">
        <f t="shared" si="17"/>
        <v xml:space="preserve">id: 2147483267, </v>
      </c>
      <c r="J97" t="str">
        <f t="shared" si="18"/>
        <v xml:space="preserve">date: 1532217600000, </v>
      </c>
      <c r="K97" t="str">
        <f t="shared" si="19"/>
        <v xml:space="preserve">description: "DANGER CHARTERS", </v>
      </c>
      <c r="L97" t="str">
        <f t="shared" si="20"/>
        <v xml:space="preserve">category: "Excursions", </v>
      </c>
      <c r="M97" t="str">
        <f t="shared" si="21"/>
        <v xml:space="preserve">individual: "", </v>
      </c>
      <c r="N97" t="str">
        <f t="shared" si="22"/>
        <v xml:space="preserve">amount: -234.24, </v>
      </c>
      <c r="O97" t="s">
        <v>390</v>
      </c>
      <c r="Q97" t="str">
        <f t="shared" si="23"/>
        <v/>
      </c>
      <c r="R97" t="str">
        <f t="shared" si="24"/>
        <v/>
      </c>
      <c r="S97" t="str">
        <f t="shared" si="25"/>
        <v/>
      </c>
      <c r="T97" t="str">
        <f t="shared" si="28"/>
        <v>2147483267: { id: 2147483267, date: 1532217600000, description: "DANGER CHARTERS", category: "Excursions", individual: "", amount: -234.24, isVisible: true }</v>
      </c>
      <c r="U97" t="str">
        <f t="shared" si="26"/>
        <v>},</v>
      </c>
      <c r="V97" t="str">
        <f t="shared" si="27"/>
        <v/>
      </c>
    </row>
    <row r="98" spans="1:22" x14ac:dyDescent="0.3">
      <c r="A98">
        <f t="shared" si="15"/>
        <v>2147483268</v>
      </c>
      <c r="B98" s="1">
        <v>43301</v>
      </c>
      <c r="C98" t="s">
        <v>81</v>
      </c>
      <c r="D98" t="s">
        <v>361</v>
      </c>
      <c r="F98" s="6">
        <v>-151.88</v>
      </c>
      <c r="H98" t="str">
        <f t="shared" si="16"/>
        <v xml:space="preserve">2147483268: </v>
      </c>
      <c r="I98" t="str">
        <f t="shared" si="17"/>
        <v xml:space="preserve">id: 2147483268, </v>
      </c>
      <c r="J98" t="str">
        <f t="shared" si="18"/>
        <v xml:space="preserve">date: 1532131200000, </v>
      </c>
      <c r="K98" t="str">
        <f t="shared" si="19"/>
        <v xml:space="preserve">description: "MARSHALLS #1101", </v>
      </c>
      <c r="L98" t="str">
        <f t="shared" si="20"/>
        <v xml:space="preserve">category: "Materistic", </v>
      </c>
      <c r="M98" t="str">
        <f t="shared" si="21"/>
        <v xml:space="preserve">individual: "", </v>
      </c>
      <c r="N98" t="str">
        <f t="shared" si="22"/>
        <v xml:space="preserve">amount: -151.88, </v>
      </c>
      <c r="O98" t="s">
        <v>390</v>
      </c>
      <c r="Q98" t="str">
        <f t="shared" si="23"/>
        <v/>
      </c>
      <c r="R98" t="str">
        <f t="shared" si="24"/>
        <v/>
      </c>
      <c r="S98" t="str">
        <f t="shared" si="25"/>
        <v xml:space="preserve">20: { </v>
      </c>
      <c r="T98" t="str">
        <f t="shared" si="28"/>
        <v>2147483268: { id: 2147483268, date: 1532131200000, description: "MARSHALLS #1101", category: "Materistic", individual: "", amount: -151.88, isVisible: true },</v>
      </c>
      <c r="U98" t="str">
        <f t="shared" si="26"/>
        <v/>
      </c>
      <c r="V98" t="str">
        <f t="shared" si="27"/>
        <v/>
      </c>
    </row>
    <row r="99" spans="1:22" x14ac:dyDescent="0.3">
      <c r="A99">
        <f t="shared" si="15"/>
        <v>2147483269</v>
      </c>
      <c r="B99" s="1">
        <v>43301</v>
      </c>
      <c r="C99" t="s">
        <v>82</v>
      </c>
      <c r="D99" t="s">
        <v>368</v>
      </c>
      <c r="F99" s="6">
        <v>-354.4</v>
      </c>
      <c r="H99" t="str">
        <f t="shared" si="16"/>
        <v xml:space="preserve">2147483269: </v>
      </c>
      <c r="I99" t="str">
        <f t="shared" si="17"/>
        <v xml:space="preserve">id: 2147483269, </v>
      </c>
      <c r="J99" t="str">
        <f t="shared" si="18"/>
        <v xml:space="preserve">date: 1532131200000, </v>
      </c>
      <c r="K99" t="str">
        <f t="shared" si="19"/>
        <v xml:space="preserve">description: "AMERICAN  00121010033351", </v>
      </c>
      <c r="L99" t="str">
        <f t="shared" si="20"/>
        <v xml:space="preserve">category: "Transportation", </v>
      </c>
      <c r="M99" t="str">
        <f t="shared" si="21"/>
        <v xml:space="preserve">individual: "", </v>
      </c>
      <c r="N99" t="str">
        <f t="shared" si="22"/>
        <v xml:space="preserve">amount: -354.4, </v>
      </c>
      <c r="O99" t="s">
        <v>390</v>
      </c>
      <c r="Q99" t="str">
        <f t="shared" si="23"/>
        <v/>
      </c>
      <c r="R99" t="str">
        <f t="shared" si="24"/>
        <v/>
      </c>
      <c r="S99" t="str">
        <f t="shared" si="25"/>
        <v/>
      </c>
      <c r="T99" t="str">
        <f t="shared" si="28"/>
        <v>2147483269: { id: 2147483269, date: 1532131200000, description: "AMERICAN  00121010033351", category: "Transportation", individual: "", amount: -354.4, isVisible: true },</v>
      </c>
      <c r="U99" t="str">
        <f t="shared" si="26"/>
        <v/>
      </c>
      <c r="V99" t="str">
        <f t="shared" si="27"/>
        <v/>
      </c>
    </row>
    <row r="100" spans="1:22" x14ac:dyDescent="0.3">
      <c r="A100">
        <f t="shared" si="15"/>
        <v>2147483270</v>
      </c>
      <c r="B100" s="1">
        <v>43301</v>
      </c>
      <c r="C100" t="s">
        <v>83</v>
      </c>
      <c r="D100" t="s">
        <v>368</v>
      </c>
      <c r="F100" s="6">
        <v>-354.4</v>
      </c>
      <c r="H100" t="str">
        <f t="shared" si="16"/>
        <v xml:space="preserve">2147483270: </v>
      </c>
      <c r="I100" t="str">
        <f t="shared" si="17"/>
        <v xml:space="preserve">id: 2147483270, </v>
      </c>
      <c r="J100" t="str">
        <f t="shared" si="18"/>
        <v xml:space="preserve">date: 1532131200000, </v>
      </c>
      <c r="K100" t="str">
        <f t="shared" si="19"/>
        <v xml:space="preserve">description: "AMERICAN  00121010033340", </v>
      </c>
      <c r="L100" t="str">
        <f t="shared" si="20"/>
        <v xml:space="preserve">category: "Transportation", </v>
      </c>
      <c r="M100" t="str">
        <f t="shared" si="21"/>
        <v xml:space="preserve">individual: "", </v>
      </c>
      <c r="N100" t="str">
        <f t="shared" si="22"/>
        <v xml:space="preserve">amount: -354.4, </v>
      </c>
      <c r="O100" t="s">
        <v>390</v>
      </c>
      <c r="Q100" t="str">
        <f t="shared" si="23"/>
        <v/>
      </c>
      <c r="R100" t="str">
        <f t="shared" si="24"/>
        <v/>
      </c>
      <c r="S100" t="str">
        <f t="shared" si="25"/>
        <v/>
      </c>
      <c r="T100" t="str">
        <f t="shared" si="28"/>
        <v>2147483270: { id: 2147483270, date: 1532131200000, description: "AMERICAN  00121010033340", category: "Transportation", individual: "", amount: -354.4, isVisible: true }</v>
      </c>
      <c r="U100" t="str">
        <f t="shared" si="26"/>
        <v>},</v>
      </c>
      <c r="V100" t="str">
        <f t="shared" si="27"/>
        <v/>
      </c>
    </row>
    <row r="101" spans="1:22" x14ac:dyDescent="0.3">
      <c r="A101">
        <f t="shared" si="15"/>
        <v>2147483271</v>
      </c>
      <c r="B101" s="1">
        <v>43300</v>
      </c>
      <c r="C101" t="s">
        <v>26</v>
      </c>
      <c r="D101" t="s">
        <v>358</v>
      </c>
      <c r="F101" s="6">
        <v>-1.25</v>
      </c>
      <c r="H101" t="str">
        <f t="shared" si="16"/>
        <v xml:space="preserve">2147483271: </v>
      </c>
      <c r="I101" t="str">
        <f t="shared" si="17"/>
        <v xml:space="preserve">id: 2147483271, </v>
      </c>
      <c r="J101" t="str">
        <f t="shared" si="18"/>
        <v xml:space="preserve">date: 1532044800000, </v>
      </c>
      <c r="K101" t="str">
        <f t="shared" si="19"/>
        <v xml:space="preserve">description: "CINCINNATI PARKING FEE", </v>
      </c>
      <c r="L101" t="str">
        <f t="shared" si="20"/>
        <v xml:space="preserve">category: "Entertainment", </v>
      </c>
      <c r="M101" t="str">
        <f t="shared" si="21"/>
        <v xml:space="preserve">individual: "", </v>
      </c>
      <c r="N101" t="str">
        <f t="shared" si="22"/>
        <v xml:space="preserve">amount: -1.25, </v>
      </c>
      <c r="O101" t="s">
        <v>390</v>
      </c>
      <c r="Q101" t="str">
        <f t="shared" si="23"/>
        <v/>
      </c>
      <c r="R101" t="str">
        <f t="shared" si="24"/>
        <v/>
      </c>
      <c r="S101" t="str">
        <f t="shared" si="25"/>
        <v xml:space="preserve">19: { </v>
      </c>
      <c r="T101" t="str">
        <f t="shared" si="28"/>
        <v>2147483271: { id: 2147483271, date: 1532044800000, description: "CINCINNATI PARKING FEE", category: "Entertainment", individual: "", amount: -1.25, isVisible: true },</v>
      </c>
      <c r="U101" t="str">
        <f t="shared" si="26"/>
        <v/>
      </c>
      <c r="V101" t="str">
        <f t="shared" si="27"/>
        <v/>
      </c>
    </row>
    <row r="102" spans="1:22" x14ac:dyDescent="0.3">
      <c r="A102">
        <f t="shared" si="15"/>
        <v>2147483272</v>
      </c>
      <c r="B102" s="1">
        <v>43300</v>
      </c>
      <c r="C102" t="s">
        <v>26</v>
      </c>
      <c r="D102" t="s">
        <v>358</v>
      </c>
      <c r="F102" s="6">
        <v>-1.75</v>
      </c>
      <c r="H102" t="str">
        <f t="shared" si="16"/>
        <v xml:space="preserve">2147483272: </v>
      </c>
      <c r="I102" t="str">
        <f t="shared" si="17"/>
        <v xml:space="preserve">id: 2147483272, </v>
      </c>
      <c r="J102" t="str">
        <f t="shared" si="18"/>
        <v xml:space="preserve">date: 1532044800000, </v>
      </c>
      <c r="K102" t="str">
        <f t="shared" si="19"/>
        <v xml:space="preserve">description: "CINCINNATI PARKING FEE", </v>
      </c>
      <c r="L102" t="str">
        <f t="shared" si="20"/>
        <v xml:space="preserve">category: "Entertainment", </v>
      </c>
      <c r="M102" t="str">
        <f t="shared" si="21"/>
        <v xml:space="preserve">individual: "", </v>
      </c>
      <c r="N102" t="str">
        <f t="shared" si="22"/>
        <v xml:space="preserve">amount: -1.75, </v>
      </c>
      <c r="O102" t="s">
        <v>390</v>
      </c>
      <c r="Q102" t="str">
        <f t="shared" si="23"/>
        <v/>
      </c>
      <c r="R102" t="str">
        <f t="shared" si="24"/>
        <v/>
      </c>
      <c r="S102" t="str">
        <f t="shared" si="25"/>
        <v/>
      </c>
      <c r="T102" t="str">
        <f t="shared" si="28"/>
        <v>2147483272: { id: 2147483272, date: 1532044800000, description: "CINCINNATI PARKING FEE", category: "Entertainment", individual: "", amount: -1.75, isVisible: true },</v>
      </c>
      <c r="U102" t="str">
        <f t="shared" si="26"/>
        <v/>
      </c>
      <c r="V102" t="str">
        <f t="shared" si="27"/>
        <v/>
      </c>
    </row>
    <row r="103" spans="1:22" x14ac:dyDescent="0.3">
      <c r="A103">
        <f t="shared" si="15"/>
        <v>2147483273</v>
      </c>
      <c r="B103" s="1">
        <v>43300</v>
      </c>
      <c r="C103" t="s">
        <v>84</v>
      </c>
      <c r="D103" t="s">
        <v>372</v>
      </c>
      <c r="F103" s="6">
        <v>-24.25</v>
      </c>
      <c r="H103" t="str">
        <f t="shared" si="16"/>
        <v xml:space="preserve">2147483273: </v>
      </c>
      <c r="I103" t="str">
        <f t="shared" si="17"/>
        <v xml:space="preserve">id: 2147483273, </v>
      </c>
      <c r="J103" t="str">
        <f t="shared" si="18"/>
        <v xml:space="preserve">date: 1532044800000, </v>
      </c>
      <c r="K103" t="str">
        <f t="shared" si="19"/>
        <v xml:space="preserve">description: "MOTR PUB", </v>
      </c>
      <c r="L103" t="str">
        <f t="shared" si="20"/>
        <v xml:space="preserve">category: "Meals (Food)", </v>
      </c>
      <c r="M103" t="str">
        <f t="shared" si="21"/>
        <v xml:space="preserve">individual: "", </v>
      </c>
      <c r="N103" t="str">
        <f t="shared" si="22"/>
        <v xml:space="preserve">amount: -24.25, </v>
      </c>
      <c r="O103" t="s">
        <v>390</v>
      </c>
      <c r="Q103" t="str">
        <f t="shared" si="23"/>
        <v/>
      </c>
      <c r="R103" t="str">
        <f t="shared" si="24"/>
        <v/>
      </c>
      <c r="S103" t="str">
        <f t="shared" si="25"/>
        <v/>
      </c>
      <c r="T103" t="str">
        <f t="shared" si="28"/>
        <v>2147483273: { id: 2147483273, date: 1532044800000, description: "MOTR PUB", category: "Meals (Food)", individual: "", amount: -24.25, isVisible: true }</v>
      </c>
      <c r="U103" t="str">
        <f t="shared" si="26"/>
        <v>},</v>
      </c>
      <c r="V103" t="str">
        <f t="shared" si="27"/>
        <v/>
      </c>
    </row>
    <row r="104" spans="1:22" x14ac:dyDescent="0.3">
      <c r="A104">
        <f t="shared" si="15"/>
        <v>2147483274</v>
      </c>
      <c r="B104" s="1">
        <v>43299</v>
      </c>
      <c r="C104" t="s">
        <v>85</v>
      </c>
      <c r="D104" t="s">
        <v>372</v>
      </c>
      <c r="F104" s="6">
        <v>-94.69</v>
      </c>
      <c r="H104" t="str">
        <f t="shared" si="16"/>
        <v xml:space="preserve">2147483274: </v>
      </c>
      <c r="I104" t="str">
        <f t="shared" si="17"/>
        <v xml:space="preserve">id: 2147483274, </v>
      </c>
      <c r="J104" t="str">
        <f t="shared" si="18"/>
        <v xml:space="preserve">date: 1531958400000, </v>
      </c>
      <c r="K104" t="str">
        <f t="shared" si="19"/>
        <v xml:space="preserve">description: "CBCS", </v>
      </c>
      <c r="L104" t="str">
        <f t="shared" si="20"/>
        <v xml:space="preserve">category: "Meals (Food)", </v>
      </c>
      <c r="M104" t="str">
        <f t="shared" si="21"/>
        <v xml:space="preserve">individual: "", </v>
      </c>
      <c r="N104" t="str">
        <f t="shared" si="22"/>
        <v xml:space="preserve">amount: -94.69, </v>
      </c>
      <c r="O104" t="s">
        <v>390</v>
      </c>
      <c r="Q104" t="str">
        <f t="shared" si="23"/>
        <v/>
      </c>
      <c r="R104" t="str">
        <f t="shared" si="24"/>
        <v/>
      </c>
      <c r="S104" t="str">
        <f t="shared" si="25"/>
        <v xml:space="preserve">18: { </v>
      </c>
      <c r="T104" t="str">
        <f t="shared" si="28"/>
        <v>2147483274: { id: 2147483274, date: 1531958400000, description: "CBCS", category: "Meals (Food)", individual: "", amount: -94.69, isVisible: true }</v>
      </c>
      <c r="U104" t="str">
        <f t="shared" si="26"/>
        <v>},</v>
      </c>
      <c r="V104" t="str">
        <f t="shared" si="27"/>
        <v/>
      </c>
    </row>
    <row r="105" spans="1:22" x14ac:dyDescent="0.3">
      <c r="A105">
        <f t="shared" si="15"/>
        <v>2147483275</v>
      </c>
      <c r="B105" s="1">
        <v>43298</v>
      </c>
      <c r="C105" t="s">
        <v>86</v>
      </c>
      <c r="D105" t="s">
        <v>367</v>
      </c>
      <c r="F105" s="6">
        <v>-3</v>
      </c>
      <c r="H105" t="str">
        <f t="shared" si="16"/>
        <v xml:space="preserve">2147483275: </v>
      </c>
      <c r="I105" t="str">
        <f t="shared" si="17"/>
        <v xml:space="preserve">id: 2147483275, </v>
      </c>
      <c r="J105" t="str">
        <f t="shared" si="18"/>
        <v xml:space="preserve">date: 1531872000000, </v>
      </c>
      <c r="K105" t="str">
        <f t="shared" si="19"/>
        <v xml:space="preserve">description: "SQU*SQ *UPPER CUP COFF", </v>
      </c>
      <c r="L105" t="str">
        <f t="shared" si="20"/>
        <v xml:space="preserve">category: "Dessert", </v>
      </c>
      <c r="M105" t="str">
        <f t="shared" si="21"/>
        <v xml:space="preserve">individual: "", </v>
      </c>
      <c r="N105" t="str">
        <f t="shared" si="22"/>
        <v xml:space="preserve">amount: -3, </v>
      </c>
      <c r="O105" t="s">
        <v>390</v>
      </c>
      <c r="Q105" t="str">
        <f t="shared" si="23"/>
        <v/>
      </c>
      <c r="R105" t="str">
        <f t="shared" si="24"/>
        <v/>
      </c>
      <c r="S105" t="str">
        <f t="shared" si="25"/>
        <v xml:space="preserve">17: { </v>
      </c>
      <c r="T105" t="str">
        <f t="shared" si="28"/>
        <v>2147483275: { id: 2147483275, date: 1531872000000, description: "SQU*SQ *UPPER CUP COFF", category: "Dessert", individual: "", amount: -3, isVisible: true },</v>
      </c>
      <c r="U105" t="str">
        <f t="shared" si="26"/>
        <v/>
      </c>
      <c r="V105" t="str">
        <f t="shared" si="27"/>
        <v/>
      </c>
    </row>
    <row r="106" spans="1:22" x14ac:dyDescent="0.3">
      <c r="A106">
        <f t="shared" si="15"/>
        <v>2147483276</v>
      </c>
      <c r="B106" s="1">
        <v>43298</v>
      </c>
      <c r="C106" t="s">
        <v>87</v>
      </c>
      <c r="D106" t="s">
        <v>367</v>
      </c>
      <c r="F106" s="6">
        <v>-21.11</v>
      </c>
      <c r="H106" t="str">
        <f t="shared" si="16"/>
        <v xml:space="preserve">2147483276: </v>
      </c>
      <c r="I106" t="str">
        <f t="shared" si="17"/>
        <v xml:space="preserve">id: 2147483276, </v>
      </c>
      <c r="J106" t="str">
        <f t="shared" si="18"/>
        <v xml:space="preserve">date: 1531872000000, </v>
      </c>
      <c r="K106" t="str">
        <f t="shared" si="19"/>
        <v xml:space="preserve">description: "SQU*SQ *THE ANGRY BAKE", </v>
      </c>
      <c r="L106" t="str">
        <f t="shared" si="20"/>
        <v xml:space="preserve">category: "Dessert", </v>
      </c>
      <c r="M106" t="str">
        <f t="shared" si="21"/>
        <v xml:space="preserve">individual: "", </v>
      </c>
      <c r="N106" t="str">
        <f t="shared" si="22"/>
        <v xml:space="preserve">amount: -21.11, </v>
      </c>
      <c r="O106" t="s">
        <v>390</v>
      </c>
      <c r="Q106" t="str">
        <f t="shared" si="23"/>
        <v/>
      </c>
      <c r="R106" t="str">
        <f t="shared" si="24"/>
        <v/>
      </c>
      <c r="S106" t="str">
        <f t="shared" si="25"/>
        <v/>
      </c>
      <c r="T106" t="str">
        <f t="shared" si="28"/>
        <v>2147483276: { id: 2147483276, date: 1531872000000, description: "SQU*SQ *THE ANGRY BAKE", category: "Dessert", individual: "", amount: -21.11, isVisible: true },</v>
      </c>
      <c r="U106" t="str">
        <f t="shared" si="26"/>
        <v/>
      </c>
      <c r="V106" t="str">
        <f t="shared" si="27"/>
        <v/>
      </c>
    </row>
    <row r="107" spans="1:22" x14ac:dyDescent="0.3">
      <c r="A107">
        <f t="shared" si="15"/>
        <v>2147483277</v>
      </c>
      <c r="B107" s="1">
        <v>43298</v>
      </c>
      <c r="C107" t="s">
        <v>86</v>
      </c>
      <c r="D107" t="s">
        <v>367</v>
      </c>
      <c r="F107" s="6">
        <v>-7</v>
      </c>
      <c r="H107" t="str">
        <f t="shared" si="16"/>
        <v xml:space="preserve">2147483277: </v>
      </c>
      <c r="I107" t="str">
        <f t="shared" si="17"/>
        <v xml:space="preserve">id: 2147483277, </v>
      </c>
      <c r="J107" t="str">
        <f t="shared" si="18"/>
        <v xml:space="preserve">date: 1531872000000, </v>
      </c>
      <c r="K107" t="str">
        <f t="shared" si="19"/>
        <v xml:space="preserve">description: "SQU*SQ *UPPER CUP COFF", </v>
      </c>
      <c r="L107" t="str">
        <f t="shared" si="20"/>
        <v xml:space="preserve">category: "Dessert", </v>
      </c>
      <c r="M107" t="str">
        <f t="shared" si="21"/>
        <v xml:space="preserve">individual: "", </v>
      </c>
      <c r="N107" t="str">
        <f t="shared" si="22"/>
        <v xml:space="preserve">amount: -7, </v>
      </c>
      <c r="O107" t="s">
        <v>390</v>
      </c>
      <c r="Q107" t="str">
        <f t="shared" si="23"/>
        <v/>
      </c>
      <c r="R107" t="str">
        <f t="shared" si="24"/>
        <v/>
      </c>
      <c r="S107" t="str">
        <f t="shared" si="25"/>
        <v/>
      </c>
      <c r="T107" t="str">
        <f t="shared" si="28"/>
        <v>2147483277: { id: 2147483277, date: 1531872000000, description: "SQU*SQ *UPPER CUP COFF", category: "Dessert", individual: "", amount: -7, isVisible: true }</v>
      </c>
      <c r="U107" t="str">
        <f t="shared" si="26"/>
        <v>},</v>
      </c>
      <c r="V107" t="str">
        <f t="shared" si="27"/>
        <v/>
      </c>
    </row>
    <row r="108" spans="1:22" x14ac:dyDescent="0.3">
      <c r="A108">
        <f t="shared" si="15"/>
        <v>2147483278</v>
      </c>
      <c r="B108" s="1">
        <v>43297</v>
      </c>
      <c r="C108" t="s">
        <v>88</v>
      </c>
      <c r="D108" t="s">
        <v>353</v>
      </c>
      <c r="F108" s="6">
        <v>-37.76</v>
      </c>
      <c r="H108" t="str">
        <f t="shared" si="16"/>
        <v xml:space="preserve">2147483278: </v>
      </c>
      <c r="I108" t="str">
        <f t="shared" si="17"/>
        <v xml:space="preserve">id: 2147483278, </v>
      </c>
      <c r="J108" t="str">
        <f t="shared" si="18"/>
        <v xml:space="preserve">date: 1531785600000, </v>
      </c>
      <c r="K108" t="str">
        <f t="shared" si="19"/>
        <v xml:space="preserve">description: "BP#88736971615 HIGHQPS", </v>
      </c>
      <c r="L108" t="str">
        <f t="shared" si="20"/>
        <v xml:space="preserve">category: "Gas", </v>
      </c>
      <c r="M108" t="str">
        <f t="shared" si="21"/>
        <v xml:space="preserve">individual: "", </v>
      </c>
      <c r="N108" t="str">
        <f t="shared" si="22"/>
        <v xml:space="preserve">amount: -37.76, </v>
      </c>
      <c r="O108" t="s">
        <v>390</v>
      </c>
      <c r="Q108" t="str">
        <f t="shared" si="23"/>
        <v/>
      </c>
      <c r="R108" t="str">
        <f t="shared" si="24"/>
        <v/>
      </c>
      <c r="S108" t="str">
        <f t="shared" si="25"/>
        <v xml:space="preserve">16: { </v>
      </c>
      <c r="T108" t="str">
        <f t="shared" si="28"/>
        <v>2147483278: { id: 2147483278, date: 1531785600000, description: "BP#88736971615 HIGHQPS", category: "Gas", individual: "", amount: -37.76, isVisible: true }</v>
      </c>
      <c r="U108" t="str">
        <f t="shared" si="26"/>
        <v>},</v>
      </c>
      <c r="V108" t="str">
        <f t="shared" si="27"/>
        <v/>
      </c>
    </row>
    <row r="109" spans="1:22" x14ac:dyDescent="0.3">
      <c r="A109">
        <f t="shared" si="15"/>
        <v>2147483279</v>
      </c>
      <c r="B109" s="1">
        <v>43296</v>
      </c>
      <c r="C109" t="s">
        <v>89</v>
      </c>
      <c r="D109" t="s">
        <v>353</v>
      </c>
      <c r="F109" s="6">
        <v>-37.26</v>
      </c>
      <c r="H109" t="str">
        <f t="shared" si="16"/>
        <v xml:space="preserve">2147483279: </v>
      </c>
      <c r="I109" t="str">
        <f t="shared" si="17"/>
        <v xml:space="preserve">id: 2147483279, </v>
      </c>
      <c r="J109" t="str">
        <f t="shared" si="18"/>
        <v xml:space="preserve">date: 1531699200000, </v>
      </c>
      <c r="K109" t="str">
        <f t="shared" si="19"/>
        <v xml:space="preserve">description: "VALTERS MAENNERCHO", </v>
      </c>
      <c r="L109" t="str">
        <f t="shared" si="20"/>
        <v xml:space="preserve">category: "Gas", </v>
      </c>
      <c r="M109" t="str">
        <f t="shared" si="21"/>
        <v xml:space="preserve">individual: "", </v>
      </c>
      <c r="N109" t="str">
        <f t="shared" si="22"/>
        <v xml:space="preserve">amount: -37.26, </v>
      </c>
      <c r="O109" t="s">
        <v>390</v>
      </c>
      <c r="Q109" t="str">
        <f t="shared" si="23"/>
        <v/>
      </c>
      <c r="R109" t="str">
        <f t="shared" si="24"/>
        <v/>
      </c>
      <c r="S109" t="str">
        <f t="shared" si="25"/>
        <v xml:space="preserve">15: { </v>
      </c>
      <c r="T109" t="str">
        <f t="shared" si="28"/>
        <v>2147483279: { id: 2147483279, date: 1531699200000, description: "VALTERS MAENNERCHO", category: "Gas", individual: "", amount: -37.26, isVisible: true }</v>
      </c>
      <c r="U109" t="str">
        <f t="shared" si="26"/>
        <v>},</v>
      </c>
      <c r="V109" t="str">
        <f t="shared" si="27"/>
        <v/>
      </c>
    </row>
    <row r="110" spans="1:22" x14ac:dyDescent="0.3">
      <c r="A110">
        <f t="shared" si="15"/>
        <v>2147483280</v>
      </c>
      <c r="B110" s="1">
        <v>43295</v>
      </c>
      <c r="C110" t="s">
        <v>90</v>
      </c>
      <c r="D110" t="s">
        <v>358</v>
      </c>
      <c r="F110" s="6">
        <v>-81.75</v>
      </c>
      <c r="H110" t="str">
        <f t="shared" si="16"/>
        <v xml:space="preserve">2147483280: </v>
      </c>
      <c r="I110" t="str">
        <f t="shared" si="17"/>
        <v xml:space="preserve">id: 2147483280, </v>
      </c>
      <c r="J110" t="str">
        <f t="shared" si="18"/>
        <v xml:space="preserve">date: 1531612800000, </v>
      </c>
      <c r="K110" t="str">
        <f t="shared" si="19"/>
        <v xml:space="preserve">description: "FUTBOL CLUB CINCINNATI", </v>
      </c>
      <c r="L110" t="str">
        <f t="shared" si="20"/>
        <v xml:space="preserve">category: "Entertainment", </v>
      </c>
      <c r="M110" t="str">
        <f t="shared" si="21"/>
        <v xml:space="preserve">individual: "", </v>
      </c>
      <c r="N110" t="str">
        <f t="shared" si="22"/>
        <v xml:space="preserve">amount: -81.75, </v>
      </c>
      <c r="O110" t="s">
        <v>390</v>
      </c>
      <c r="Q110" t="str">
        <f t="shared" si="23"/>
        <v/>
      </c>
      <c r="R110" t="str">
        <f t="shared" si="24"/>
        <v/>
      </c>
      <c r="S110" t="str">
        <f t="shared" si="25"/>
        <v xml:space="preserve">14: { </v>
      </c>
      <c r="T110" t="str">
        <f t="shared" si="28"/>
        <v>2147483280: { id: 2147483280, date: 1531612800000, description: "FUTBOL CLUB CINCINNATI", category: "Entertainment", individual: "", amount: -81.75, isVisible: true }</v>
      </c>
      <c r="U110" t="str">
        <f t="shared" si="26"/>
        <v>},</v>
      </c>
      <c r="V110" t="str">
        <f t="shared" si="27"/>
        <v/>
      </c>
    </row>
    <row r="111" spans="1:22" x14ac:dyDescent="0.3">
      <c r="A111">
        <f t="shared" si="15"/>
        <v>2147483281</v>
      </c>
      <c r="B111" s="1">
        <v>43294</v>
      </c>
      <c r="C111" t="s">
        <v>91</v>
      </c>
      <c r="D111" t="s">
        <v>372</v>
      </c>
      <c r="F111" s="6">
        <v>-43.25</v>
      </c>
      <c r="H111" t="str">
        <f t="shared" si="16"/>
        <v xml:space="preserve">2147483281: </v>
      </c>
      <c r="I111" t="str">
        <f t="shared" si="17"/>
        <v xml:space="preserve">id: 2147483281, </v>
      </c>
      <c r="J111" t="str">
        <f t="shared" si="18"/>
        <v xml:space="preserve">date: 1531526400000, </v>
      </c>
      <c r="K111" t="str">
        <f t="shared" si="19"/>
        <v xml:space="preserve">description: "FLIPDADDY'S NEWPORT", </v>
      </c>
      <c r="L111" t="str">
        <f t="shared" si="20"/>
        <v xml:space="preserve">category: "Meals (Food)", </v>
      </c>
      <c r="M111" t="str">
        <f t="shared" si="21"/>
        <v xml:space="preserve">individual: "", </v>
      </c>
      <c r="N111" t="str">
        <f t="shared" si="22"/>
        <v xml:space="preserve">amount: -43.25, </v>
      </c>
      <c r="O111" t="s">
        <v>390</v>
      </c>
      <c r="Q111" t="str">
        <f t="shared" si="23"/>
        <v/>
      </c>
      <c r="R111" t="str">
        <f t="shared" si="24"/>
        <v/>
      </c>
      <c r="S111" t="str">
        <f t="shared" si="25"/>
        <v xml:space="preserve">13: { </v>
      </c>
      <c r="T111" t="str">
        <f t="shared" si="28"/>
        <v>2147483281: { id: 2147483281, date: 1531526400000, description: "FLIPDADDY'S NEWPORT", category: "Meals (Food)", individual: "", amount: -43.25, isVisible: true },</v>
      </c>
      <c r="U111" t="str">
        <f t="shared" si="26"/>
        <v/>
      </c>
      <c r="V111" t="str">
        <f t="shared" si="27"/>
        <v/>
      </c>
    </row>
    <row r="112" spans="1:22" x14ac:dyDescent="0.3">
      <c r="A112">
        <f t="shared" si="15"/>
        <v>2147483282</v>
      </c>
      <c r="B112" s="1">
        <v>43294</v>
      </c>
      <c r="C112" t="s">
        <v>38</v>
      </c>
      <c r="D112" t="s">
        <v>361</v>
      </c>
      <c r="F112" s="6">
        <v>-66.760000000000005</v>
      </c>
      <c r="H112" t="str">
        <f t="shared" si="16"/>
        <v xml:space="preserve">2147483282: </v>
      </c>
      <c r="I112" t="str">
        <f t="shared" si="17"/>
        <v xml:space="preserve">id: 2147483282, </v>
      </c>
      <c r="J112" t="str">
        <f t="shared" si="18"/>
        <v xml:space="preserve">date: 1531526400000, </v>
      </c>
      <c r="K112" t="str">
        <f t="shared" si="19"/>
        <v xml:space="preserve">description: "TARGET        00024836", </v>
      </c>
      <c r="L112" t="str">
        <f t="shared" si="20"/>
        <v xml:space="preserve">category: "Materistic", </v>
      </c>
      <c r="M112" t="str">
        <f t="shared" si="21"/>
        <v xml:space="preserve">individual: "", </v>
      </c>
      <c r="N112" t="str">
        <f t="shared" si="22"/>
        <v xml:space="preserve">amount: -66.76, </v>
      </c>
      <c r="O112" t="s">
        <v>390</v>
      </c>
      <c r="Q112" t="str">
        <f t="shared" si="23"/>
        <v/>
      </c>
      <c r="R112" t="str">
        <f t="shared" si="24"/>
        <v/>
      </c>
      <c r="S112" t="str">
        <f t="shared" si="25"/>
        <v/>
      </c>
      <c r="T112" t="str">
        <f t="shared" si="28"/>
        <v>2147483282: { id: 2147483282, date: 1531526400000, description: "TARGET        00024836", category: "Materistic", individual: "", amount: -66.76, isVisible: true }</v>
      </c>
      <c r="U112" t="str">
        <f t="shared" si="26"/>
        <v>},</v>
      </c>
      <c r="V112" t="str">
        <f t="shared" si="27"/>
        <v/>
      </c>
    </row>
    <row r="113" spans="1:22" x14ac:dyDescent="0.3">
      <c r="A113">
        <f t="shared" si="15"/>
        <v>2147483283</v>
      </c>
      <c r="B113" s="1">
        <v>43293</v>
      </c>
      <c r="C113" t="s">
        <v>92</v>
      </c>
      <c r="D113" t="s">
        <v>367</v>
      </c>
      <c r="F113" s="6">
        <v>-7</v>
      </c>
      <c r="H113" t="str">
        <f t="shared" si="16"/>
        <v xml:space="preserve">2147483283: </v>
      </c>
      <c r="I113" t="str">
        <f t="shared" si="17"/>
        <v xml:space="preserve">id: 2147483283, </v>
      </c>
      <c r="J113" t="str">
        <f t="shared" si="18"/>
        <v xml:space="preserve">date: 1531440000000, </v>
      </c>
      <c r="K113" t="str">
        <f t="shared" si="19"/>
        <v xml:space="preserve">description: "GRAETERS12", </v>
      </c>
      <c r="L113" t="str">
        <f t="shared" si="20"/>
        <v xml:space="preserve">category: "Dessert", </v>
      </c>
      <c r="M113" t="str">
        <f t="shared" si="21"/>
        <v xml:space="preserve">individual: "", </v>
      </c>
      <c r="N113" t="str">
        <f t="shared" si="22"/>
        <v xml:space="preserve">amount: -7, </v>
      </c>
      <c r="O113" t="s">
        <v>390</v>
      </c>
      <c r="Q113" t="str">
        <f t="shared" si="23"/>
        <v/>
      </c>
      <c r="R113" t="str">
        <f t="shared" si="24"/>
        <v/>
      </c>
      <c r="S113" t="str">
        <f t="shared" si="25"/>
        <v xml:space="preserve">12: { </v>
      </c>
      <c r="T113" t="str">
        <f t="shared" si="28"/>
        <v>2147483283: { id: 2147483283, date: 1531440000000, description: "GRAETERS12", category: "Dessert", individual: "", amount: -7, isVisible: true }</v>
      </c>
      <c r="U113" t="str">
        <f t="shared" si="26"/>
        <v>},</v>
      </c>
      <c r="V113" t="str">
        <f t="shared" si="27"/>
        <v/>
      </c>
    </row>
    <row r="114" spans="1:22" x14ac:dyDescent="0.3">
      <c r="A114">
        <f t="shared" si="15"/>
        <v>2147483284</v>
      </c>
      <c r="B114" s="1">
        <v>43291</v>
      </c>
      <c r="C114" t="s">
        <v>93</v>
      </c>
      <c r="D114" t="s">
        <v>366</v>
      </c>
      <c r="F114" s="6">
        <v>-15.25</v>
      </c>
      <c r="H114" t="str">
        <f t="shared" si="16"/>
        <v xml:space="preserve">2147483284: </v>
      </c>
      <c r="I114" t="str">
        <f t="shared" si="17"/>
        <v xml:space="preserve">id: 2147483284, </v>
      </c>
      <c r="J114" t="str">
        <f t="shared" si="18"/>
        <v xml:space="preserve">date: 1531267200000, </v>
      </c>
      <c r="K114" t="str">
        <f t="shared" si="19"/>
        <v xml:space="preserve">description: "LUCKIE'S PONY KEG", </v>
      </c>
      <c r="L114" t="str">
        <f t="shared" si="20"/>
        <v xml:space="preserve">category: "Beer", </v>
      </c>
      <c r="M114" t="str">
        <f t="shared" si="21"/>
        <v xml:space="preserve">individual: "", </v>
      </c>
      <c r="N114" t="str">
        <f t="shared" si="22"/>
        <v xml:space="preserve">amount: -15.25, </v>
      </c>
      <c r="O114" t="s">
        <v>390</v>
      </c>
      <c r="Q114" t="str">
        <f t="shared" si="23"/>
        <v/>
      </c>
      <c r="R114" t="str">
        <f t="shared" si="24"/>
        <v/>
      </c>
      <c r="S114" t="str">
        <f t="shared" si="25"/>
        <v xml:space="preserve">10: { </v>
      </c>
      <c r="T114" t="str">
        <f t="shared" si="28"/>
        <v>2147483284: { id: 2147483284, date: 1531267200000, description: "LUCKIE'S PONY KEG", category: "Beer", individual: "", amount: -15.25, isVisible: true }</v>
      </c>
      <c r="U114" t="str">
        <f t="shared" si="26"/>
        <v>},</v>
      </c>
      <c r="V114" t="str">
        <f t="shared" si="27"/>
        <v/>
      </c>
    </row>
    <row r="115" spans="1:22" x14ac:dyDescent="0.3">
      <c r="A115">
        <f t="shared" si="15"/>
        <v>2147483285</v>
      </c>
      <c r="B115" s="1">
        <v>43290</v>
      </c>
      <c r="C115" t="s">
        <v>94</v>
      </c>
      <c r="D115" t="s">
        <v>366</v>
      </c>
      <c r="F115" s="6">
        <v>-20.25</v>
      </c>
      <c r="H115" t="str">
        <f t="shared" si="16"/>
        <v xml:space="preserve">2147483285: </v>
      </c>
      <c r="I115" t="str">
        <f t="shared" si="17"/>
        <v xml:space="preserve">id: 2147483285, </v>
      </c>
      <c r="J115" t="str">
        <f t="shared" si="18"/>
        <v xml:space="preserve">date: 1531180800000, </v>
      </c>
      <c r="K115" t="str">
        <f t="shared" si="19"/>
        <v xml:space="preserve">description: "THE WOODBURN BREWERY", </v>
      </c>
      <c r="L115" t="str">
        <f t="shared" si="20"/>
        <v xml:space="preserve">category: "Beer", </v>
      </c>
      <c r="M115" t="str">
        <f t="shared" si="21"/>
        <v xml:space="preserve">individual: "", </v>
      </c>
      <c r="N115" t="str">
        <f t="shared" si="22"/>
        <v xml:space="preserve">amount: -20.25, </v>
      </c>
      <c r="O115" t="s">
        <v>390</v>
      </c>
      <c r="Q115" t="str">
        <f t="shared" si="23"/>
        <v/>
      </c>
      <c r="R115" t="str">
        <f t="shared" si="24"/>
        <v/>
      </c>
      <c r="S115" t="str">
        <f t="shared" si="25"/>
        <v xml:space="preserve">9: { </v>
      </c>
      <c r="T115" t="str">
        <f t="shared" si="28"/>
        <v>2147483285: { id: 2147483285, date: 1531180800000, description: "THE WOODBURN BREWERY", category: "Beer", individual: "", amount: -20.25, isVisible: true }</v>
      </c>
      <c r="U115" t="str">
        <f t="shared" si="26"/>
        <v>},</v>
      </c>
      <c r="V115" t="str">
        <f t="shared" si="27"/>
        <v/>
      </c>
    </row>
    <row r="116" spans="1:22" x14ac:dyDescent="0.3">
      <c r="A116">
        <f t="shared" si="15"/>
        <v>2147483286</v>
      </c>
      <c r="B116" s="1">
        <v>43287</v>
      </c>
      <c r="C116" t="s">
        <v>95</v>
      </c>
      <c r="D116" t="s">
        <v>361</v>
      </c>
      <c r="F116" s="6">
        <v>-22.45</v>
      </c>
      <c r="H116" t="str">
        <f t="shared" si="16"/>
        <v xml:space="preserve">2147483286: </v>
      </c>
      <c r="I116" t="str">
        <f t="shared" si="17"/>
        <v xml:space="preserve">id: 2147483286, </v>
      </c>
      <c r="J116" t="str">
        <f t="shared" si="18"/>
        <v xml:space="preserve">date: 1530921600000, </v>
      </c>
      <c r="K116" t="str">
        <f t="shared" si="19"/>
        <v xml:space="preserve">description: "TJMAXX #0606", </v>
      </c>
      <c r="L116" t="str">
        <f t="shared" si="20"/>
        <v xml:space="preserve">category: "Materistic", </v>
      </c>
      <c r="M116" t="str">
        <f t="shared" si="21"/>
        <v xml:space="preserve">individual: "", </v>
      </c>
      <c r="N116" t="str">
        <f t="shared" si="22"/>
        <v xml:space="preserve">amount: -22.45, </v>
      </c>
      <c r="O116" t="s">
        <v>390</v>
      </c>
      <c r="Q116" t="str">
        <f t="shared" si="23"/>
        <v/>
      </c>
      <c r="R116" t="str">
        <f t="shared" si="24"/>
        <v/>
      </c>
      <c r="S116" t="str">
        <f t="shared" si="25"/>
        <v xml:space="preserve">6: { </v>
      </c>
      <c r="T116" t="str">
        <f t="shared" si="28"/>
        <v>2147483286: { id: 2147483286, date: 1530921600000, description: "TJMAXX #0606", category: "Materistic", individual: "", amount: -22.45, isVisible: true },</v>
      </c>
      <c r="U116" t="str">
        <f t="shared" si="26"/>
        <v/>
      </c>
      <c r="V116" t="str">
        <f t="shared" si="27"/>
        <v/>
      </c>
    </row>
    <row r="117" spans="1:22" x14ac:dyDescent="0.3">
      <c r="A117">
        <f t="shared" si="15"/>
        <v>2147483287</v>
      </c>
      <c r="B117" s="1">
        <v>43287</v>
      </c>
      <c r="C117" t="s">
        <v>12</v>
      </c>
      <c r="D117" t="s">
        <v>356</v>
      </c>
      <c r="F117" s="6">
        <v>-193.46</v>
      </c>
      <c r="H117" t="str">
        <f t="shared" si="16"/>
        <v xml:space="preserve">2147483287: </v>
      </c>
      <c r="I117" t="str">
        <f t="shared" si="17"/>
        <v xml:space="preserve">id: 2147483287, </v>
      </c>
      <c r="J117" t="str">
        <f t="shared" si="18"/>
        <v xml:space="preserve">date: 1530921600000, </v>
      </c>
      <c r="K117" t="str">
        <f t="shared" si="19"/>
        <v xml:space="preserve">description: "TRADER JOE'S #669  QPS", </v>
      </c>
      <c r="L117" t="str">
        <f t="shared" si="20"/>
        <v xml:space="preserve">category: "Groceries", </v>
      </c>
      <c r="M117" t="str">
        <f t="shared" si="21"/>
        <v xml:space="preserve">individual: "", </v>
      </c>
      <c r="N117" t="str">
        <f t="shared" si="22"/>
        <v xml:space="preserve">amount: -193.46, </v>
      </c>
      <c r="O117" t="s">
        <v>390</v>
      </c>
      <c r="Q117" t="str">
        <f t="shared" si="23"/>
        <v/>
      </c>
      <c r="R117" t="str">
        <f t="shared" si="24"/>
        <v/>
      </c>
      <c r="S117" t="str">
        <f t="shared" si="25"/>
        <v/>
      </c>
      <c r="T117" t="str">
        <f t="shared" si="28"/>
        <v>2147483287: { id: 2147483287, date: 1530921600000, description: "TRADER JOE'S #669  QPS", category: "Groceries", individual: "", amount: -193.46, isVisible: true }</v>
      </c>
      <c r="U117" t="str">
        <f t="shared" si="26"/>
        <v>},</v>
      </c>
      <c r="V117" t="str">
        <f t="shared" si="27"/>
        <v/>
      </c>
    </row>
    <row r="118" spans="1:22" x14ac:dyDescent="0.3">
      <c r="A118">
        <f t="shared" si="15"/>
        <v>2147483288</v>
      </c>
      <c r="B118" s="1">
        <v>43286</v>
      </c>
      <c r="C118" t="s">
        <v>10</v>
      </c>
      <c r="D118" t="s">
        <v>372</v>
      </c>
      <c r="F118" s="6">
        <v>-54.18</v>
      </c>
      <c r="H118" t="str">
        <f t="shared" si="16"/>
        <v xml:space="preserve">2147483288: </v>
      </c>
      <c r="I118" t="str">
        <f t="shared" si="17"/>
        <v xml:space="preserve">id: 2147483288, </v>
      </c>
      <c r="J118" t="str">
        <f t="shared" si="18"/>
        <v xml:space="preserve">date: 1530835200000, </v>
      </c>
      <c r="K118" t="str">
        <f t="shared" si="19"/>
        <v xml:space="preserve">description: "TAFTS ALE HOUSE", </v>
      </c>
      <c r="L118" t="str">
        <f t="shared" si="20"/>
        <v xml:space="preserve">category: "Meals (Food)", </v>
      </c>
      <c r="M118" t="str">
        <f t="shared" si="21"/>
        <v xml:space="preserve">individual: "", </v>
      </c>
      <c r="N118" t="str">
        <f t="shared" si="22"/>
        <v xml:space="preserve">amount: -54.18, </v>
      </c>
      <c r="O118" t="s">
        <v>390</v>
      </c>
      <c r="Q118" t="str">
        <f t="shared" si="23"/>
        <v/>
      </c>
      <c r="R118" t="str">
        <f t="shared" si="24"/>
        <v/>
      </c>
      <c r="S118" t="str">
        <f t="shared" si="25"/>
        <v xml:space="preserve">5: { </v>
      </c>
      <c r="T118" t="str">
        <f t="shared" si="28"/>
        <v>2147483288: { id: 2147483288, date: 1530835200000, description: "TAFTS ALE HOUSE", category: "Meals (Food)", individual: "", amount: -54.18, isVisible: true },</v>
      </c>
      <c r="U118" t="str">
        <f t="shared" si="26"/>
        <v/>
      </c>
      <c r="V118" t="str">
        <f t="shared" si="27"/>
        <v/>
      </c>
    </row>
    <row r="119" spans="1:22" x14ac:dyDescent="0.3">
      <c r="A119">
        <f t="shared" si="15"/>
        <v>2147483289</v>
      </c>
      <c r="B119" s="1">
        <v>43286</v>
      </c>
      <c r="C119" t="s">
        <v>38</v>
      </c>
      <c r="D119" t="s">
        <v>361</v>
      </c>
      <c r="F119" s="6">
        <v>-44.46</v>
      </c>
      <c r="H119" t="str">
        <f t="shared" si="16"/>
        <v xml:space="preserve">2147483289: </v>
      </c>
      <c r="I119" t="str">
        <f t="shared" si="17"/>
        <v xml:space="preserve">id: 2147483289, </v>
      </c>
      <c r="J119" t="str">
        <f t="shared" si="18"/>
        <v xml:space="preserve">date: 1530835200000, </v>
      </c>
      <c r="K119" t="str">
        <f t="shared" si="19"/>
        <v xml:space="preserve">description: "TARGET        00024836", </v>
      </c>
      <c r="L119" t="str">
        <f t="shared" si="20"/>
        <v xml:space="preserve">category: "Materistic", </v>
      </c>
      <c r="M119" t="str">
        <f t="shared" si="21"/>
        <v xml:space="preserve">individual: "", </v>
      </c>
      <c r="N119" t="str">
        <f t="shared" si="22"/>
        <v xml:space="preserve">amount: -44.46, </v>
      </c>
      <c r="O119" t="s">
        <v>390</v>
      </c>
      <c r="Q119" t="str">
        <f t="shared" si="23"/>
        <v/>
      </c>
      <c r="R119" t="str">
        <f t="shared" si="24"/>
        <v/>
      </c>
      <c r="S119" t="str">
        <f t="shared" si="25"/>
        <v/>
      </c>
      <c r="T119" t="str">
        <f t="shared" si="28"/>
        <v>2147483289: { id: 2147483289, date: 1530835200000, description: "TARGET        00024836", category: "Materistic", individual: "", amount: -44.46, isVisible: true },</v>
      </c>
      <c r="U119" t="str">
        <f t="shared" si="26"/>
        <v/>
      </c>
      <c r="V119" t="str">
        <f t="shared" si="27"/>
        <v/>
      </c>
    </row>
    <row r="120" spans="1:22" x14ac:dyDescent="0.3">
      <c r="A120">
        <f t="shared" si="15"/>
        <v>2147483290</v>
      </c>
      <c r="B120" s="1">
        <v>43286</v>
      </c>
      <c r="C120" t="s">
        <v>96</v>
      </c>
      <c r="D120" t="s">
        <v>356</v>
      </c>
      <c r="F120" s="6">
        <v>-41.43</v>
      </c>
      <c r="H120" t="str">
        <f t="shared" si="16"/>
        <v xml:space="preserve">2147483290: </v>
      </c>
      <c r="I120" t="str">
        <f t="shared" si="17"/>
        <v xml:space="preserve">id: 2147483290, </v>
      </c>
      <c r="J120" t="str">
        <f t="shared" si="18"/>
        <v xml:space="preserve">date: 1530835200000, </v>
      </c>
      <c r="K120" t="str">
        <f t="shared" si="19"/>
        <v xml:space="preserve">description: "ALDI 61085", </v>
      </c>
      <c r="L120" t="str">
        <f t="shared" si="20"/>
        <v xml:space="preserve">category: "Groceries", </v>
      </c>
      <c r="M120" t="str">
        <f t="shared" si="21"/>
        <v xml:space="preserve">individual: "", </v>
      </c>
      <c r="N120" t="str">
        <f t="shared" si="22"/>
        <v xml:space="preserve">amount: -41.43, </v>
      </c>
      <c r="O120" t="s">
        <v>390</v>
      </c>
      <c r="Q120" t="str">
        <f t="shared" si="23"/>
        <v/>
      </c>
      <c r="R120" t="str">
        <f t="shared" si="24"/>
        <v/>
      </c>
      <c r="S120" t="str">
        <f t="shared" si="25"/>
        <v/>
      </c>
      <c r="T120" t="str">
        <f t="shared" si="28"/>
        <v>2147483290: { id: 2147483290, date: 1530835200000, description: "ALDI 61085", category: "Groceries", individual: "", amount: -41.43, isVisible: true }</v>
      </c>
      <c r="U120" t="str">
        <f t="shared" si="26"/>
        <v>},</v>
      </c>
      <c r="V120" t="str">
        <f t="shared" si="27"/>
        <v/>
      </c>
    </row>
    <row r="121" spans="1:22" x14ac:dyDescent="0.3">
      <c r="A121">
        <f t="shared" si="15"/>
        <v>2147483291</v>
      </c>
      <c r="B121" s="1">
        <v>43284</v>
      </c>
      <c r="C121" t="s">
        <v>97</v>
      </c>
      <c r="D121" t="s">
        <v>353</v>
      </c>
      <c r="F121" s="6">
        <v>-33.5</v>
      </c>
      <c r="H121" t="str">
        <f t="shared" si="16"/>
        <v xml:space="preserve">2147483291: </v>
      </c>
      <c r="I121" t="str">
        <f t="shared" si="17"/>
        <v xml:space="preserve">id: 2147483291, </v>
      </c>
      <c r="J121" t="str">
        <f t="shared" si="18"/>
        <v xml:space="preserve">date: 1530662400000, </v>
      </c>
      <c r="K121" t="str">
        <f t="shared" si="19"/>
        <v xml:space="preserve">description: "EXXONMOBIL    98907579", </v>
      </c>
      <c r="L121" t="str">
        <f t="shared" si="20"/>
        <v xml:space="preserve">category: "Gas", </v>
      </c>
      <c r="M121" t="str">
        <f t="shared" si="21"/>
        <v xml:space="preserve">individual: "", </v>
      </c>
      <c r="N121" t="str">
        <f t="shared" si="22"/>
        <v xml:space="preserve">amount: -33.5, </v>
      </c>
      <c r="O121" t="s">
        <v>390</v>
      </c>
      <c r="Q121" t="str">
        <f t="shared" si="23"/>
        <v/>
      </c>
      <c r="R121" t="str">
        <f t="shared" si="24"/>
        <v/>
      </c>
      <c r="S121" t="str">
        <f t="shared" si="25"/>
        <v xml:space="preserve">3: { </v>
      </c>
      <c r="T121" t="str">
        <f t="shared" si="28"/>
        <v>2147483291: { id: 2147483291, date: 1530662400000, description: "EXXONMOBIL    98907579", category: "Gas", individual: "", amount: -33.5, isVisible: true }</v>
      </c>
      <c r="U121" t="str">
        <f t="shared" si="26"/>
        <v>},</v>
      </c>
      <c r="V121" t="str">
        <f t="shared" si="27"/>
        <v/>
      </c>
    </row>
    <row r="122" spans="1:22" x14ac:dyDescent="0.3">
      <c r="A122">
        <f t="shared" si="15"/>
        <v>2147483292</v>
      </c>
      <c r="B122" s="1">
        <v>43282</v>
      </c>
      <c r="C122" t="s">
        <v>35</v>
      </c>
      <c r="D122" t="s">
        <v>380</v>
      </c>
      <c r="F122" s="6">
        <v>-29.37</v>
      </c>
      <c r="H122" t="str">
        <f t="shared" si="16"/>
        <v xml:space="preserve">2147483292: </v>
      </c>
      <c r="I122" t="str">
        <f t="shared" si="17"/>
        <v xml:space="preserve">id: 2147483292, </v>
      </c>
      <c r="J122" t="str">
        <f t="shared" si="18"/>
        <v xml:space="preserve">date: 1530489600000, </v>
      </c>
      <c r="K122" t="str">
        <f t="shared" si="19"/>
        <v xml:space="preserve">description: "DENTATRUST", </v>
      </c>
      <c r="L122" t="str">
        <f t="shared" si="20"/>
        <v xml:space="preserve">category: "Dentist", </v>
      </c>
      <c r="M122" t="str">
        <f t="shared" si="21"/>
        <v xml:space="preserve">individual: "", </v>
      </c>
      <c r="N122" t="str">
        <f t="shared" si="22"/>
        <v xml:space="preserve">amount: -29.37, </v>
      </c>
      <c r="O122" t="s">
        <v>390</v>
      </c>
      <c r="Q122" t="str">
        <f t="shared" si="23"/>
        <v/>
      </c>
      <c r="R122" t="str">
        <f t="shared" si="24"/>
        <v/>
      </c>
      <c r="S122" t="str">
        <f t="shared" si="25"/>
        <v xml:space="preserve">1: { </v>
      </c>
      <c r="T122" t="str">
        <f t="shared" si="28"/>
        <v>2147483292: { id: 2147483292, date: 1530489600000, description: "DENTATRUST", category: "Dentist", individual: "", amount: -29.37, isVisible: true },</v>
      </c>
      <c r="U122" t="str">
        <f t="shared" si="26"/>
        <v/>
      </c>
      <c r="V122" t="str">
        <f t="shared" si="27"/>
        <v/>
      </c>
    </row>
    <row r="123" spans="1:22" x14ac:dyDescent="0.3">
      <c r="A123">
        <f t="shared" si="15"/>
        <v>2147483293</v>
      </c>
      <c r="B123" s="1">
        <v>43282</v>
      </c>
      <c r="C123" t="s">
        <v>98</v>
      </c>
      <c r="D123" t="s">
        <v>366</v>
      </c>
      <c r="F123" s="6">
        <v>-21.39</v>
      </c>
      <c r="H123" t="str">
        <f t="shared" si="16"/>
        <v xml:space="preserve">2147483293: </v>
      </c>
      <c r="I123" t="str">
        <f t="shared" si="17"/>
        <v xml:space="preserve">id: 2147483293, </v>
      </c>
      <c r="J123" t="str">
        <f t="shared" si="18"/>
        <v xml:space="preserve">date: 1530489600000, </v>
      </c>
      <c r="K123" t="str">
        <f t="shared" si="19"/>
        <v xml:space="preserve">description: "THE PARTY SOURCE", </v>
      </c>
      <c r="L123" t="str">
        <f t="shared" si="20"/>
        <v xml:space="preserve">category: "Beer", </v>
      </c>
      <c r="M123" t="str">
        <f t="shared" si="21"/>
        <v xml:space="preserve">individual: "", </v>
      </c>
      <c r="N123" t="str">
        <f t="shared" si="22"/>
        <v xml:space="preserve">amount: -21.39, </v>
      </c>
      <c r="O123" t="s">
        <v>390</v>
      </c>
      <c r="Q123" t="str">
        <f t="shared" si="23"/>
        <v/>
      </c>
      <c r="R123" t="str">
        <f t="shared" si="24"/>
        <v/>
      </c>
      <c r="S123" t="str">
        <f t="shared" si="25"/>
        <v/>
      </c>
      <c r="T123" t="str">
        <f t="shared" si="28"/>
        <v>2147483293: { id: 2147483293, date: 1530489600000, description: "THE PARTY SOURCE", category: "Beer", individual: "", amount: -21.39, isVisible: true }</v>
      </c>
      <c r="U123" t="str">
        <f t="shared" si="26"/>
        <v>}</v>
      </c>
      <c r="V123" t="str">
        <f t="shared" si="27"/>
        <v>},</v>
      </c>
    </row>
    <row r="124" spans="1:22" x14ac:dyDescent="0.3">
      <c r="A124">
        <f t="shared" si="15"/>
        <v>2147483294</v>
      </c>
      <c r="B124" s="1">
        <v>43281</v>
      </c>
      <c r="C124" t="s">
        <v>37</v>
      </c>
      <c r="D124" t="s">
        <v>359</v>
      </c>
      <c r="F124" s="6">
        <v>-226.25</v>
      </c>
      <c r="H124" t="str">
        <f t="shared" si="16"/>
        <v xml:space="preserve">2147483294: </v>
      </c>
      <c r="I124" t="str">
        <f t="shared" si="17"/>
        <v xml:space="preserve">id: 2147483294, </v>
      </c>
      <c r="J124" t="str">
        <f t="shared" si="18"/>
        <v xml:space="preserve">date: 1530403200000, </v>
      </c>
      <c r="K124" t="str">
        <f t="shared" si="19"/>
        <v xml:space="preserve">description: "TMOBILE*AUTO PAY", </v>
      </c>
      <c r="L124" t="str">
        <f t="shared" si="20"/>
        <v xml:space="preserve">category: "Phone", </v>
      </c>
      <c r="M124" t="str">
        <f t="shared" si="21"/>
        <v xml:space="preserve">individual: "", </v>
      </c>
      <c r="N124" t="str">
        <f t="shared" si="22"/>
        <v xml:space="preserve">amount: -226.25, </v>
      </c>
      <c r="O124" t="s">
        <v>390</v>
      </c>
      <c r="Q124" t="str">
        <f t="shared" si="23"/>
        <v/>
      </c>
      <c r="R124" t="str">
        <f t="shared" si="24"/>
        <v xml:space="preserve">6: { </v>
      </c>
      <c r="S124" t="str">
        <f t="shared" si="25"/>
        <v xml:space="preserve">30: { </v>
      </c>
      <c r="T124" t="str">
        <f t="shared" si="28"/>
        <v>2147483294: { id: 2147483294, date: 1530403200000, description: "TMOBILE*AUTO PAY", category: "Phone", individual: "", amount: -226.25, isVisible: true },</v>
      </c>
      <c r="U124" t="str">
        <f t="shared" si="26"/>
        <v/>
      </c>
      <c r="V124" t="str">
        <f t="shared" si="27"/>
        <v/>
      </c>
    </row>
    <row r="125" spans="1:22" x14ac:dyDescent="0.3">
      <c r="A125">
        <f t="shared" si="15"/>
        <v>2147483295</v>
      </c>
      <c r="B125" s="1">
        <v>43281</v>
      </c>
      <c r="C125" t="s">
        <v>21</v>
      </c>
      <c r="D125" t="s">
        <v>361</v>
      </c>
      <c r="F125" s="6">
        <v>-0.99</v>
      </c>
      <c r="H125" t="str">
        <f t="shared" si="16"/>
        <v xml:space="preserve">2147483295: </v>
      </c>
      <c r="I125" t="str">
        <f t="shared" si="17"/>
        <v xml:space="preserve">id: 2147483295, </v>
      </c>
      <c r="J125" t="str">
        <f t="shared" si="18"/>
        <v xml:space="preserve">date: 1530403200000, </v>
      </c>
      <c r="K125" t="str">
        <f t="shared" si="19"/>
        <v xml:space="preserve">description: "APL* ITUNES.COM/BILL", </v>
      </c>
      <c r="L125" t="str">
        <f t="shared" si="20"/>
        <v xml:space="preserve">category: "Materistic", </v>
      </c>
      <c r="M125" t="str">
        <f t="shared" si="21"/>
        <v xml:space="preserve">individual: "", </v>
      </c>
      <c r="N125" t="str">
        <f t="shared" si="22"/>
        <v xml:space="preserve">amount: -0.99, </v>
      </c>
      <c r="O125" t="s">
        <v>390</v>
      </c>
      <c r="Q125" t="str">
        <f t="shared" si="23"/>
        <v/>
      </c>
      <c r="R125" t="str">
        <f t="shared" si="24"/>
        <v/>
      </c>
      <c r="S125" t="str">
        <f t="shared" si="25"/>
        <v/>
      </c>
      <c r="T125" t="str">
        <f t="shared" si="28"/>
        <v>2147483295: { id: 2147483295, date: 1530403200000, description: "APL* ITUNES.COM/BILL", category: "Materistic", individual: "", amount: -0.99, isVisible: true },</v>
      </c>
      <c r="U125" t="str">
        <f t="shared" si="26"/>
        <v/>
      </c>
      <c r="V125" t="str">
        <f t="shared" si="27"/>
        <v/>
      </c>
    </row>
    <row r="126" spans="1:22" x14ac:dyDescent="0.3">
      <c r="A126">
        <f t="shared" si="15"/>
        <v>2147483296</v>
      </c>
      <c r="B126" s="1">
        <v>43281</v>
      </c>
      <c r="C126" t="s">
        <v>99</v>
      </c>
      <c r="D126" t="s">
        <v>378</v>
      </c>
      <c r="F126" s="6">
        <v>-9</v>
      </c>
      <c r="H126" t="str">
        <f t="shared" si="16"/>
        <v xml:space="preserve">2147483296: </v>
      </c>
      <c r="I126" t="str">
        <f t="shared" si="17"/>
        <v xml:space="preserve">id: 2147483296, </v>
      </c>
      <c r="J126" t="str">
        <f t="shared" si="18"/>
        <v xml:space="preserve">date: 1530403200000, </v>
      </c>
      <c r="K126" t="str">
        <f t="shared" si="19"/>
        <v xml:space="preserve">description: "THE DARI BARN", </v>
      </c>
      <c r="L126" t="str">
        <f t="shared" si="20"/>
        <v xml:space="preserve">category: "Unknown", </v>
      </c>
      <c r="M126" t="str">
        <f t="shared" si="21"/>
        <v xml:space="preserve">individual: "", </v>
      </c>
      <c r="N126" t="str">
        <f t="shared" si="22"/>
        <v xml:space="preserve">amount: -9, </v>
      </c>
      <c r="O126" t="s">
        <v>390</v>
      </c>
      <c r="Q126" t="str">
        <f t="shared" si="23"/>
        <v/>
      </c>
      <c r="R126" t="str">
        <f t="shared" si="24"/>
        <v/>
      </c>
      <c r="S126" t="str">
        <f t="shared" si="25"/>
        <v/>
      </c>
      <c r="T126" t="str">
        <f t="shared" si="28"/>
        <v>2147483296: { id: 2147483296, date: 1530403200000, description: "THE DARI BARN", category: "Unknown", individual: "", amount: -9, isVisible: true }</v>
      </c>
      <c r="U126" t="str">
        <f t="shared" si="26"/>
        <v>},</v>
      </c>
      <c r="V126" t="str">
        <f t="shared" si="27"/>
        <v/>
      </c>
    </row>
    <row r="127" spans="1:22" x14ac:dyDescent="0.3">
      <c r="A127">
        <f t="shared" si="15"/>
        <v>2147483297</v>
      </c>
      <c r="B127" s="1">
        <v>43280</v>
      </c>
      <c r="C127" t="s">
        <v>100</v>
      </c>
      <c r="D127" t="s">
        <v>353</v>
      </c>
      <c r="F127" s="6">
        <v>-37.799999999999997</v>
      </c>
      <c r="H127" t="str">
        <f t="shared" si="16"/>
        <v xml:space="preserve">2147483297: </v>
      </c>
      <c r="I127" t="str">
        <f t="shared" si="17"/>
        <v xml:space="preserve">id: 2147483297, </v>
      </c>
      <c r="J127" t="str">
        <f t="shared" si="18"/>
        <v xml:space="preserve">date: 1530316800000, </v>
      </c>
      <c r="K127" t="str">
        <f t="shared" si="19"/>
        <v xml:space="preserve">description: "SPEEDWAY 07611 115", </v>
      </c>
      <c r="L127" t="str">
        <f t="shared" si="20"/>
        <v xml:space="preserve">category: "Gas", </v>
      </c>
      <c r="M127" t="str">
        <f t="shared" si="21"/>
        <v xml:space="preserve">individual: "", </v>
      </c>
      <c r="N127" t="str">
        <f t="shared" si="22"/>
        <v xml:space="preserve">amount: -37.8, </v>
      </c>
      <c r="O127" t="s">
        <v>390</v>
      </c>
      <c r="Q127" t="str">
        <f t="shared" si="23"/>
        <v/>
      </c>
      <c r="R127" t="str">
        <f t="shared" si="24"/>
        <v/>
      </c>
      <c r="S127" t="str">
        <f t="shared" si="25"/>
        <v xml:space="preserve">29: { </v>
      </c>
      <c r="T127" t="str">
        <f t="shared" si="28"/>
        <v>2147483297: { id: 2147483297, date: 1530316800000, description: "SPEEDWAY 07611 115", category: "Gas", individual: "", amount: -37.8, isVisible: true }</v>
      </c>
      <c r="U127" t="str">
        <f t="shared" si="26"/>
        <v>},</v>
      </c>
      <c r="V127" t="str">
        <f t="shared" si="27"/>
        <v/>
      </c>
    </row>
    <row r="128" spans="1:22" x14ac:dyDescent="0.3">
      <c r="A128">
        <f t="shared" si="15"/>
        <v>2147483298</v>
      </c>
      <c r="B128" s="1">
        <v>43279</v>
      </c>
      <c r="C128" t="s">
        <v>101</v>
      </c>
      <c r="D128" t="s">
        <v>347</v>
      </c>
      <c r="F128" s="6">
        <v>-323.79000000000002</v>
      </c>
      <c r="H128" t="str">
        <f t="shared" si="16"/>
        <v xml:space="preserve">2147483298: </v>
      </c>
      <c r="I128" t="str">
        <f t="shared" si="17"/>
        <v xml:space="preserve">id: 2147483298, </v>
      </c>
      <c r="J128" t="str">
        <f t="shared" si="18"/>
        <v xml:space="preserve">date: 1530230400000, </v>
      </c>
      <c r="K128" t="str">
        <f t="shared" si="19"/>
        <v xml:space="preserve">description: "JIFFY LUBE #1554", </v>
      </c>
      <c r="L128" t="str">
        <f t="shared" si="20"/>
        <v xml:space="preserve">category: "Car Repairs", </v>
      </c>
      <c r="M128" t="str">
        <f t="shared" si="21"/>
        <v xml:space="preserve">individual: "", </v>
      </c>
      <c r="N128" t="str">
        <f t="shared" si="22"/>
        <v xml:space="preserve">amount: -323.79, </v>
      </c>
      <c r="O128" t="s">
        <v>390</v>
      </c>
      <c r="Q128" t="str">
        <f t="shared" si="23"/>
        <v/>
      </c>
      <c r="R128" t="str">
        <f t="shared" si="24"/>
        <v/>
      </c>
      <c r="S128" t="str">
        <f t="shared" si="25"/>
        <v xml:space="preserve">28: { </v>
      </c>
      <c r="T128" t="str">
        <f t="shared" si="28"/>
        <v>2147483298: { id: 2147483298, date: 1530230400000, description: "JIFFY LUBE #1554", category: "Car Repairs", individual: "", amount: -323.79, isVisible: true },</v>
      </c>
      <c r="U128" t="str">
        <f t="shared" si="26"/>
        <v/>
      </c>
      <c r="V128" t="str">
        <f t="shared" si="27"/>
        <v/>
      </c>
    </row>
    <row r="129" spans="1:22" x14ac:dyDescent="0.3">
      <c r="A129">
        <f t="shared" si="15"/>
        <v>2147483299</v>
      </c>
      <c r="B129" s="1">
        <v>43279</v>
      </c>
      <c r="C129" t="s">
        <v>102</v>
      </c>
      <c r="D129" t="s">
        <v>361</v>
      </c>
      <c r="F129" s="6">
        <v>127.16</v>
      </c>
      <c r="H129" t="str">
        <f t="shared" si="16"/>
        <v xml:space="preserve">2147483299: </v>
      </c>
      <c r="I129" t="str">
        <f t="shared" si="17"/>
        <v xml:space="preserve">id: 2147483299, </v>
      </c>
      <c r="J129" t="str">
        <f t="shared" si="18"/>
        <v xml:space="preserve">date: 1530230400000, </v>
      </c>
      <c r="K129" t="str">
        <f t="shared" si="19"/>
        <v xml:space="preserve">description: "TJMAXX #0007", </v>
      </c>
      <c r="L129" t="str">
        <f t="shared" si="20"/>
        <v xml:space="preserve">category: "Materistic", </v>
      </c>
      <c r="M129" t="str">
        <f t="shared" si="21"/>
        <v xml:space="preserve">individual: "", </v>
      </c>
      <c r="N129" t="str">
        <f t="shared" si="22"/>
        <v xml:space="preserve">amount: 127.16, </v>
      </c>
      <c r="O129" t="s">
        <v>390</v>
      </c>
      <c r="Q129" t="str">
        <f t="shared" si="23"/>
        <v/>
      </c>
      <c r="R129" t="str">
        <f t="shared" si="24"/>
        <v/>
      </c>
      <c r="S129" t="str">
        <f t="shared" si="25"/>
        <v/>
      </c>
      <c r="T129" t="str">
        <f t="shared" si="28"/>
        <v>2147483299: { id: 2147483299, date: 1530230400000, description: "TJMAXX #0007", category: "Materistic", individual: "", amount: 127.16, isVisible: true },</v>
      </c>
      <c r="U129" t="str">
        <f t="shared" si="26"/>
        <v/>
      </c>
      <c r="V129" t="str">
        <f t="shared" si="27"/>
        <v/>
      </c>
    </row>
    <row r="130" spans="1:22" x14ac:dyDescent="0.3">
      <c r="A130">
        <f t="shared" si="15"/>
        <v>2147483300</v>
      </c>
      <c r="B130" s="1">
        <v>43279</v>
      </c>
      <c r="C130" t="s">
        <v>103</v>
      </c>
      <c r="D130" t="s">
        <v>361</v>
      </c>
      <c r="F130" s="6">
        <v>-79.989999999999995</v>
      </c>
      <c r="H130" t="str">
        <f t="shared" si="16"/>
        <v xml:space="preserve">2147483300: </v>
      </c>
      <c r="I130" t="str">
        <f t="shared" si="17"/>
        <v xml:space="preserve">id: 2147483300, </v>
      </c>
      <c r="J130" t="str">
        <f t="shared" si="18"/>
        <v xml:space="preserve">date: 1530230400000, </v>
      </c>
      <c r="K130" t="str">
        <f t="shared" si="19"/>
        <v xml:space="preserve">description: "GROUPON INC", </v>
      </c>
      <c r="L130" t="str">
        <f t="shared" si="20"/>
        <v xml:space="preserve">category: "Materistic", </v>
      </c>
      <c r="M130" t="str">
        <f t="shared" si="21"/>
        <v xml:space="preserve">individual: "", </v>
      </c>
      <c r="N130" t="str">
        <f t="shared" si="22"/>
        <v xml:space="preserve">amount: -79.99, </v>
      </c>
      <c r="O130" t="s">
        <v>390</v>
      </c>
      <c r="Q130" t="str">
        <f t="shared" si="23"/>
        <v/>
      </c>
      <c r="R130" t="str">
        <f t="shared" si="24"/>
        <v/>
      </c>
      <c r="S130" t="str">
        <f t="shared" si="25"/>
        <v/>
      </c>
      <c r="T130" t="str">
        <f t="shared" si="28"/>
        <v>2147483300: { id: 2147483300, date: 1530230400000, description: "GROUPON INC", category: "Materistic", individual: "", amount: -79.99, isVisible: true }</v>
      </c>
      <c r="U130" t="str">
        <f t="shared" si="26"/>
        <v>},</v>
      </c>
      <c r="V130" t="str">
        <f t="shared" si="27"/>
        <v/>
      </c>
    </row>
    <row r="131" spans="1:22" x14ac:dyDescent="0.3">
      <c r="A131">
        <f t="shared" si="15"/>
        <v>2147483301</v>
      </c>
      <c r="B131" s="1">
        <v>43278</v>
      </c>
      <c r="C131" t="s">
        <v>13</v>
      </c>
      <c r="D131" t="s">
        <v>356</v>
      </c>
      <c r="F131" s="6">
        <v>-68.739999999999995</v>
      </c>
      <c r="H131" t="str">
        <f t="shared" si="16"/>
        <v xml:space="preserve">2147483301: </v>
      </c>
      <c r="I131" t="str">
        <f t="shared" si="17"/>
        <v xml:space="preserve">id: 2147483301, </v>
      </c>
      <c r="J131" t="str">
        <f t="shared" si="18"/>
        <v xml:space="preserve">date: 1530144000000, </v>
      </c>
      <c r="K131" t="str">
        <f t="shared" si="19"/>
        <v xml:space="preserve">description: "WHOLEFDS CIN 10287", </v>
      </c>
      <c r="L131" t="str">
        <f t="shared" si="20"/>
        <v xml:space="preserve">category: "Groceries", </v>
      </c>
      <c r="M131" t="str">
        <f t="shared" si="21"/>
        <v xml:space="preserve">individual: "", </v>
      </c>
      <c r="N131" t="str">
        <f t="shared" si="22"/>
        <v xml:space="preserve">amount: -68.74, </v>
      </c>
      <c r="O131" t="s">
        <v>390</v>
      </c>
      <c r="Q131" t="str">
        <f t="shared" si="23"/>
        <v/>
      </c>
      <c r="R131" t="str">
        <f t="shared" si="24"/>
        <v/>
      </c>
      <c r="S131" t="str">
        <f t="shared" si="25"/>
        <v xml:space="preserve">27: { </v>
      </c>
      <c r="T131" t="str">
        <f t="shared" si="28"/>
        <v>2147483301: { id: 2147483301, date: 1530144000000, description: "WHOLEFDS CIN 10287", category: "Groceries", individual: "", amount: -68.74, isVisible: true },</v>
      </c>
      <c r="U131" t="str">
        <f t="shared" si="26"/>
        <v/>
      </c>
      <c r="V131" t="str">
        <f t="shared" si="27"/>
        <v/>
      </c>
    </row>
    <row r="132" spans="1:22" x14ac:dyDescent="0.3">
      <c r="A132">
        <f t="shared" si="15"/>
        <v>2147483302</v>
      </c>
      <c r="B132" s="1">
        <v>43278</v>
      </c>
      <c r="C132" t="s">
        <v>12</v>
      </c>
      <c r="D132" t="s">
        <v>356</v>
      </c>
      <c r="F132" s="6">
        <v>-115.17</v>
      </c>
      <c r="H132" t="str">
        <f t="shared" si="16"/>
        <v xml:space="preserve">2147483302: </v>
      </c>
      <c r="I132" t="str">
        <f t="shared" si="17"/>
        <v xml:space="preserve">id: 2147483302, </v>
      </c>
      <c r="J132" t="str">
        <f t="shared" si="18"/>
        <v xml:space="preserve">date: 1530144000000, </v>
      </c>
      <c r="K132" t="str">
        <f t="shared" si="19"/>
        <v xml:space="preserve">description: "TRADER JOE'S #669  QPS", </v>
      </c>
      <c r="L132" t="str">
        <f t="shared" si="20"/>
        <v xml:space="preserve">category: "Groceries", </v>
      </c>
      <c r="M132" t="str">
        <f t="shared" si="21"/>
        <v xml:space="preserve">individual: "", </v>
      </c>
      <c r="N132" t="str">
        <f t="shared" si="22"/>
        <v xml:space="preserve">amount: -115.17, </v>
      </c>
      <c r="O132" t="s">
        <v>390</v>
      </c>
      <c r="Q132" t="str">
        <f t="shared" si="23"/>
        <v/>
      </c>
      <c r="R132" t="str">
        <f t="shared" si="24"/>
        <v/>
      </c>
      <c r="S132" t="str">
        <f t="shared" si="25"/>
        <v/>
      </c>
      <c r="T132" t="str">
        <f t="shared" si="28"/>
        <v>2147483302: { id: 2147483302, date: 1530144000000, description: "TRADER JOE'S #669  QPS", category: "Groceries", individual: "", amount: -115.17, isVisible: true },</v>
      </c>
      <c r="U132" t="str">
        <f t="shared" si="26"/>
        <v/>
      </c>
      <c r="V132" t="str">
        <f t="shared" si="27"/>
        <v/>
      </c>
    </row>
    <row r="133" spans="1:22" x14ac:dyDescent="0.3">
      <c r="A133">
        <f t="shared" si="15"/>
        <v>2147483303</v>
      </c>
      <c r="B133" s="1">
        <v>43278</v>
      </c>
      <c r="C133" t="s">
        <v>104</v>
      </c>
      <c r="D133" t="s">
        <v>361</v>
      </c>
      <c r="F133" s="6">
        <v>51.35</v>
      </c>
      <c r="H133" t="str">
        <f t="shared" si="16"/>
        <v xml:space="preserve">2147483303: </v>
      </c>
      <c r="I133" t="str">
        <f t="shared" si="17"/>
        <v xml:space="preserve">id: 2147483303, </v>
      </c>
      <c r="J133" t="str">
        <f t="shared" si="18"/>
        <v xml:space="preserve">date: 1530144000000, </v>
      </c>
      <c r="K133" t="str">
        <f t="shared" si="19"/>
        <v xml:space="preserve">description: "BED BATH &amp; BEYOND #301", </v>
      </c>
      <c r="L133" t="str">
        <f t="shared" si="20"/>
        <v xml:space="preserve">category: "Materistic", </v>
      </c>
      <c r="M133" t="str">
        <f t="shared" si="21"/>
        <v xml:space="preserve">individual: "", </v>
      </c>
      <c r="N133" t="str">
        <f t="shared" si="22"/>
        <v xml:space="preserve">amount: 51.35, </v>
      </c>
      <c r="O133" t="s">
        <v>390</v>
      </c>
      <c r="Q133" t="str">
        <f t="shared" si="23"/>
        <v/>
      </c>
      <c r="R133" t="str">
        <f t="shared" si="24"/>
        <v/>
      </c>
      <c r="S133" t="str">
        <f t="shared" si="25"/>
        <v/>
      </c>
      <c r="T133" t="str">
        <f t="shared" si="28"/>
        <v>2147483303: { id: 2147483303, date: 1530144000000, description: "BED BATH &amp; BEYOND #301", category: "Materistic", individual: "", amount: 51.35, isVisible: true }</v>
      </c>
      <c r="U133" t="str">
        <f t="shared" si="26"/>
        <v>},</v>
      </c>
      <c r="V133" t="str">
        <f t="shared" si="27"/>
        <v/>
      </c>
    </row>
    <row r="134" spans="1:22" x14ac:dyDescent="0.3">
      <c r="A134">
        <f t="shared" ref="A134:A197" si="29">+A135-1</f>
        <v>2147483304</v>
      </c>
      <c r="B134" s="1">
        <v>43276</v>
      </c>
      <c r="C134" t="s">
        <v>56</v>
      </c>
      <c r="D134" t="s">
        <v>370</v>
      </c>
      <c r="F134" s="6">
        <v>-44.99</v>
      </c>
      <c r="H134" t="str">
        <f t="shared" si="16"/>
        <v xml:space="preserve">2147483304: </v>
      </c>
      <c r="I134" t="str">
        <f t="shared" si="17"/>
        <v xml:space="preserve">id: 2147483304, </v>
      </c>
      <c r="J134" t="str">
        <f t="shared" si="18"/>
        <v xml:space="preserve">date: 1529971200000, </v>
      </c>
      <c r="K134" t="str">
        <f t="shared" si="19"/>
        <v xml:space="preserve">description: "TWC*TIMEWARNERCABLE", </v>
      </c>
      <c r="L134" t="str">
        <f t="shared" si="20"/>
        <v xml:space="preserve">category: "Internet", </v>
      </c>
      <c r="M134" t="str">
        <f t="shared" si="21"/>
        <v xml:space="preserve">individual: "", </v>
      </c>
      <c r="N134" t="str">
        <f t="shared" si="22"/>
        <v xml:space="preserve">amount: -44.99, </v>
      </c>
      <c r="O134" t="s">
        <v>390</v>
      </c>
      <c r="Q134" t="str">
        <f t="shared" si="23"/>
        <v/>
      </c>
      <c r="R134" t="str">
        <f t="shared" si="24"/>
        <v/>
      </c>
      <c r="S134" t="str">
        <f t="shared" si="25"/>
        <v xml:space="preserve">25: { </v>
      </c>
      <c r="T134" t="str">
        <f t="shared" si="28"/>
        <v>2147483304: { id: 2147483304, date: 1529971200000, description: "TWC*TIMEWARNERCABLE", category: "Internet", individual: "", amount: -44.99, isVisible: true }</v>
      </c>
      <c r="U134" t="str">
        <f t="shared" si="26"/>
        <v>},</v>
      </c>
      <c r="V134" t="str">
        <f t="shared" si="27"/>
        <v/>
      </c>
    </row>
    <row r="135" spans="1:22" x14ac:dyDescent="0.3">
      <c r="A135">
        <f t="shared" si="29"/>
        <v>2147483305</v>
      </c>
      <c r="B135" s="1">
        <v>43275</v>
      </c>
      <c r="C135" t="s">
        <v>105</v>
      </c>
      <c r="D135" t="s">
        <v>372</v>
      </c>
      <c r="F135" s="6">
        <v>-29.25</v>
      </c>
      <c r="H135" t="str">
        <f t="shared" ref="H135:H198" si="30">_xlfn.CONCAT(A135,": ")</f>
        <v xml:space="preserve">2147483305: </v>
      </c>
      <c r="I135" t="str">
        <f t="shared" ref="I135:I198" si="31">_xlfn.CONCAT(A$5,": ",A135,", ")</f>
        <v xml:space="preserve">id: 2147483305, </v>
      </c>
      <c r="J135" t="str">
        <f t="shared" ref="J135:J198" si="32">_xlfn.CONCAT(B$5,": ",(B135- (25567 + 1))*86400*1000,", ")</f>
        <v xml:space="preserve">date: 1529884800000, </v>
      </c>
      <c r="K135" t="str">
        <f t="shared" ref="K135:K198" si="33">_xlfn.CONCAT(C$5,": ",CHAR(34),C135,CHAR(34),", ")</f>
        <v xml:space="preserve">description: "CLOUD NINE SUSHI", </v>
      </c>
      <c r="L135" t="str">
        <f t="shared" ref="L135:L198" si="34">_xlfn.CONCAT(D$5,": ",CHAR(34),D135,CHAR(34),", ")</f>
        <v xml:space="preserve">category: "Meals (Food)", </v>
      </c>
      <c r="M135" t="str">
        <f t="shared" ref="M135:M198" si="35">_xlfn.CONCAT(E$5,": ",CHAR(34),E135,CHAR(34),", ")</f>
        <v xml:space="preserve">individual: "", </v>
      </c>
      <c r="N135" t="str">
        <f t="shared" ref="N135:N198" si="36">_xlfn.CONCAT(F$5,": ",F135,", ")</f>
        <v xml:space="preserve">amount: -29.25, </v>
      </c>
      <c r="O135" t="s">
        <v>390</v>
      </c>
      <c r="Q135" t="str">
        <f t="shared" si="23"/>
        <v/>
      </c>
      <c r="R135" t="str">
        <f t="shared" si="24"/>
        <v/>
      </c>
      <c r="S135" t="str">
        <f t="shared" si="25"/>
        <v xml:space="preserve">24: { </v>
      </c>
      <c r="T135" t="str">
        <f t="shared" si="28"/>
        <v>2147483305: { id: 2147483305, date: 1529884800000, description: "CLOUD NINE SUSHI", category: "Meals (Food)", individual: "", amount: -29.25, isVisible: true },</v>
      </c>
      <c r="U135" t="str">
        <f t="shared" si="26"/>
        <v/>
      </c>
      <c r="V135" t="str">
        <f t="shared" si="27"/>
        <v/>
      </c>
    </row>
    <row r="136" spans="1:22" x14ac:dyDescent="0.3">
      <c r="A136">
        <f t="shared" si="29"/>
        <v>2147483306</v>
      </c>
      <c r="B136" s="1">
        <v>43275</v>
      </c>
      <c r="C136" t="s">
        <v>106</v>
      </c>
      <c r="D136" t="s">
        <v>353</v>
      </c>
      <c r="F136" s="6">
        <v>-30.76</v>
      </c>
      <c r="H136" t="str">
        <f t="shared" si="30"/>
        <v xml:space="preserve">2147483306: </v>
      </c>
      <c r="I136" t="str">
        <f t="shared" si="31"/>
        <v xml:space="preserve">id: 2147483306, </v>
      </c>
      <c r="J136" t="str">
        <f t="shared" si="32"/>
        <v xml:space="preserve">date: 1529884800000, </v>
      </c>
      <c r="K136" t="str">
        <f t="shared" si="33"/>
        <v xml:space="preserve">description: "SHELL OIL 57446338303", </v>
      </c>
      <c r="L136" t="str">
        <f t="shared" si="34"/>
        <v xml:space="preserve">category: "Gas", </v>
      </c>
      <c r="M136" t="str">
        <f t="shared" si="35"/>
        <v xml:space="preserve">individual: "", </v>
      </c>
      <c r="N136" t="str">
        <f t="shared" si="36"/>
        <v xml:space="preserve">amount: -30.76, </v>
      </c>
      <c r="O136" t="s">
        <v>390</v>
      </c>
      <c r="Q136" t="str">
        <f t="shared" ref="Q136:Q199" si="37">IF(YEAR(B136)=YEAR(B135),"",YEAR(B136)&amp; ": { ")</f>
        <v/>
      </c>
      <c r="R136" t="str">
        <f t="shared" ref="R136:R199" si="38">IF(MONTH(B136)=MONTH(B135),"",MONTH(B136)&amp; ": { ")</f>
        <v/>
      </c>
      <c r="S136" t="str">
        <f t="shared" ref="S136:S199" si="39">IF(DAY(B136)=DAY(B135),"",DAY(B136)&amp; ": { ")</f>
        <v/>
      </c>
      <c r="T136" t="str">
        <f t="shared" si="28"/>
        <v>2147483306: { id: 2147483306, date: 1529884800000, description: "SHELL OIL 57446338303", category: "Gas", individual: "", amount: -30.76, isVisible: true }</v>
      </c>
      <c r="U136" t="str">
        <f t="shared" ref="U136:U199" si="40">IF(DAY($B136)=DAY($B137),"","}" &amp;IF(MONTH($B136)=MONTH($B137),",",""))</f>
        <v>},</v>
      </c>
      <c r="V136" t="str">
        <f t="shared" ref="V136:V199" si="41">IF(MONTH($B136)=MONTH($B137),"","}" &amp;IF(YEAR($B136)=YEAR($B137),",",""))</f>
        <v/>
      </c>
    </row>
    <row r="137" spans="1:22" x14ac:dyDescent="0.3">
      <c r="A137">
        <f t="shared" si="29"/>
        <v>2147483307</v>
      </c>
      <c r="B137" s="1">
        <v>43272</v>
      </c>
      <c r="C137" t="s">
        <v>107</v>
      </c>
      <c r="D137" t="s">
        <v>372</v>
      </c>
      <c r="F137" s="6">
        <v>-31.25</v>
      </c>
      <c r="H137" t="str">
        <f t="shared" si="30"/>
        <v xml:space="preserve">2147483307: </v>
      </c>
      <c r="I137" t="str">
        <f t="shared" si="31"/>
        <v xml:space="preserve">id: 2147483307, </v>
      </c>
      <c r="J137" t="str">
        <f t="shared" si="32"/>
        <v xml:space="preserve">date: 1529625600000, </v>
      </c>
      <c r="K137" t="str">
        <f t="shared" si="33"/>
        <v xml:space="preserve">description: "OLD MOHAWK", </v>
      </c>
      <c r="L137" t="str">
        <f t="shared" si="34"/>
        <v xml:space="preserve">category: "Meals (Food)", </v>
      </c>
      <c r="M137" t="str">
        <f t="shared" si="35"/>
        <v xml:space="preserve">individual: "", </v>
      </c>
      <c r="N137" t="str">
        <f t="shared" si="36"/>
        <v xml:space="preserve">amount: -31.25, </v>
      </c>
      <c r="O137" t="s">
        <v>390</v>
      </c>
      <c r="Q137" t="str">
        <f t="shared" si="37"/>
        <v/>
      </c>
      <c r="R137" t="str">
        <f t="shared" si="38"/>
        <v/>
      </c>
      <c r="S137" t="str">
        <f t="shared" si="39"/>
        <v xml:space="preserve">21: { </v>
      </c>
      <c r="T137" t="str">
        <f t="shared" si="28"/>
        <v>2147483307: { id: 2147483307, date: 1529625600000, description: "OLD MOHAWK", category: "Meals (Food)", individual: "", amount: -31.25, isVisible: true }</v>
      </c>
      <c r="U137" t="str">
        <f t="shared" si="40"/>
        <v>},</v>
      </c>
      <c r="V137" t="str">
        <f t="shared" si="41"/>
        <v/>
      </c>
    </row>
    <row r="138" spans="1:22" x14ac:dyDescent="0.3">
      <c r="A138">
        <f t="shared" si="29"/>
        <v>2147483308</v>
      </c>
      <c r="B138" s="1">
        <v>43270</v>
      </c>
      <c r="C138" t="s">
        <v>26</v>
      </c>
      <c r="D138" t="s">
        <v>358</v>
      </c>
      <c r="F138" s="6">
        <v>-4</v>
      </c>
      <c r="H138" t="str">
        <f t="shared" si="30"/>
        <v xml:space="preserve">2147483308: </v>
      </c>
      <c r="I138" t="str">
        <f t="shared" si="31"/>
        <v xml:space="preserve">id: 2147483308, </v>
      </c>
      <c r="J138" t="str">
        <f t="shared" si="32"/>
        <v xml:space="preserve">date: 1529452800000, </v>
      </c>
      <c r="K138" t="str">
        <f t="shared" si="33"/>
        <v xml:space="preserve">description: "CINCINNATI PARKING FEE", </v>
      </c>
      <c r="L138" t="str">
        <f t="shared" si="34"/>
        <v xml:space="preserve">category: "Entertainment", </v>
      </c>
      <c r="M138" t="str">
        <f t="shared" si="35"/>
        <v xml:space="preserve">individual: "", </v>
      </c>
      <c r="N138" t="str">
        <f t="shared" si="36"/>
        <v xml:space="preserve">amount: -4, </v>
      </c>
      <c r="O138" t="s">
        <v>390</v>
      </c>
      <c r="Q138" t="str">
        <f t="shared" si="37"/>
        <v/>
      </c>
      <c r="R138" t="str">
        <f t="shared" si="38"/>
        <v/>
      </c>
      <c r="S138" t="str">
        <f t="shared" si="39"/>
        <v xml:space="preserve">19: { </v>
      </c>
      <c r="T138" t="str">
        <f t="shared" si="28"/>
        <v>2147483308: { id: 2147483308, date: 1529452800000, description: "CINCINNATI PARKING FEE", category: "Entertainment", individual: "", amount: -4, isVisible: true },</v>
      </c>
      <c r="U138" t="str">
        <f t="shared" si="40"/>
        <v/>
      </c>
      <c r="V138" t="str">
        <f t="shared" si="41"/>
        <v/>
      </c>
    </row>
    <row r="139" spans="1:22" x14ac:dyDescent="0.3">
      <c r="A139">
        <f t="shared" si="29"/>
        <v>2147483309</v>
      </c>
      <c r="B139" s="1">
        <v>43270</v>
      </c>
      <c r="C139" t="s">
        <v>39</v>
      </c>
      <c r="D139" t="s">
        <v>356</v>
      </c>
      <c r="F139" s="6">
        <v>-36.86</v>
      </c>
      <c r="H139" t="str">
        <f t="shared" si="30"/>
        <v xml:space="preserve">2147483309: </v>
      </c>
      <c r="I139" t="str">
        <f t="shared" si="31"/>
        <v xml:space="preserve">id: 2147483309, </v>
      </c>
      <c r="J139" t="str">
        <f t="shared" si="32"/>
        <v xml:space="preserve">date: 1529452800000, </v>
      </c>
      <c r="K139" t="str">
        <f t="shared" si="33"/>
        <v xml:space="preserve">description: "KROGER #423", </v>
      </c>
      <c r="L139" t="str">
        <f t="shared" si="34"/>
        <v xml:space="preserve">category: "Groceries", </v>
      </c>
      <c r="M139" t="str">
        <f t="shared" si="35"/>
        <v xml:space="preserve">individual: "", </v>
      </c>
      <c r="N139" t="str">
        <f t="shared" si="36"/>
        <v xml:space="preserve">amount: -36.86, </v>
      </c>
      <c r="O139" t="s">
        <v>390</v>
      </c>
      <c r="Q139" t="str">
        <f t="shared" si="37"/>
        <v/>
      </c>
      <c r="R139" t="str">
        <f t="shared" si="38"/>
        <v/>
      </c>
      <c r="S139" t="str">
        <f t="shared" si="39"/>
        <v/>
      </c>
      <c r="T139" t="str">
        <f t="shared" si="28"/>
        <v>2147483309: { id: 2147483309, date: 1529452800000, description: "KROGER #423", category: "Groceries", individual: "", amount: -36.86, isVisible: true },</v>
      </c>
      <c r="U139" t="str">
        <f t="shared" si="40"/>
        <v/>
      </c>
      <c r="V139" t="str">
        <f t="shared" si="41"/>
        <v/>
      </c>
    </row>
    <row r="140" spans="1:22" x14ac:dyDescent="0.3">
      <c r="A140">
        <f t="shared" si="29"/>
        <v>2147483310</v>
      </c>
      <c r="B140" s="1">
        <v>43270</v>
      </c>
      <c r="C140" t="s">
        <v>33</v>
      </c>
      <c r="D140" t="s">
        <v>349</v>
      </c>
      <c r="F140" s="6">
        <v>-416.9</v>
      </c>
      <c r="H140" t="str">
        <f t="shared" si="30"/>
        <v xml:space="preserve">2147483310: </v>
      </c>
      <c r="I140" t="str">
        <f t="shared" si="31"/>
        <v xml:space="preserve">id: 2147483310, </v>
      </c>
      <c r="J140" t="str">
        <f t="shared" si="32"/>
        <v xml:space="preserve">date: 1529452800000, </v>
      </c>
      <c r="K140" t="str">
        <f t="shared" si="33"/>
        <v xml:space="preserve">description: "MEDICAL MUTUAL OF OHIO", </v>
      </c>
      <c r="L140" t="str">
        <f t="shared" si="34"/>
        <v xml:space="preserve">category: "Medical", </v>
      </c>
      <c r="M140" t="str">
        <f t="shared" si="35"/>
        <v xml:space="preserve">individual: "", </v>
      </c>
      <c r="N140" t="str">
        <f t="shared" si="36"/>
        <v xml:space="preserve">amount: -416.9, </v>
      </c>
      <c r="O140" t="s">
        <v>390</v>
      </c>
      <c r="Q140" t="str">
        <f t="shared" si="37"/>
        <v/>
      </c>
      <c r="R140" t="str">
        <f t="shared" si="38"/>
        <v/>
      </c>
      <c r="S140" t="str">
        <f t="shared" si="39"/>
        <v/>
      </c>
      <c r="T140" t="str">
        <f t="shared" si="28"/>
        <v>2147483310: { id: 2147483310, date: 1529452800000, description: "MEDICAL MUTUAL OF OHIO", category: "Medical", individual: "", amount: -416.9, isVisible: true }</v>
      </c>
      <c r="U140" t="str">
        <f t="shared" si="40"/>
        <v>},</v>
      </c>
      <c r="V140" t="str">
        <f t="shared" si="41"/>
        <v/>
      </c>
    </row>
    <row r="141" spans="1:22" x14ac:dyDescent="0.3">
      <c r="A141">
        <f t="shared" si="29"/>
        <v>2147483311</v>
      </c>
      <c r="B141" s="1">
        <v>43268</v>
      </c>
      <c r="C141" t="s">
        <v>108</v>
      </c>
      <c r="D141" t="s">
        <v>353</v>
      </c>
      <c r="F141" s="6">
        <v>-16.75</v>
      </c>
      <c r="H141" t="str">
        <f t="shared" si="30"/>
        <v xml:space="preserve">2147483311: </v>
      </c>
      <c r="I141" t="str">
        <f t="shared" si="31"/>
        <v xml:space="preserve">id: 2147483311, </v>
      </c>
      <c r="J141" t="str">
        <f t="shared" si="32"/>
        <v xml:space="preserve">date: 1529280000000, </v>
      </c>
      <c r="K141" t="str">
        <f t="shared" si="33"/>
        <v xml:space="preserve">description: "SPEEDWAY 03623 282", </v>
      </c>
      <c r="L141" t="str">
        <f t="shared" si="34"/>
        <v xml:space="preserve">category: "Gas", </v>
      </c>
      <c r="M141" t="str">
        <f t="shared" si="35"/>
        <v xml:space="preserve">individual: "", </v>
      </c>
      <c r="N141" t="str">
        <f t="shared" si="36"/>
        <v xml:space="preserve">amount: -16.75, </v>
      </c>
      <c r="O141" t="s">
        <v>390</v>
      </c>
      <c r="Q141" t="str">
        <f t="shared" si="37"/>
        <v/>
      </c>
      <c r="R141" t="str">
        <f t="shared" si="38"/>
        <v/>
      </c>
      <c r="S141" t="str">
        <f t="shared" si="39"/>
        <v xml:space="preserve">17: { </v>
      </c>
      <c r="T141" t="str">
        <f t="shared" si="28"/>
        <v>2147483311: { id: 2147483311, date: 1529280000000, description: "SPEEDWAY 03623 282", category: "Gas", individual: "", amount: -16.75, isVisible: true },</v>
      </c>
      <c r="U141" t="str">
        <f t="shared" si="40"/>
        <v/>
      </c>
      <c r="V141" t="str">
        <f t="shared" si="41"/>
        <v/>
      </c>
    </row>
    <row r="142" spans="1:22" x14ac:dyDescent="0.3">
      <c r="A142">
        <f t="shared" si="29"/>
        <v>2147483312</v>
      </c>
      <c r="B142" s="1">
        <v>43268</v>
      </c>
      <c r="C142" t="s">
        <v>109</v>
      </c>
      <c r="D142" t="s">
        <v>358</v>
      </c>
      <c r="F142" s="6">
        <v>-4.5</v>
      </c>
      <c r="H142" t="str">
        <f t="shared" si="30"/>
        <v xml:space="preserve">2147483312: </v>
      </c>
      <c r="I142" t="str">
        <f t="shared" si="31"/>
        <v xml:space="preserve">id: 2147483312, </v>
      </c>
      <c r="J142" t="str">
        <f t="shared" si="32"/>
        <v xml:space="preserve">date: 1529280000000, </v>
      </c>
      <c r="K142" t="str">
        <f t="shared" si="33"/>
        <v xml:space="preserve">description: "Little Apple Golf Cour", </v>
      </c>
      <c r="L142" t="str">
        <f t="shared" si="34"/>
        <v xml:space="preserve">category: "Entertainment", </v>
      </c>
      <c r="M142" t="str">
        <f t="shared" si="35"/>
        <v xml:space="preserve">individual: "", </v>
      </c>
      <c r="N142" t="str">
        <f t="shared" si="36"/>
        <v xml:space="preserve">amount: -4.5, </v>
      </c>
      <c r="O142" t="s">
        <v>390</v>
      </c>
      <c r="Q142" t="str">
        <f t="shared" si="37"/>
        <v/>
      </c>
      <c r="R142" t="str">
        <f t="shared" si="38"/>
        <v/>
      </c>
      <c r="S142" t="str">
        <f t="shared" si="39"/>
        <v/>
      </c>
      <c r="T142" t="str">
        <f t="shared" si="28"/>
        <v>2147483312: { id: 2147483312, date: 1529280000000, description: "Little Apple Golf Cour", category: "Entertainment", individual: "", amount: -4.5, isVisible: true },</v>
      </c>
      <c r="U142" t="str">
        <f t="shared" si="40"/>
        <v/>
      </c>
      <c r="V142" t="str">
        <f t="shared" si="41"/>
        <v/>
      </c>
    </row>
    <row r="143" spans="1:22" x14ac:dyDescent="0.3">
      <c r="A143">
        <f t="shared" si="29"/>
        <v>2147483313</v>
      </c>
      <c r="B143" s="1">
        <v>43268</v>
      </c>
      <c r="C143" t="s">
        <v>109</v>
      </c>
      <c r="D143" t="s">
        <v>358</v>
      </c>
      <c r="F143" s="6">
        <v>-19</v>
      </c>
      <c r="H143" t="str">
        <f t="shared" si="30"/>
        <v xml:space="preserve">2147483313: </v>
      </c>
      <c r="I143" t="str">
        <f t="shared" si="31"/>
        <v xml:space="preserve">id: 2147483313, </v>
      </c>
      <c r="J143" t="str">
        <f t="shared" si="32"/>
        <v xml:space="preserve">date: 1529280000000, </v>
      </c>
      <c r="K143" t="str">
        <f t="shared" si="33"/>
        <v xml:space="preserve">description: "Little Apple Golf Cour", </v>
      </c>
      <c r="L143" t="str">
        <f t="shared" si="34"/>
        <v xml:space="preserve">category: "Entertainment", </v>
      </c>
      <c r="M143" t="str">
        <f t="shared" si="35"/>
        <v xml:space="preserve">individual: "", </v>
      </c>
      <c r="N143" t="str">
        <f t="shared" si="36"/>
        <v xml:space="preserve">amount: -19, </v>
      </c>
      <c r="O143" t="s">
        <v>390</v>
      </c>
      <c r="Q143" t="str">
        <f t="shared" si="37"/>
        <v/>
      </c>
      <c r="R143" t="str">
        <f t="shared" si="38"/>
        <v/>
      </c>
      <c r="S143" t="str">
        <f t="shared" si="39"/>
        <v/>
      </c>
      <c r="T143" t="str">
        <f t="shared" si="28"/>
        <v>2147483313: { id: 2147483313, date: 1529280000000, description: "Little Apple Golf Cour", category: "Entertainment", individual: "", amount: -19, isVisible: true },</v>
      </c>
      <c r="U143" t="str">
        <f t="shared" si="40"/>
        <v/>
      </c>
      <c r="V143" t="str">
        <f t="shared" si="41"/>
        <v/>
      </c>
    </row>
    <row r="144" spans="1:22" x14ac:dyDescent="0.3">
      <c r="A144">
        <f t="shared" si="29"/>
        <v>2147483314</v>
      </c>
      <c r="B144" s="1">
        <v>43268</v>
      </c>
      <c r="C144" t="s">
        <v>110</v>
      </c>
      <c r="D144" t="s">
        <v>367</v>
      </c>
      <c r="F144" s="6">
        <v>-8.25</v>
      </c>
      <c r="H144" t="str">
        <f t="shared" si="30"/>
        <v xml:space="preserve">2147483314: </v>
      </c>
      <c r="I144" t="str">
        <f t="shared" si="31"/>
        <v xml:space="preserve">id: 2147483314, </v>
      </c>
      <c r="J144" t="str">
        <f t="shared" si="32"/>
        <v xml:space="preserve">date: 1529280000000, </v>
      </c>
      <c r="K144" t="str">
        <f t="shared" si="33"/>
        <v xml:space="preserve">description: "WHIT`S FROZEN CUSTARD", </v>
      </c>
      <c r="L144" t="str">
        <f t="shared" si="34"/>
        <v xml:space="preserve">category: "Dessert", </v>
      </c>
      <c r="M144" t="str">
        <f t="shared" si="35"/>
        <v xml:space="preserve">individual: "", </v>
      </c>
      <c r="N144" t="str">
        <f t="shared" si="36"/>
        <v xml:space="preserve">amount: -8.25, </v>
      </c>
      <c r="O144" t="s">
        <v>390</v>
      </c>
      <c r="Q144" t="str">
        <f t="shared" si="37"/>
        <v/>
      </c>
      <c r="R144" t="str">
        <f t="shared" si="38"/>
        <v/>
      </c>
      <c r="S144" t="str">
        <f t="shared" si="39"/>
        <v/>
      </c>
      <c r="T144" t="str">
        <f t="shared" ref="T144:T207" si="42">_xlfn.CONCAT(H144,"{ ",I144:O144, "}", IF(U144="",",",""))</f>
        <v>2147483314: { id: 2147483314, date: 1529280000000, description: "WHIT`S FROZEN CUSTARD", category: "Dessert", individual: "", amount: -8.25, isVisible: true }</v>
      </c>
      <c r="U144" t="str">
        <f t="shared" si="40"/>
        <v>},</v>
      </c>
      <c r="V144" t="str">
        <f t="shared" si="41"/>
        <v/>
      </c>
    </row>
    <row r="145" spans="1:22" x14ac:dyDescent="0.3">
      <c r="A145">
        <f t="shared" si="29"/>
        <v>2147483315</v>
      </c>
      <c r="B145" s="1">
        <v>43267</v>
      </c>
      <c r="C145" t="s">
        <v>111</v>
      </c>
      <c r="D145" t="s">
        <v>353</v>
      </c>
      <c r="F145" s="6">
        <v>-36.75</v>
      </c>
      <c r="H145" t="str">
        <f t="shared" si="30"/>
        <v xml:space="preserve">2147483315: </v>
      </c>
      <c r="I145" t="str">
        <f t="shared" si="31"/>
        <v xml:space="preserve">id: 2147483315, </v>
      </c>
      <c r="J145" t="str">
        <f t="shared" si="32"/>
        <v xml:space="preserve">date: 1529193600000, </v>
      </c>
      <c r="K145" t="str">
        <f t="shared" si="33"/>
        <v xml:space="preserve">description: "UNITED DAIRY FARMERS #", </v>
      </c>
      <c r="L145" t="str">
        <f t="shared" si="34"/>
        <v xml:space="preserve">category: "Gas", </v>
      </c>
      <c r="M145" t="str">
        <f t="shared" si="35"/>
        <v xml:space="preserve">individual: "", </v>
      </c>
      <c r="N145" t="str">
        <f t="shared" si="36"/>
        <v xml:space="preserve">amount: -36.75, </v>
      </c>
      <c r="O145" t="s">
        <v>390</v>
      </c>
      <c r="Q145" t="str">
        <f t="shared" si="37"/>
        <v/>
      </c>
      <c r="R145" t="str">
        <f t="shared" si="38"/>
        <v/>
      </c>
      <c r="S145" t="str">
        <f t="shared" si="39"/>
        <v xml:space="preserve">16: { </v>
      </c>
      <c r="T145" t="str">
        <f t="shared" si="42"/>
        <v>2147483315: { id: 2147483315, date: 1529193600000, description: "UNITED DAIRY FARMERS #", category: "Gas", individual: "", amount: -36.75, isVisible: true },</v>
      </c>
      <c r="U145" t="str">
        <f t="shared" si="40"/>
        <v/>
      </c>
      <c r="V145" t="str">
        <f t="shared" si="41"/>
        <v/>
      </c>
    </row>
    <row r="146" spans="1:22" x14ac:dyDescent="0.3">
      <c r="A146">
        <f t="shared" si="29"/>
        <v>2147483316</v>
      </c>
      <c r="B146" s="1">
        <v>43267</v>
      </c>
      <c r="C146" t="s">
        <v>112</v>
      </c>
      <c r="D146" t="s">
        <v>366</v>
      </c>
      <c r="F146" s="6">
        <v>-14.25</v>
      </c>
      <c r="H146" t="str">
        <f t="shared" si="30"/>
        <v xml:space="preserve">2147483316: </v>
      </c>
      <c r="I146" t="str">
        <f t="shared" si="31"/>
        <v xml:space="preserve">id: 2147483316, </v>
      </c>
      <c r="J146" t="str">
        <f t="shared" si="32"/>
        <v xml:space="preserve">date: 1529193600000, </v>
      </c>
      <c r="K146" t="str">
        <f t="shared" si="33"/>
        <v xml:space="preserve">description: "STREETSIDE BREWING", </v>
      </c>
      <c r="L146" t="str">
        <f t="shared" si="34"/>
        <v xml:space="preserve">category: "Beer", </v>
      </c>
      <c r="M146" t="str">
        <f t="shared" si="35"/>
        <v xml:space="preserve">individual: "", </v>
      </c>
      <c r="N146" t="str">
        <f t="shared" si="36"/>
        <v xml:space="preserve">amount: -14.25, </v>
      </c>
      <c r="O146" t="s">
        <v>390</v>
      </c>
      <c r="Q146" t="str">
        <f t="shared" si="37"/>
        <v/>
      </c>
      <c r="R146" t="str">
        <f t="shared" si="38"/>
        <v/>
      </c>
      <c r="S146" t="str">
        <f t="shared" si="39"/>
        <v/>
      </c>
      <c r="T146" t="str">
        <f t="shared" si="42"/>
        <v>2147483316: { id: 2147483316, date: 1529193600000, description: "STREETSIDE BREWING", category: "Beer", individual: "", amount: -14.25, isVisible: true },</v>
      </c>
      <c r="U146" t="str">
        <f t="shared" si="40"/>
        <v/>
      </c>
      <c r="V146" t="str">
        <f t="shared" si="41"/>
        <v/>
      </c>
    </row>
    <row r="147" spans="1:22" x14ac:dyDescent="0.3">
      <c r="A147">
        <f t="shared" si="29"/>
        <v>2147483317</v>
      </c>
      <c r="B147" s="1">
        <v>43267</v>
      </c>
      <c r="C147" t="s">
        <v>98</v>
      </c>
      <c r="D147" t="s">
        <v>366</v>
      </c>
      <c r="F147" s="6">
        <v>-60.93</v>
      </c>
      <c r="H147" t="str">
        <f t="shared" si="30"/>
        <v xml:space="preserve">2147483317: </v>
      </c>
      <c r="I147" t="str">
        <f t="shared" si="31"/>
        <v xml:space="preserve">id: 2147483317, </v>
      </c>
      <c r="J147" t="str">
        <f t="shared" si="32"/>
        <v xml:space="preserve">date: 1529193600000, </v>
      </c>
      <c r="K147" t="str">
        <f t="shared" si="33"/>
        <v xml:space="preserve">description: "THE PARTY SOURCE", </v>
      </c>
      <c r="L147" t="str">
        <f t="shared" si="34"/>
        <v xml:space="preserve">category: "Beer", </v>
      </c>
      <c r="M147" t="str">
        <f t="shared" si="35"/>
        <v xml:space="preserve">individual: "", </v>
      </c>
      <c r="N147" t="str">
        <f t="shared" si="36"/>
        <v xml:space="preserve">amount: -60.93, </v>
      </c>
      <c r="O147" t="s">
        <v>390</v>
      </c>
      <c r="Q147" t="str">
        <f t="shared" si="37"/>
        <v/>
      </c>
      <c r="R147" t="str">
        <f t="shared" si="38"/>
        <v/>
      </c>
      <c r="S147" t="str">
        <f t="shared" si="39"/>
        <v/>
      </c>
      <c r="T147" t="str">
        <f t="shared" si="42"/>
        <v>2147483317: { id: 2147483317, date: 1529193600000, description: "THE PARTY SOURCE", category: "Beer", individual: "", amount: -60.93, isVisible: true },</v>
      </c>
      <c r="U147" t="str">
        <f t="shared" si="40"/>
        <v/>
      </c>
      <c r="V147" t="str">
        <f t="shared" si="41"/>
        <v/>
      </c>
    </row>
    <row r="148" spans="1:22" x14ac:dyDescent="0.3">
      <c r="A148">
        <f t="shared" si="29"/>
        <v>2147483318</v>
      </c>
      <c r="B148" s="1">
        <v>43267</v>
      </c>
      <c r="C148" t="s">
        <v>113</v>
      </c>
      <c r="D148" t="s">
        <v>372</v>
      </c>
      <c r="F148" s="6">
        <v>-4.12</v>
      </c>
      <c r="H148" t="str">
        <f t="shared" si="30"/>
        <v xml:space="preserve">2147483318: </v>
      </c>
      <c r="I148" t="str">
        <f t="shared" si="31"/>
        <v xml:space="preserve">id: 2147483318, </v>
      </c>
      <c r="J148" t="str">
        <f t="shared" si="32"/>
        <v xml:space="preserve">date: 1529193600000, </v>
      </c>
      <c r="K148" t="str">
        <f t="shared" si="33"/>
        <v xml:space="preserve">description: "BURGER KING #13921 Q07", </v>
      </c>
      <c r="L148" t="str">
        <f t="shared" si="34"/>
        <v xml:space="preserve">category: "Meals (Food)", </v>
      </c>
      <c r="M148" t="str">
        <f t="shared" si="35"/>
        <v xml:space="preserve">individual: "", </v>
      </c>
      <c r="N148" t="str">
        <f t="shared" si="36"/>
        <v xml:space="preserve">amount: -4.12, </v>
      </c>
      <c r="O148" t="s">
        <v>390</v>
      </c>
      <c r="Q148" t="str">
        <f t="shared" si="37"/>
        <v/>
      </c>
      <c r="R148" t="str">
        <f t="shared" si="38"/>
        <v/>
      </c>
      <c r="S148" t="str">
        <f t="shared" si="39"/>
        <v/>
      </c>
      <c r="T148" t="str">
        <f t="shared" si="42"/>
        <v>2147483318: { id: 2147483318, date: 1529193600000, description: "BURGER KING #13921 Q07", category: "Meals (Food)", individual: "", amount: -4.12, isVisible: true }</v>
      </c>
      <c r="U148" t="str">
        <f t="shared" si="40"/>
        <v>},</v>
      </c>
      <c r="V148" t="str">
        <f t="shared" si="41"/>
        <v/>
      </c>
    </row>
    <row r="149" spans="1:22" x14ac:dyDescent="0.3">
      <c r="A149">
        <f t="shared" si="29"/>
        <v>2147483319</v>
      </c>
      <c r="B149" s="1">
        <v>43263</v>
      </c>
      <c r="C149" t="s">
        <v>114</v>
      </c>
      <c r="D149" t="s">
        <v>358</v>
      </c>
      <c r="F149" s="6">
        <v>-62.25</v>
      </c>
      <c r="H149" t="str">
        <f t="shared" si="30"/>
        <v xml:space="preserve">2147483319: </v>
      </c>
      <c r="I149" t="str">
        <f t="shared" si="31"/>
        <v xml:space="preserve">id: 2147483319, </v>
      </c>
      <c r="J149" t="str">
        <f t="shared" si="32"/>
        <v xml:space="preserve">date: 1528848000000, </v>
      </c>
      <c r="K149" t="str">
        <f t="shared" si="33"/>
        <v xml:space="preserve">description: "PINNACLE GOLF CLUB   F", </v>
      </c>
      <c r="L149" t="str">
        <f t="shared" si="34"/>
        <v xml:space="preserve">category: "Entertainment", </v>
      </c>
      <c r="M149" t="str">
        <f t="shared" si="35"/>
        <v xml:space="preserve">individual: "", </v>
      </c>
      <c r="N149" t="str">
        <f t="shared" si="36"/>
        <v xml:space="preserve">amount: -62.25, </v>
      </c>
      <c r="O149" t="s">
        <v>390</v>
      </c>
      <c r="Q149" t="str">
        <f t="shared" si="37"/>
        <v/>
      </c>
      <c r="R149" t="str">
        <f t="shared" si="38"/>
        <v/>
      </c>
      <c r="S149" t="str">
        <f t="shared" si="39"/>
        <v xml:space="preserve">12: { </v>
      </c>
      <c r="T149" t="str">
        <f t="shared" si="42"/>
        <v>2147483319: { id: 2147483319, date: 1528848000000, description: "PINNACLE GOLF CLUB   F", category: "Entertainment", individual: "", amount: -62.25, isVisible: true }</v>
      </c>
      <c r="U149" t="str">
        <f t="shared" si="40"/>
        <v>},</v>
      </c>
      <c r="V149" t="str">
        <f t="shared" si="41"/>
        <v/>
      </c>
    </row>
    <row r="150" spans="1:22" x14ac:dyDescent="0.3">
      <c r="A150">
        <f t="shared" si="29"/>
        <v>2147483320</v>
      </c>
      <c r="B150" s="1">
        <v>43261</v>
      </c>
      <c r="C150" t="s">
        <v>115</v>
      </c>
      <c r="D150" t="s">
        <v>353</v>
      </c>
      <c r="F150" s="6">
        <v>-37.26</v>
      </c>
      <c r="H150" t="str">
        <f t="shared" si="30"/>
        <v xml:space="preserve">2147483320: </v>
      </c>
      <c r="I150" t="str">
        <f t="shared" si="31"/>
        <v xml:space="preserve">id: 2147483320, </v>
      </c>
      <c r="J150" t="str">
        <f t="shared" si="32"/>
        <v xml:space="preserve">date: 1528675200000, </v>
      </c>
      <c r="K150" t="str">
        <f t="shared" si="33"/>
        <v xml:space="preserve">description: "KROGER FUEL #4355", </v>
      </c>
      <c r="L150" t="str">
        <f t="shared" si="34"/>
        <v xml:space="preserve">category: "Gas", </v>
      </c>
      <c r="M150" t="str">
        <f t="shared" si="35"/>
        <v xml:space="preserve">individual: "", </v>
      </c>
      <c r="N150" t="str">
        <f t="shared" si="36"/>
        <v xml:space="preserve">amount: -37.26, </v>
      </c>
      <c r="O150" t="s">
        <v>390</v>
      </c>
      <c r="Q150" t="str">
        <f t="shared" si="37"/>
        <v/>
      </c>
      <c r="R150" t="str">
        <f t="shared" si="38"/>
        <v/>
      </c>
      <c r="S150" t="str">
        <f t="shared" si="39"/>
        <v xml:space="preserve">10: { </v>
      </c>
      <c r="T150" t="str">
        <f t="shared" si="42"/>
        <v>2147483320: { id: 2147483320, date: 1528675200000, description: "KROGER FUEL #4355", category: "Gas", individual: "", amount: -37.26, isVisible: true },</v>
      </c>
      <c r="U150" t="str">
        <f t="shared" si="40"/>
        <v/>
      </c>
      <c r="V150" t="str">
        <f t="shared" si="41"/>
        <v/>
      </c>
    </row>
    <row r="151" spans="1:22" x14ac:dyDescent="0.3">
      <c r="A151">
        <f t="shared" si="29"/>
        <v>2147483321</v>
      </c>
      <c r="B151" s="1">
        <v>43261</v>
      </c>
      <c r="C151" t="s">
        <v>116</v>
      </c>
      <c r="D151" t="s">
        <v>378</v>
      </c>
      <c r="F151" s="6">
        <v>-70</v>
      </c>
      <c r="H151" t="str">
        <f t="shared" si="30"/>
        <v xml:space="preserve">2147483321: </v>
      </c>
      <c r="I151" t="str">
        <f t="shared" si="31"/>
        <v xml:space="preserve">id: 2147483321, </v>
      </c>
      <c r="J151" t="str">
        <f t="shared" si="32"/>
        <v xml:space="preserve">date: 1528675200000, </v>
      </c>
      <c r="K151" t="str">
        <f t="shared" si="33"/>
        <v xml:space="preserve">description: "CPR CINCINNATI LLC", </v>
      </c>
      <c r="L151" t="str">
        <f t="shared" si="34"/>
        <v xml:space="preserve">category: "Unknown", </v>
      </c>
      <c r="M151" t="str">
        <f t="shared" si="35"/>
        <v xml:space="preserve">individual: "", </v>
      </c>
      <c r="N151" t="str">
        <f t="shared" si="36"/>
        <v xml:space="preserve">amount: -70, </v>
      </c>
      <c r="O151" t="s">
        <v>390</v>
      </c>
      <c r="Q151" t="str">
        <f t="shared" si="37"/>
        <v/>
      </c>
      <c r="R151" t="str">
        <f t="shared" si="38"/>
        <v/>
      </c>
      <c r="S151" t="str">
        <f t="shared" si="39"/>
        <v/>
      </c>
      <c r="T151" t="str">
        <f t="shared" si="42"/>
        <v>2147483321: { id: 2147483321, date: 1528675200000, description: "CPR CINCINNATI LLC", category: "Unknown", individual: "", amount: -70, isVisible: true }</v>
      </c>
      <c r="U151" t="str">
        <f t="shared" si="40"/>
        <v>},</v>
      </c>
      <c r="V151" t="str">
        <f t="shared" si="41"/>
        <v/>
      </c>
    </row>
    <row r="152" spans="1:22" x14ac:dyDescent="0.3">
      <c r="A152">
        <f t="shared" si="29"/>
        <v>2147483322</v>
      </c>
      <c r="B152" s="1">
        <v>43260</v>
      </c>
      <c r="C152" t="s">
        <v>117</v>
      </c>
      <c r="D152" t="s">
        <v>356</v>
      </c>
      <c r="F152" s="6">
        <v>-12.83</v>
      </c>
      <c r="H152" t="str">
        <f t="shared" si="30"/>
        <v xml:space="preserve">2147483322: </v>
      </c>
      <c r="I152" t="str">
        <f t="shared" si="31"/>
        <v xml:space="preserve">id: 2147483322, </v>
      </c>
      <c r="J152" t="str">
        <f t="shared" si="32"/>
        <v xml:space="preserve">date: 1528588800000, </v>
      </c>
      <c r="K152" t="str">
        <f t="shared" si="33"/>
        <v xml:space="preserve">description: "KROGER #447", </v>
      </c>
      <c r="L152" t="str">
        <f t="shared" si="34"/>
        <v xml:space="preserve">category: "Groceries", </v>
      </c>
      <c r="M152" t="str">
        <f t="shared" si="35"/>
        <v xml:space="preserve">individual: "", </v>
      </c>
      <c r="N152" t="str">
        <f t="shared" si="36"/>
        <v xml:space="preserve">amount: -12.83, </v>
      </c>
      <c r="O152" t="s">
        <v>390</v>
      </c>
      <c r="Q152" t="str">
        <f t="shared" si="37"/>
        <v/>
      </c>
      <c r="R152" t="str">
        <f t="shared" si="38"/>
        <v/>
      </c>
      <c r="S152" t="str">
        <f t="shared" si="39"/>
        <v xml:space="preserve">9: { </v>
      </c>
      <c r="T152" t="str">
        <f t="shared" si="42"/>
        <v>2147483322: { id: 2147483322, date: 1528588800000, description: "KROGER #447", category: "Groceries", individual: "", amount: -12.83, isVisible: true },</v>
      </c>
      <c r="U152" t="str">
        <f t="shared" si="40"/>
        <v/>
      </c>
      <c r="V152" t="str">
        <f t="shared" si="41"/>
        <v/>
      </c>
    </row>
    <row r="153" spans="1:22" x14ac:dyDescent="0.3">
      <c r="A153">
        <f t="shared" si="29"/>
        <v>2147483323</v>
      </c>
      <c r="B153" s="1">
        <v>43260</v>
      </c>
      <c r="C153" t="s">
        <v>118</v>
      </c>
      <c r="D153" t="s">
        <v>372</v>
      </c>
      <c r="F153" s="6">
        <v>-34.25</v>
      </c>
      <c r="H153" t="str">
        <f t="shared" si="30"/>
        <v xml:space="preserve">2147483323: </v>
      </c>
      <c r="I153" t="str">
        <f t="shared" si="31"/>
        <v xml:space="preserve">id: 2147483323, </v>
      </c>
      <c r="J153" t="str">
        <f t="shared" si="32"/>
        <v xml:space="preserve">date: 1528588800000, </v>
      </c>
      <c r="K153" t="str">
        <f t="shared" si="33"/>
        <v xml:space="preserve">description: "DOCS PLACE - MULBERRY", </v>
      </c>
      <c r="L153" t="str">
        <f t="shared" si="34"/>
        <v xml:space="preserve">category: "Meals (Food)", </v>
      </c>
      <c r="M153" t="str">
        <f t="shared" si="35"/>
        <v xml:space="preserve">individual: "", </v>
      </c>
      <c r="N153" t="str">
        <f t="shared" si="36"/>
        <v xml:space="preserve">amount: -34.25, </v>
      </c>
      <c r="O153" t="s">
        <v>390</v>
      </c>
      <c r="Q153" t="str">
        <f t="shared" si="37"/>
        <v/>
      </c>
      <c r="R153" t="str">
        <f t="shared" si="38"/>
        <v/>
      </c>
      <c r="S153" t="str">
        <f t="shared" si="39"/>
        <v/>
      </c>
      <c r="T153" t="str">
        <f t="shared" si="42"/>
        <v>2147483323: { id: 2147483323, date: 1528588800000, description: "DOCS PLACE - MULBERRY", category: "Meals (Food)", individual: "", amount: -34.25, isVisible: true },</v>
      </c>
      <c r="U153" t="str">
        <f t="shared" si="40"/>
        <v/>
      </c>
      <c r="V153" t="str">
        <f t="shared" si="41"/>
        <v/>
      </c>
    </row>
    <row r="154" spans="1:22" x14ac:dyDescent="0.3">
      <c r="A154">
        <f t="shared" si="29"/>
        <v>2147483324</v>
      </c>
      <c r="B154" s="1">
        <v>43260</v>
      </c>
      <c r="C154" t="s">
        <v>119</v>
      </c>
      <c r="D154" t="s">
        <v>364</v>
      </c>
      <c r="F154" s="6">
        <v>-33</v>
      </c>
      <c r="H154" t="str">
        <f t="shared" si="30"/>
        <v xml:space="preserve">2147483324: </v>
      </c>
      <c r="I154" t="str">
        <f t="shared" si="31"/>
        <v xml:space="preserve">id: 2147483324, </v>
      </c>
      <c r="J154" t="str">
        <f t="shared" si="32"/>
        <v xml:space="preserve">date: 1528588800000, </v>
      </c>
      <c r="K154" t="str">
        <f t="shared" si="33"/>
        <v xml:space="preserve">description: "1063 GREAT CLIPS AT ME", </v>
      </c>
      <c r="L154" t="str">
        <f t="shared" si="34"/>
        <v xml:space="preserve">category: "Miscellaneous", </v>
      </c>
      <c r="M154" t="str">
        <f t="shared" si="35"/>
        <v xml:space="preserve">individual: "", </v>
      </c>
      <c r="N154" t="str">
        <f t="shared" si="36"/>
        <v xml:space="preserve">amount: -33, </v>
      </c>
      <c r="O154" t="s">
        <v>390</v>
      </c>
      <c r="Q154" t="str">
        <f t="shared" si="37"/>
        <v/>
      </c>
      <c r="R154" t="str">
        <f t="shared" si="38"/>
        <v/>
      </c>
      <c r="S154" t="str">
        <f t="shared" si="39"/>
        <v/>
      </c>
      <c r="T154" t="str">
        <f t="shared" si="42"/>
        <v>2147483324: { id: 2147483324, date: 1528588800000, description: "1063 GREAT CLIPS AT ME", category: "Miscellaneous", individual: "", amount: -33, isVisible: true },</v>
      </c>
      <c r="U154" t="str">
        <f t="shared" si="40"/>
        <v/>
      </c>
      <c r="V154" t="str">
        <f t="shared" si="41"/>
        <v/>
      </c>
    </row>
    <row r="155" spans="1:22" x14ac:dyDescent="0.3">
      <c r="A155">
        <f t="shared" si="29"/>
        <v>2147483325</v>
      </c>
      <c r="B155" s="1">
        <v>43260</v>
      </c>
      <c r="C155" t="s">
        <v>26</v>
      </c>
      <c r="D155" t="s">
        <v>358</v>
      </c>
      <c r="F155" s="6">
        <v>-2.25</v>
      </c>
      <c r="H155" t="str">
        <f t="shared" si="30"/>
        <v xml:space="preserve">2147483325: </v>
      </c>
      <c r="I155" t="str">
        <f t="shared" si="31"/>
        <v xml:space="preserve">id: 2147483325, </v>
      </c>
      <c r="J155" t="str">
        <f t="shared" si="32"/>
        <v xml:space="preserve">date: 1528588800000, </v>
      </c>
      <c r="K155" t="str">
        <f t="shared" si="33"/>
        <v xml:space="preserve">description: "CINCINNATI PARKING FEE", </v>
      </c>
      <c r="L155" t="str">
        <f t="shared" si="34"/>
        <v xml:space="preserve">category: "Entertainment", </v>
      </c>
      <c r="M155" t="str">
        <f t="shared" si="35"/>
        <v xml:space="preserve">individual: "", </v>
      </c>
      <c r="N155" t="str">
        <f t="shared" si="36"/>
        <v xml:space="preserve">amount: -2.25, </v>
      </c>
      <c r="O155" t="s">
        <v>390</v>
      </c>
      <c r="Q155" t="str">
        <f t="shared" si="37"/>
        <v/>
      </c>
      <c r="R155" t="str">
        <f t="shared" si="38"/>
        <v/>
      </c>
      <c r="S155" t="str">
        <f t="shared" si="39"/>
        <v/>
      </c>
      <c r="T155" t="str">
        <f t="shared" si="42"/>
        <v>2147483325: { id: 2147483325, date: 1528588800000, description: "CINCINNATI PARKING FEE", category: "Entertainment", individual: "", amount: -2.25, isVisible: true }</v>
      </c>
      <c r="U155" t="str">
        <f t="shared" si="40"/>
        <v>},</v>
      </c>
      <c r="V155" t="str">
        <f t="shared" si="41"/>
        <v/>
      </c>
    </row>
    <row r="156" spans="1:22" x14ac:dyDescent="0.3">
      <c r="A156">
        <f t="shared" si="29"/>
        <v>2147483326</v>
      </c>
      <c r="B156" s="1">
        <v>43259</v>
      </c>
      <c r="C156" t="s">
        <v>120</v>
      </c>
      <c r="D156" t="s">
        <v>361</v>
      </c>
      <c r="F156" s="6">
        <v>-6.36</v>
      </c>
      <c r="H156" t="str">
        <f t="shared" si="30"/>
        <v xml:space="preserve">2147483326: </v>
      </c>
      <c r="I156" t="str">
        <f t="shared" si="31"/>
        <v xml:space="preserve">id: 2147483326, </v>
      </c>
      <c r="J156" t="str">
        <f t="shared" si="32"/>
        <v xml:space="preserve">date: 1528502400000, </v>
      </c>
      <c r="K156" t="str">
        <f t="shared" si="33"/>
        <v xml:space="preserve">description: "BIG LOTS STORES - #010", </v>
      </c>
      <c r="L156" t="str">
        <f t="shared" si="34"/>
        <v xml:space="preserve">category: "Materistic", </v>
      </c>
      <c r="M156" t="str">
        <f t="shared" si="35"/>
        <v xml:space="preserve">individual: "", </v>
      </c>
      <c r="N156" t="str">
        <f t="shared" si="36"/>
        <v xml:space="preserve">amount: -6.36, </v>
      </c>
      <c r="O156" t="s">
        <v>390</v>
      </c>
      <c r="Q156" t="str">
        <f t="shared" si="37"/>
        <v/>
      </c>
      <c r="R156" t="str">
        <f t="shared" si="38"/>
        <v/>
      </c>
      <c r="S156" t="str">
        <f t="shared" si="39"/>
        <v xml:space="preserve">8: { </v>
      </c>
      <c r="T156" t="str">
        <f t="shared" si="42"/>
        <v>2147483326: { id: 2147483326, date: 1528502400000, description: "BIG LOTS STORES - #010", category: "Materistic", individual: "", amount: -6.36, isVisible: true },</v>
      </c>
      <c r="U156" t="str">
        <f t="shared" si="40"/>
        <v/>
      </c>
      <c r="V156" t="str">
        <f t="shared" si="41"/>
        <v/>
      </c>
    </row>
    <row r="157" spans="1:22" x14ac:dyDescent="0.3">
      <c r="A157">
        <f t="shared" si="29"/>
        <v>2147483327</v>
      </c>
      <c r="B157" s="1">
        <v>43259</v>
      </c>
      <c r="C157" t="s">
        <v>121</v>
      </c>
      <c r="D157" t="s">
        <v>372</v>
      </c>
      <c r="F157" s="6">
        <v>-34.25</v>
      </c>
      <c r="H157" t="str">
        <f t="shared" si="30"/>
        <v xml:space="preserve">2147483327: </v>
      </c>
      <c r="I157" t="str">
        <f t="shared" si="31"/>
        <v xml:space="preserve">id: 2147483327, </v>
      </c>
      <c r="J157" t="str">
        <f t="shared" si="32"/>
        <v xml:space="preserve">date: 1528502400000, </v>
      </c>
      <c r="K157" t="str">
        <f t="shared" si="33"/>
        <v xml:space="preserve">description: "CITY VIEW TAVERN", </v>
      </c>
      <c r="L157" t="str">
        <f t="shared" si="34"/>
        <v xml:space="preserve">category: "Meals (Food)", </v>
      </c>
      <c r="M157" t="str">
        <f t="shared" si="35"/>
        <v xml:space="preserve">individual: "", </v>
      </c>
      <c r="N157" t="str">
        <f t="shared" si="36"/>
        <v xml:space="preserve">amount: -34.25, </v>
      </c>
      <c r="O157" t="s">
        <v>390</v>
      </c>
      <c r="Q157" t="str">
        <f t="shared" si="37"/>
        <v/>
      </c>
      <c r="R157" t="str">
        <f t="shared" si="38"/>
        <v/>
      </c>
      <c r="S157" t="str">
        <f t="shared" si="39"/>
        <v/>
      </c>
      <c r="T157" t="str">
        <f t="shared" si="42"/>
        <v>2147483327: { id: 2147483327, date: 1528502400000, description: "CITY VIEW TAVERN", category: "Meals (Food)", individual: "", amount: -34.25, isVisible: true }</v>
      </c>
      <c r="U157" t="str">
        <f t="shared" si="40"/>
        <v>},</v>
      </c>
      <c r="V157" t="str">
        <f t="shared" si="41"/>
        <v/>
      </c>
    </row>
    <row r="158" spans="1:22" x14ac:dyDescent="0.3">
      <c r="A158">
        <f t="shared" si="29"/>
        <v>2147483328</v>
      </c>
      <c r="B158" s="1">
        <v>43257</v>
      </c>
      <c r="C158" t="s">
        <v>122</v>
      </c>
      <c r="D158" t="s">
        <v>361</v>
      </c>
      <c r="F158" s="6">
        <v>-107.24</v>
      </c>
      <c r="H158" t="str">
        <f t="shared" si="30"/>
        <v xml:space="preserve">2147483328: </v>
      </c>
      <c r="I158" t="str">
        <f t="shared" si="31"/>
        <v xml:space="preserve">id: 2147483328, </v>
      </c>
      <c r="J158" t="str">
        <f t="shared" si="32"/>
        <v xml:space="preserve">date: 1528329600000, </v>
      </c>
      <c r="K158" t="str">
        <f t="shared" si="33"/>
        <v xml:space="preserve">description: "Nike Jeffersonvi 095", </v>
      </c>
      <c r="L158" t="str">
        <f t="shared" si="34"/>
        <v xml:space="preserve">category: "Materistic", </v>
      </c>
      <c r="M158" t="str">
        <f t="shared" si="35"/>
        <v xml:space="preserve">individual: "", </v>
      </c>
      <c r="N158" t="str">
        <f t="shared" si="36"/>
        <v xml:space="preserve">amount: -107.24, </v>
      </c>
      <c r="O158" t="s">
        <v>390</v>
      </c>
      <c r="Q158" t="str">
        <f t="shared" si="37"/>
        <v/>
      </c>
      <c r="R158" t="str">
        <f t="shared" si="38"/>
        <v/>
      </c>
      <c r="S158" t="str">
        <f t="shared" si="39"/>
        <v xml:space="preserve">6: { </v>
      </c>
      <c r="T158" t="str">
        <f t="shared" si="42"/>
        <v>2147483328: { id: 2147483328, date: 1528329600000, description: "Nike Jeffersonvi 095", category: "Materistic", individual: "", amount: -107.24, isVisible: true },</v>
      </c>
      <c r="U158" t="str">
        <f t="shared" si="40"/>
        <v/>
      </c>
      <c r="V158" t="str">
        <f t="shared" si="41"/>
        <v/>
      </c>
    </row>
    <row r="159" spans="1:22" x14ac:dyDescent="0.3">
      <c r="A159">
        <f t="shared" si="29"/>
        <v>2147483329</v>
      </c>
      <c r="B159" s="1">
        <v>43257</v>
      </c>
      <c r="C159" t="s">
        <v>102</v>
      </c>
      <c r="D159" t="s">
        <v>361</v>
      </c>
      <c r="F159" s="6">
        <v>-127.16</v>
      </c>
      <c r="H159" t="str">
        <f t="shared" si="30"/>
        <v xml:space="preserve">2147483329: </v>
      </c>
      <c r="I159" t="str">
        <f t="shared" si="31"/>
        <v xml:space="preserve">id: 2147483329, </v>
      </c>
      <c r="J159" t="str">
        <f t="shared" si="32"/>
        <v xml:space="preserve">date: 1528329600000, </v>
      </c>
      <c r="K159" t="str">
        <f t="shared" si="33"/>
        <v xml:space="preserve">description: "TJMAXX #0007", </v>
      </c>
      <c r="L159" t="str">
        <f t="shared" si="34"/>
        <v xml:space="preserve">category: "Materistic", </v>
      </c>
      <c r="M159" t="str">
        <f t="shared" si="35"/>
        <v xml:space="preserve">individual: "", </v>
      </c>
      <c r="N159" t="str">
        <f t="shared" si="36"/>
        <v xml:space="preserve">amount: -127.16, </v>
      </c>
      <c r="O159" t="s">
        <v>390</v>
      </c>
      <c r="Q159" t="str">
        <f t="shared" si="37"/>
        <v/>
      </c>
      <c r="R159" t="str">
        <f t="shared" si="38"/>
        <v/>
      </c>
      <c r="S159" t="str">
        <f t="shared" si="39"/>
        <v/>
      </c>
      <c r="T159" t="str">
        <f t="shared" si="42"/>
        <v>2147483329: { id: 2147483329, date: 1528329600000, description: "TJMAXX #0007", category: "Materistic", individual: "", amount: -127.16, isVisible: true },</v>
      </c>
      <c r="U159" t="str">
        <f t="shared" si="40"/>
        <v/>
      </c>
      <c r="V159" t="str">
        <f t="shared" si="41"/>
        <v/>
      </c>
    </row>
    <row r="160" spans="1:22" x14ac:dyDescent="0.3">
      <c r="A160">
        <f t="shared" si="29"/>
        <v>2147483330</v>
      </c>
      <c r="B160" s="1">
        <v>43257</v>
      </c>
      <c r="C160" t="s">
        <v>39</v>
      </c>
      <c r="D160" t="s">
        <v>356</v>
      </c>
      <c r="F160" s="6">
        <v>-134.25</v>
      </c>
      <c r="H160" t="str">
        <f t="shared" si="30"/>
        <v xml:space="preserve">2147483330: </v>
      </c>
      <c r="I160" t="str">
        <f t="shared" si="31"/>
        <v xml:space="preserve">id: 2147483330, </v>
      </c>
      <c r="J160" t="str">
        <f t="shared" si="32"/>
        <v xml:space="preserve">date: 1528329600000, </v>
      </c>
      <c r="K160" t="str">
        <f t="shared" si="33"/>
        <v xml:space="preserve">description: "KROGER #423", </v>
      </c>
      <c r="L160" t="str">
        <f t="shared" si="34"/>
        <v xml:space="preserve">category: "Groceries", </v>
      </c>
      <c r="M160" t="str">
        <f t="shared" si="35"/>
        <v xml:space="preserve">individual: "", </v>
      </c>
      <c r="N160" t="str">
        <f t="shared" si="36"/>
        <v xml:space="preserve">amount: -134.25, </v>
      </c>
      <c r="O160" t="s">
        <v>390</v>
      </c>
      <c r="Q160" t="str">
        <f t="shared" si="37"/>
        <v/>
      </c>
      <c r="R160" t="str">
        <f t="shared" si="38"/>
        <v/>
      </c>
      <c r="S160" t="str">
        <f t="shared" si="39"/>
        <v/>
      </c>
      <c r="T160" t="str">
        <f t="shared" si="42"/>
        <v>2147483330: { id: 2147483330, date: 1528329600000, description: "KROGER #423", category: "Groceries", individual: "", amount: -134.25, isVisible: true },</v>
      </c>
      <c r="U160" t="str">
        <f t="shared" si="40"/>
        <v/>
      </c>
      <c r="V160" t="str">
        <f t="shared" si="41"/>
        <v/>
      </c>
    </row>
    <row r="161" spans="1:22" x14ac:dyDescent="0.3">
      <c r="A161">
        <f t="shared" si="29"/>
        <v>2147483331</v>
      </c>
      <c r="B161" s="1">
        <v>43257</v>
      </c>
      <c r="C161" t="s">
        <v>96</v>
      </c>
      <c r="D161" t="s">
        <v>356</v>
      </c>
      <c r="F161" s="6">
        <v>-63.25</v>
      </c>
      <c r="H161" t="str">
        <f t="shared" si="30"/>
        <v xml:space="preserve">2147483331: </v>
      </c>
      <c r="I161" t="str">
        <f t="shared" si="31"/>
        <v xml:space="preserve">id: 2147483331, </v>
      </c>
      <c r="J161" t="str">
        <f t="shared" si="32"/>
        <v xml:space="preserve">date: 1528329600000, </v>
      </c>
      <c r="K161" t="str">
        <f t="shared" si="33"/>
        <v xml:space="preserve">description: "ALDI 61085", </v>
      </c>
      <c r="L161" t="str">
        <f t="shared" si="34"/>
        <v xml:space="preserve">category: "Groceries", </v>
      </c>
      <c r="M161" t="str">
        <f t="shared" si="35"/>
        <v xml:space="preserve">individual: "", </v>
      </c>
      <c r="N161" t="str">
        <f t="shared" si="36"/>
        <v xml:space="preserve">amount: -63.25, </v>
      </c>
      <c r="O161" t="s">
        <v>390</v>
      </c>
      <c r="Q161" t="str">
        <f t="shared" si="37"/>
        <v/>
      </c>
      <c r="R161" t="str">
        <f t="shared" si="38"/>
        <v/>
      </c>
      <c r="S161" t="str">
        <f t="shared" si="39"/>
        <v/>
      </c>
      <c r="T161" t="str">
        <f t="shared" si="42"/>
        <v>2147483331: { id: 2147483331, date: 1528329600000, description: "ALDI 61085", category: "Groceries", individual: "", amount: -63.25, isVisible: true }</v>
      </c>
      <c r="U161" t="str">
        <f t="shared" si="40"/>
        <v>},</v>
      </c>
      <c r="V161" t="str">
        <f t="shared" si="41"/>
        <v/>
      </c>
    </row>
    <row r="162" spans="1:22" x14ac:dyDescent="0.3">
      <c r="A162">
        <f t="shared" si="29"/>
        <v>2147483332</v>
      </c>
      <c r="B162" s="1">
        <v>43256</v>
      </c>
      <c r="C162" t="s">
        <v>123</v>
      </c>
      <c r="D162" t="s">
        <v>361</v>
      </c>
      <c r="F162" s="6">
        <v>-24.45</v>
      </c>
      <c r="H162" t="str">
        <f t="shared" si="30"/>
        <v xml:space="preserve">2147483332: </v>
      </c>
      <c r="I162" t="str">
        <f t="shared" si="31"/>
        <v xml:space="preserve">id: 2147483332, </v>
      </c>
      <c r="J162" t="str">
        <f t="shared" si="32"/>
        <v xml:space="preserve">date: 1528243200000, </v>
      </c>
      <c r="K162" t="str">
        <f t="shared" si="33"/>
        <v xml:space="preserve">description: "UNDER ARMOUR JEFFRSNVL", </v>
      </c>
      <c r="L162" t="str">
        <f t="shared" si="34"/>
        <v xml:space="preserve">category: "Materistic", </v>
      </c>
      <c r="M162" t="str">
        <f t="shared" si="35"/>
        <v xml:space="preserve">individual: "", </v>
      </c>
      <c r="N162" t="str">
        <f t="shared" si="36"/>
        <v xml:space="preserve">amount: -24.45, </v>
      </c>
      <c r="O162" t="s">
        <v>390</v>
      </c>
      <c r="Q162" t="str">
        <f t="shared" si="37"/>
        <v/>
      </c>
      <c r="R162" t="str">
        <f t="shared" si="38"/>
        <v/>
      </c>
      <c r="S162" t="str">
        <f t="shared" si="39"/>
        <v xml:space="preserve">5: { </v>
      </c>
      <c r="T162" t="str">
        <f t="shared" si="42"/>
        <v>2147483332: { id: 2147483332, date: 1528243200000, description: "UNDER ARMOUR JEFFRSNVL", category: "Materistic", individual: "", amount: -24.45, isVisible: true },</v>
      </c>
      <c r="U162" t="str">
        <f t="shared" si="40"/>
        <v/>
      </c>
      <c r="V162" t="str">
        <f t="shared" si="41"/>
        <v/>
      </c>
    </row>
    <row r="163" spans="1:22" x14ac:dyDescent="0.3">
      <c r="A163">
        <f t="shared" si="29"/>
        <v>2147483333</v>
      </c>
      <c r="B163" s="1">
        <v>43256</v>
      </c>
      <c r="C163" t="s">
        <v>124</v>
      </c>
      <c r="D163" t="s">
        <v>372</v>
      </c>
      <c r="F163" s="6">
        <v>-31.25</v>
      </c>
      <c r="H163" t="str">
        <f t="shared" si="30"/>
        <v xml:space="preserve">2147483333: </v>
      </c>
      <c r="I163" t="str">
        <f t="shared" si="31"/>
        <v xml:space="preserve">id: 2147483333, </v>
      </c>
      <c r="J163" t="str">
        <f t="shared" si="32"/>
        <v xml:space="preserve">date: 1528243200000, </v>
      </c>
      <c r="K163" t="str">
        <f t="shared" si="33"/>
        <v xml:space="preserve">description: "WERNERS SMOKEHOUSE BAR", </v>
      </c>
      <c r="L163" t="str">
        <f t="shared" si="34"/>
        <v xml:space="preserve">category: "Meals (Food)", </v>
      </c>
      <c r="M163" t="str">
        <f t="shared" si="35"/>
        <v xml:space="preserve">individual: "", </v>
      </c>
      <c r="N163" t="str">
        <f t="shared" si="36"/>
        <v xml:space="preserve">amount: -31.25, </v>
      </c>
      <c r="O163" t="s">
        <v>390</v>
      </c>
      <c r="Q163" t="str">
        <f t="shared" si="37"/>
        <v/>
      </c>
      <c r="R163" t="str">
        <f t="shared" si="38"/>
        <v/>
      </c>
      <c r="S163" t="str">
        <f t="shared" si="39"/>
        <v/>
      </c>
      <c r="T163" t="str">
        <f t="shared" si="42"/>
        <v>2147483333: { id: 2147483333, date: 1528243200000, description: "WERNERS SMOKEHOUSE BAR", category: "Meals (Food)", individual: "", amount: -31.25, isVisible: true },</v>
      </c>
      <c r="U163" t="str">
        <f t="shared" si="40"/>
        <v/>
      </c>
      <c r="V163" t="str">
        <f t="shared" si="41"/>
        <v/>
      </c>
    </row>
    <row r="164" spans="1:22" x14ac:dyDescent="0.3">
      <c r="A164">
        <f t="shared" si="29"/>
        <v>2147483334</v>
      </c>
      <c r="B164" s="1">
        <v>43256</v>
      </c>
      <c r="C164" t="s">
        <v>125</v>
      </c>
      <c r="D164" t="s">
        <v>361</v>
      </c>
      <c r="F164" s="6">
        <v>-16.079999999999998</v>
      </c>
      <c r="H164" t="str">
        <f t="shared" si="30"/>
        <v xml:space="preserve">2147483334: </v>
      </c>
      <c r="I164" t="str">
        <f t="shared" si="31"/>
        <v xml:space="preserve">id: 2147483334, </v>
      </c>
      <c r="J164" t="str">
        <f t="shared" si="32"/>
        <v xml:space="preserve">date: 1528243200000, </v>
      </c>
      <c r="K164" t="str">
        <f t="shared" si="33"/>
        <v xml:space="preserve">description: "H&amp;M0576", </v>
      </c>
      <c r="L164" t="str">
        <f t="shared" si="34"/>
        <v xml:space="preserve">category: "Materistic", </v>
      </c>
      <c r="M164" t="str">
        <f t="shared" si="35"/>
        <v xml:space="preserve">individual: "", </v>
      </c>
      <c r="N164" t="str">
        <f t="shared" si="36"/>
        <v xml:space="preserve">amount: -16.08, </v>
      </c>
      <c r="O164" t="s">
        <v>390</v>
      </c>
      <c r="Q164" t="str">
        <f t="shared" si="37"/>
        <v/>
      </c>
      <c r="R164" t="str">
        <f t="shared" si="38"/>
        <v/>
      </c>
      <c r="S164" t="str">
        <f t="shared" si="39"/>
        <v/>
      </c>
      <c r="T164" t="str">
        <f t="shared" si="42"/>
        <v>2147483334: { id: 2147483334, date: 1528243200000, description: "H&amp;M0576", category: "Materistic", individual: "", amount: -16.08, isVisible: true },</v>
      </c>
      <c r="U164" t="str">
        <f t="shared" si="40"/>
        <v/>
      </c>
      <c r="V164" t="str">
        <f t="shared" si="41"/>
        <v/>
      </c>
    </row>
    <row r="165" spans="1:22" x14ac:dyDescent="0.3">
      <c r="A165">
        <f t="shared" si="29"/>
        <v>2147483335</v>
      </c>
      <c r="B165" s="1">
        <v>43256</v>
      </c>
      <c r="C165" t="s">
        <v>126</v>
      </c>
      <c r="D165" t="s">
        <v>361</v>
      </c>
      <c r="F165" s="6">
        <v>-46.85</v>
      </c>
      <c r="H165" t="str">
        <f t="shared" si="30"/>
        <v xml:space="preserve">2147483335: </v>
      </c>
      <c r="I165" t="str">
        <f t="shared" si="31"/>
        <v xml:space="preserve">id: 2147483335, </v>
      </c>
      <c r="J165" t="str">
        <f t="shared" si="32"/>
        <v xml:space="preserve">date: 1528243200000, </v>
      </c>
      <c r="K165" t="str">
        <f t="shared" si="33"/>
        <v xml:space="preserve">description: "GH BASS &amp; CO #4385", </v>
      </c>
      <c r="L165" t="str">
        <f t="shared" si="34"/>
        <v xml:space="preserve">category: "Materistic", </v>
      </c>
      <c r="M165" t="str">
        <f t="shared" si="35"/>
        <v xml:space="preserve">individual: "", </v>
      </c>
      <c r="N165" t="str">
        <f t="shared" si="36"/>
        <v xml:space="preserve">amount: -46.85, </v>
      </c>
      <c r="O165" t="s">
        <v>390</v>
      </c>
      <c r="Q165" t="str">
        <f t="shared" si="37"/>
        <v/>
      </c>
      <c r="R165" t="str">
        <f t="shared" si="38"/>
        <v/>
      </c>
      <c r="S165" t="str">
        <f t="shared" si="39"/>
        <v/>
      </c>
      <c r="T165" t="str">
        <f t="shared" si="42"/>
        <v>2147483335: { id: 2147483335, date: 1528243200000, description: "GH BASS &amp; CO #4385", category: "Materistic", individual: "", amount: -46.85, isVisible: true }</v>
      </c>
      <c r="U165" t="str">
        <f t="shared" si="40"/>
        <v>},</v>
      </c>
      <c r="V165" t="str">
        <f t="shared" si="41"/>
        <v/>
      </c>
    </row>
    <row r="166" spans="1:22" x14ac:dyDescent="0.3">
      <c r="A166">
        <f t="shared" si="29"/>
        <v>2147483336</v>
      </c>
      <c r="B166" s="1">
        <v>43253</v>
      </c>
      <c r="C166" t="s">
        <v>127</v>
      </c>
      <c r="D166" t="s">
        <v>372</v>
      </c>
      <c r="F166" s="6">
        <v>-19.8</v>
      </c>
      <c r="H166" t="str">
        <f t="shared" si="30"/>
        <v xml:space="preserve">2147483336: </v>
      </c>
      <c r="I166" t="str">
        <f t="shared" si="31"/>
        <v xml:space="preserve">id: 2147483336, </v>
      </c>
      <c r="J166" t="str">
        <f t="shared" si="32"/>
        <v xml:space="preserve">date: 1527984000000, </v>
      </c>
      <c r="K166" t="str">
        <f t="shared" si="33"/>
        <v xml:space="preserve">description: "GOMEZ SALSA WALNUT HIL", </v>
      </c>
      <c r="L166" t="str">
        <f t="shared" si="34"/>
        <v xml:space="preserve">category: "Meals (Food)", </v>
      </c>
      <c r="M166" t="str">
        <f t="shared" si="35"/>
        <v xml:space="preserve">individual: "", </v>
      </c>
      <c r="N166" t="str">
        <f t="shared" si="36"/>
        <v xml:space="preserve">amount: -19.8, </v>
      </c>
      <c r="O166" t="s">
        <v>390</v>
      </c>
      <c r="Q166" t="str">
        <f t="shared" si="37"/>
        <v/>
      </c>
      <c r="R166" t="str">
        <f t="shared" si="38"/>
        <v/>
      </c>
      <c r="S166" t="str">
        <f t="shared" si="39"/>
        <v xml:space="preserve">2: { </v>
      </c>
      <c r="T166" t="str">
        <f t="shared" si="42"/>
        <v>2147483336: { id: 2147483336, date: 1527984000000, description: "GOMEZ SALSA WALNUT HIL", category: "Meals (Food)", individual: "", amount: -19.8, isVisible: true }</v>
      </c>
      <c r="U166" t="str">
        <f t="shared" si="40"/>
        <v>},</v>
      </c>
      <c r="V166" t="str">
        <f t="shared" si="41"/>
        <v/>
      </c>
    </row>
    <row r="167" spans="1:22" x14ac:dyDescent="0.3">
      <c r="A167">
        <f t="shared" si="29"/>
        <v>2147483337</v>
      </c>
      <c r="B167" s="1">
        <v>43252</v>
      </c>
      <c r="C167" t="s">
        <v>92</v>
      </c>
      <c r="D167" t="s">
        <v>367</v>
      </c>
      <c r="F167" s="6">
        <v>-7</v>
      </c>
      <c r="H167" t="str">
        <f t="shared" si="30"/>
        <v xml:space="preserve">2147483337: </v>
      </c>
      <c r="I167" t="str">
        <f t="shared" si="31"/>
        <v xml:space="preserve">id: 2147483337, </v>
      </c>
      <c r="J167" t="str">
        <f t="shared" si="32"/>
        <v xml:space="preserve">date: 1527897600000, </v>
      </c>
      <c r="K167" t="str">
        <f t="shared" si="33"/>
        <v xml:space="preserve">description: "GRAETERS12", </v>
      </c>
      <c r="L167" t="str">
        <f t="shared" si="34"/>
        <v xml:space="preserve">category: "Dessert", </v>
      </c>
      <c r="M167" t="str">
        <f t="shared" si="35"/>
        <v xml:space="preserve">individual: "", </v>
      </c>
      <c r="N167" t="str">
        <f t="shared" si="36"/>
        <v xml:space="preserve">amount: -7, </v>
      </c>
      <c r="O167" t="s">
        <v>390</v>
      </c>
      <c r="Q167" t="str">
        <f t="shared" si="37"/>
        <v/>
      </c>
      <c r="R167" t="str">
        <f t="shared" si="38"/>
        <v/>
      </c>
      <c r="S167" t="str">
        <f t="shared" si="39"/>
        <v xml:space="preserve">1: { </v>
      </c>
      <c r="T167" t="str">
        <f t="shared" si="42"/>
        <v>2147483337: { id: 2147483337, date: 1527897600000, description: "GRAETERS12", category: "Dessert", individual: "", amount: -7, isVisible: true },</v>
      </c>
      <c r="U167" t="str">
        <f t="shared" si="40"/>
        <v/>
      </c>
      <c r="V167" t="str">
        <f t="shared" si="41"/>
        <v/>
      </c>
    </row>
    <row r="168" spans="1:22" x14ac:dyDescent="0.3">
      <c r="A168">
        <f t="shared" si="29"/>
        <v>2147483338</v>
      </c>
      <c r="B168" s="1">
        <v>43252</v>
      </c>
      <c r="C168" t="s">
        <v>128</v>
      </c>
      <c r="D168" t="s">
        <v>372</v>
      </c>
      <c r="F168" s="6">
        <v>-44</v>
      </c>
      <c r="H168" t="str">
        <f t="shared" si="30"/>
        <v xml:space="preserve">2147483338: </v>
      </c>
      <c r="I168" t="str">
        <f t="shared" si="31"/>
        <v xml:space="preserve">id: 2147483338, </v>
      </c>
      <c r="J168" t="str">
        <f t="shared" si="32"/>
        <v xml:space="preserve">date: 1527897600000, </v>
      </c>
      <c r="K168" t="str">
        <f t="shared" si="33"/>
        <v xml:space="preserve">description: "SKIPTHEDISHES", </v>
      </c>
      <c r="L168" t="str">
        <f t="shared" si="34"/>
        <v xml:space="preserve">category: "Meals (Food)", </v>
      </c>
      <c r="M168" t="str">
        <f t="shared" si="35"/>
        <v xml:space="preserve">individual: "", </v>
      </c>
      <c r="N168" t="str">
        <f t="shared" si="36"/>
        <v xml:space="preserve">amount: -44, </v>
      </c>
      <c r="O168" t="s">
        <v>390</v>
      </c>
      <c r="Q168" t="str">
        <f t="shared" si="37"/>
        <v/>
      </c>
      <c r="R168" t="str">
        <f t="shared" si="38"/>
        <v/>
      </c>
      <c r="S168" t="str">
        <f t="shared" si="39"/>
        <v/>
      </c>
      <c r="T168" t="str">
        <f t="shared" si="42"/>
        <v>2147483338: { id: 2147483338, date: 1527897600000, description: "SKIPTHEDISHES", category: "Meals (Food)", individual: "", amount: -44, isVisible: true },</v>
      </c>
      <c r="U168" t="str">
        <f t="shared" si="40"/>
        <v/>
      </c>
      <c r="V168" t="str">
        <f t="shared" si="41"/>
        <v/>
      </c>
    </row>
    <row r="169" spans="1:22" x14ac:dyDescent="0.3">
      <c r="A169">
        <f t="shared" si="29"/>
        <v>2147483339</v>
      </c>
      <c r="B169" s="1">
        <v>43252</v>
      </c>
      <c r="C169" t="s">
        <v>129</v>
      </c>
      <c r="D169" t="s">
        <v>353</v>
      </c>
      <c r="F169" s="6">
        <v>-38.5</v>
      </c>
      <c r="H169" t="str">
        <f t="shared" si="30"/>
        <v xml:space="preserve">2147483339: </v>
      </c>
      <c r="I169" t="str">
        <f t="shared" si="31"/>
        <v xml:space="preserve">id: 2147483339, </v>
      </c>
      <c r="J169" t="str">
        <f t="shared" si="32"/>
        <v xml:space="preserve">date: 1527897600000, </v>
      </c>
      <c r="K169" t="str">
        <f t="shared" si="33"/>
        <v xml:space="preserve">description: "SHELL OIL 574430203QPS", </v>
      </c>
      <c r="L169" t="str">
        <f t="shared" si="34"/>
        <v xml:space="preserve">category: "Gas", </v>
      </c>
      <c r="M169" t="str">
        <f t="shared" si="35"/>
        <v xml:space="preserve">individual: "", </v>
      </c>
      <c r="N169" t="str">
        <f t="shared" si="36"/>
        <v xml:space="preserve">amount: -38.5, </v>
      </c>
      <c r="O169" t="s">
        <v>390</v>
      </c>
      <c r="Q169" t="str">
        <f t="shared" si="37"/>
        <v/>
      </c>
      <c r="R169" t="str">
        <f t="shared" si="38"/>
        <v/>
      </c>
      <c r="S169" t="str">
        <f t="shared" si="39"/>
        <v/>
      </c>
      <c r="T169" t="str">
        <f t="shared" si="42"/>
        <v>2147483339: { id: 2147483339, date: 1527897600000, description: "SHELL OIL 574430203QPS", category: "Gas", individual: "", amount: -38.5, isVisible: true }</v>
      </c>
      <c r="U169" t="str">
        <f t="shared" si="40"/>
        <v>}</v>
      </c>
      <c r="V169" t="str">
        <f t="shared" si="41"/>
        <v>},</v>
      </c>
    </row>
    <row r="170" spans="1:22" x14ac:dyDescent="0.3">
      <c r="A170">
        <f t="shared" si="29"/>
        <v>2147483340</v>
      </c>
      <c r="B170" s="1">
        <v>43251</v>
      </c>
      <c r="C170" t="s">
        <v>35</v>
      </c>
      <c r="D170" t="s">
        <v>380</v>
      </c>
      <c r="F170" s="6">
        <v>-29.37</v>
      </c>
      <c r="H170" t="str">
        <f t="shared" si="30"/>
        <v xml:space="preserve">2147483340: </v>
      </c>
      <c r="I170" t="str">
        <f t="shared" si="31"/>
        <v xml:space="preserve">id: 2147483340, </v>
      </c>
      <c r="J170" t="str">
        <f t="shared" si="32"/>
        <v xml:space="preserve">date: 1527811200000, </v>
      </c>
      <c r="K170" t="str">
        <f t="shared" si="33"/>
        <v xml:space="preserve">description: "DENTATRUST", </v>
      </c>
      <c r="L170" t="str">
        <f t="shared" si="34"/>
        <v xml:space="preserve">category: "Dentist", </v>
      </c>
      <c r="M170" t="str">
        <f t="shared" si="35"/>
        <v xml:space="preserve">individual: "", </v>
      </c>
      <c r="N170" t="str">
        <f t="shared" si="36"/>
        <v xml:space="preserve">amount: -29.37, </v>
      </c>
      <c r="O170" t="s">
        <v>390</v>
      </c>
      <c r="Q170" t="str">
        <f t="shared" si="37"/>
        <v/>
      </c>
      <c r="R170" t="str">
        <f t="shared" si="38"/>
        <v xml:space="preserve">5: { </v>
      </c>
      <c r="S170" t="str">
        <f t="shared" si="39"/>
        <v xml:space="preserve">31: { </v>
      </c>
      <c r="T170" t="str">
        <f t="shared" si="42"/>
        <v>2147483340: { id: 2147483340, date: 1527811200000, description: "DENTATRUST", category: "Dentist", individual: "", amount: -29.37, isVisible: true },</v>
      </c>
      <c r="U170" t="str">
        <f t="shared" si="40"/>
        <v/>
      </c>
      <c r="V170" t="str">
        <f t="shared" si="41"/>
        <v/>
      </c>
    </row>
    <row r="171" spans="1:22" x14ac:dyDescent="0.3">
      <c r="A171">
        <f t="shared" si="29"/>
        <v>2147483341</v>
      </c>
      <c r="B171" s="1">
        <v>43251</v>
      </c>
      <c r="C171" t="s">
        <v>37</v>
      </c>
      <c r="D171" t="s">
        <v>359</v>
      </c>
      <c r="F171" s="6">
        <v>-226.42</v>
      </c>
      <c r="H171" t="str">
        <f t="shared" si="30"/>
        <v xml:space="preserve">2147483341: </v>
      </c>
      <c r="I171" t="str">
        <f t="shared" si="31"/>
        <v xml:space="preserve">id: 2147483341, </v>
      </c>
      <c r="J171" t="str">
        <f t="shared" si="32"/>
        <v xml:space="preserve">date: 1527811200000, </v>
      </c>
      <c r="K171" t="str">
        <f t="shared" si="33"/>
        <v xml:space="preserve">description: "TMOBILE*AUTO PAY", </v>
      </c>
      <c r="L171" t="str">
        <f t="shared" si="34"/>
        <v xml:space="preserve">category: "Phone", </v>
      </c>
      <c r="M171" t="str">
        <f t="shared" si="35"/>
        <v xml:space="preserve">individual: "", </v>
      </c>
      <c r="N171" t="str">
        <f t="shared" si="36"/>
        <v xml:space="preserve">amount: -226.42, </v>
      </c>
      <c r="O171" t="s">
        <v>390</v>
      </c>
      <c r="Q171" t="str">
        <f t="shared" si="37"/>
        <v/>
      </c>
      <c r="R171" t="str">
        <f t="shared" si="38"/>
        <v/>
      </c>
      <c r="S171" t="str">
        <f t="shared" si="39"/>
        <v/>
      </c>
      <c r="T171" t="str">
        <f t="shared" si="42"/>
        <v>2147483341: { id: 2147483341, date: 1527811200000, description: "TMOBILE*AUTO PAY", category: "Phone", individual: "", amount: -226.42, isVisible: true },</v>
      </c>
      <c r="U171" t="str">
        <f t="shared" si="40"/>
        <v/>
      </c>
      <c r="V171" t="str">
        <f t="shared" si="41"/>
        <v/>
      </c>
    </row>
    <row r="172" spans="1:22" x14ac:dyDescent="0.3">
      <c r="A172">
        <f t="shared" si="29"/>
        <v>2147483342</v>
      </c>
      <c r="B172" s="1">
        <v>43251</v>
      </c>
      <c r="C172" t="s">
        <v>33</v>
      </c>
      <c r="D172" t="s">
        <v>349</v>
      </c>
      <c r="F172" s="6">
        <v>-416.9</v>
      </c>
      <c r="H172" t="str">
        <f t="shared" si="30"/>
        <v xml:space="preserve">2147483342: </v>
      </c>
      <c r="I172" t="str">
        <f t="shared" si="31"/>
        <v xml:space="preserve">id: 2147483342, </v>
      </c>
      <c r="J172" t="str">
        <f t="shared" si="32"/>
        <v xml:space="preserve">date: 1527811200000, </v>
      </c>
      <c r="K172" t="str">
        <f t="shared" si="33"/>
        <v xml:space="preserve">description: "MEDICAL MUTUAL OF OHIO", </v>
      </c>
      <c r="L172" t="str">
        <f t="shared" si="34"/>
        <v xml:space="preserve">category: "Medical", </v>
      </c>
      <c r="M172" t="str">
        <f t="shared" si="35"/>
        <v xml:space="preserve">individual: "", </v>
      </c>
      <c r="N172" t="str">
        <f t="shared" si="36"/>
        <v xml:space="preserve">amount: -416.9, </v>
      </c>
      <c r="O172" t="s">
        <v>390</v>
      </c>
      <c r="Q172" t="str">
        <f t="shared" si="37"/>
        <v/>
      </c>
      <c r="R172" t="str">
        <f t="shared" si="38"/>
        <v/>
      </c>
      <c r="S172" t="str">
        <f t="shared" si="39"/>
        <v/>
      </c>
      <c r="T172" t="str">
        <f t="shared" si="42"/>
        <v>2147483342: { id: 2147483342, date: 1527811200000, description: "MEDICAL MUTUAL OF OHIO", category: "Medical", individual: "", amount: -416.9, isVisible: true },</v>
      </c>
      <c r="U172" t="str">
        <f t="shared" si="40"/>
        <v/>
      </c>
      <c r="V172" t="str">
        <f t="shared" si="41"/>
        <v/>
      </c>
    </row>
    <row r="173" spans="1:22" x14ac:dyDescent="0.3">
      <c r="A173">
        <f t="shared" si="29"/>
        <v>2147483343</v>
      </c>
      <c r="B173" s="1">
        <v>43251</v>
      </c>
      <c r="C173" t="s">
        <v>130</v>
      </c>
      <c r="D173" t="s">
        <v>372</v>
      </c>
      <c r="F173" s="6">
        <v>-34</v>
      </c>
      <c r="H173" t="str">
        <f t="shared" si="30"/>
        <v xml:space="preserve">2147483343: </v>
      </c>
      <c r="I173" t="str">
        <f t="shared" si="31"/>
        <v xml:space="preserve">id: 2147483343, </v>
      </c>
      <c r="J173" t="str">
        <f t="shared" si="32"/>
        <v xml:space="preserve">date: 1527811200000, </v>
      </c>
      <c r="K173" t="str">
        <f t="shared" si="33"/>
        <v xml:space="preserve">description: "FIRESIDE PIZZA", </v>
      </c>
      <c r="L173" t="str">
        <f t="shared" si="34"/>
        <v xml:space="preserve">category: "Meals (Food)", </v>
      </c>
      <c r="M173" t="str">
        <f t="shared" si="35"/>
        <v xml:space="preserve">individual: "", </v>
      </c>
      <c r="N173" t="str">
        <f t="shared" si="36"/>
        <v xml:space="preserve">amount: -34, </v>
      </c>
      <c r="O173" t="s">
        <v>390</v>
      </c>
      <c r="Q173" t="str">
        <f t="shared" si="37"/>
        <v/>
      </c>
      <c r="R173" t="str">
        <f t="shared" si="38"/>
        <v/>
      </c>
      <c r="S173" t="str">
        <f t="shared" si="39"/>
        <v/>
      </c>
      <c r="T173" t="str">
        <f t="shared" si="42"/>
        <v>2147483343: { id: 2147483343, date: 1527811200000, description: "FIRESIDE PIZZA", category: "Meals (Food)", individual: "", amount: -34, isVisible: true }</v>
      </c>
      <c r="U173" t="str">
        <f t="shared" si="40"/>
        <v>},</v>
      </c>
      <c r="V173" t="str">
        <f t="shared" si="41"/>
        <v/>
      </c>
    </row>
    <row r="174" spans="1:22" x14ac:dyDescent="0.3">
      <c r="A174">
        <f t="shared" si="29"/>
        <v>2147483344</v>
      </c>
      <c r="B174" s="1">
        <v>43250</v>
      </c>
      <c r="C174" t="s">
        <v>21</v>
      </c>
      <c r="D174" t="s">
        <v>361</v>
      </c>
      <c r="F174" s="6">
        <v>-0.99</v>
      </c>
      <c r="H174" t="str">
        <f t="shared" si="30"/>
        <v xml:space="preserve">2147483344: </v>
      </c>
      <c r="I174" t="str">
        <f t="shared" si="31"/>
        <v xml:space="preserve">id: 2147483344, </v>
      </c>
      <c r="J174" t="str">
        <f t="shared" si="32"/>
        <v xml:space="preserve">date: 1527724800000, </v>
      </c>
      <c r="K174" t="str">
        <f t="shared" si="33"/>
        <v xml:space="preserve">description: "APL* ITUNES.COM/BILL", </v>
      </c>
      <c r="L174" t="str">
        <f t="shared" si="34"/>
        <v xml:space="preserve">category: "Materistic", </v>
      </c>
      <c r="M174" t="str">
        <f t="shared" si="35"/>
        <v xml:space="preserve">individual: "", </v>
      </c>
      <c r="N174" t="str">
        <f t="shared" si="36"/>
        <v xml:space="preserve">amount: -0.99, </v>
      </c>
      <c r="O174" t="s">
        <v>390</v>
      </c>
      <c r="Q174" t="str">
        <f t="shared" si="37"/>
        <v/>
      </c>
      <c r="R174" t="str">
        <f t="shared" si="38"/>
        <v/>
      </c>
      <c r="S174" t="str">
        <f t="shared" si="39"/>
        <v xml:space="preserve">30: { </v>
      </c>
      <c r="T174" t="str">
        <f t="shared" si="42"/>
        <v>2147483344: { id: 2147483344, date: 1527724800000, description: "APL* ITUNES.COM/BILL", category: "Materistic", individual: "", amount: -0.99, isVisible: true }</v>
      </c>
      <c r="U174" t="str">
        <f t="shared" si="40"/>
        <v>},</v>
      </c>
      <c r="V174" t="str">
        <f t="shared" si="41"/>
        <v/>
      </c>
    </row>
    <row r="175" spans="1:22" x14ac:dyDescent="0.3">
      <c r="A175">
        <f t="shared" si="29"/>
        <v>2147483345</v>
      </c>
      <c r="B175" s="1">
        <v>43249</v>
      </c>
      <c r="C175" t="s">
        <v>97</v>
      </c>
      <c r="D175" t="s">
        <v>353</v>
      </c>
      <c r="F175" s="6">
        <v>-17.25</v>
      </c>
      <c r="H175" t="str">
        <f t="shared" si="30"/>
        <v xml:space="preserve">2147483345: </v>
      </c>
      <c r="I175" t="str">
        <f t="shared" si="31"/>
        <v xml:space="preserve">id: 2147483345, </v>
      </c>
      <c r="J175" t="str">
        <f t="shared" si="32"/>
        <v xml:space="preserve">date: 1527638400000, </v>
      </c>
      <c r="K175" t="str">
        <f t="shared" si="33"/>
        <v xml:space="preserve">description: "EXXONMOBIL    98907579", </v>
      </c>
      <c r="L175" t="str">
        <f t="shared" si="34"/>
        <v xml:space="preserve">category: "Gas", </v>
      </c>
      <c r="M175" t="str">
        <f t="shared" si="35"/>
        <v xml:space="preserve">individual: "", </v>
      </c>
      <c r="N175" t="str">
        <f t="shared" si="36"/>
        <v xml:space="preserve">amount: -17.25, </v>
      </c>
      <c r="O175" t="s">
        <v>390</v>
      </c>
      <c r="Q175" t="str">
        <f t="shared" si="37"/>
        <v/>
      </c>
      <c r="R175" t="str">
        <f t="shared" si="38"/>
        <v/>
      </c>
      <c r="S175" t="str">
        <f t="shared" si="39"/>
        <v xml:space="preserve">29: { </v>
      </c>
      <c r="T175" t="str">
        <f t="shared" si="42"/>
        <v>2147483345: { id: 2147483345, date: 1527638400000, description: "EXXONMOBIL    98907579", category: "Gas", individual: "", amount: -17.25, isVisible: true }</v>
      </c>
      <c r="U175" t="str">
        <f t="shared" si="40"/>
        <v>},</v>
      </c>
      <c r="V175" t="str">
        <f t="shared" si="41"/>
        <v/>
      </c>
    </row>
    <row r="176" spans="1:22" x14ac:dyDescent="0.3">
      <c r="A176">
        <f t="shared" si="29"/>
        <v>2147483346</v>
      </c>
      <c r="B176" s="1">
        <v>43248</v>
      </c>
      <c r="C176" t="s">
        <v>131</v>
      </c>
      <c r="D176" t="s">
        <v>353</v>
      </c>
      <c r="F176" s="6">
        <v>-14.75</v>
      </c>
      <c r="H176" t="str">
        <f t="shared" si="30"/>
        <v xml:space="preserve">2147483346: </v>
      </c>
      <c r="I176" t="str">
        <f t="shared" si="31"/>
        <v xml:space="preserve">id: 2147483346, </v>
      </c>
      <c r="J176" t="str">
        <f t="shared" si="32"/>
        <v xml:space="preserve">date: 1527552000000, </v>
      </c>
      <c r="K176" t="str">
        <f t="shared" si="33"/>
        <v xml:space="preserve">description: "SUNOCO 0608589800  QPS", </v>
      </c>
      <c r="L176" t="str">
        <f t="shared" si="34"/>
        <v xml:space="preserve">category: "Gas", </v>
      </c>
      <c r="M176" t="str">
        <f t="shared" si="35"/>
        <v xml:space="preserve">individual: "", </v>
      </c>
      <c r="N176" t="str">
        <f t="shared" si="36"/>
        <v xml:space="preserve">amount: -14.75, </v>
      </c>
      <c r="O176" t="s">
        <v>390</v>
      </c>
      <c r="Q176" t="str">
        <f t="shared" si="37"/>
        <v/>
      </c>
      <c r="R176" t="str">
        <f t="shared" si="38"/>
        <v/>
      </c>
      <c r="S176" t="str">
        <f t="shared" si="39"/>
        <v xml:space="preserve">28: { </v>
      </c>
      <c r="T176" t="str">
        <f t="shared" si="42"/>
        <v>2147483346: { id: 2147483346, date: 1527552000000, description: "SUNOCO 0608589800  QPS", category: "Gas", individual: "", amount: -14.75, isVisible: true }</v>
      </c>
      <c r="U176" t="str">
        <f t="shared" si="40"/>
        <v>},</v>
      </c>
      <c r="V176" t="str">
        <f t="shared" si="41"/>
        <v/>
      </c>
    </row>
    <row r="177" spans="1:22" x14ac:dyDescent="0.3">
      <c r="A177">
        <f t="shared" si="29"/>
        <v>2147483347</v>
      </c>
      <c r="B177" s="1">
        <v>43245</v>
      </c>
      <c r="C177" t="s">
        <v>56</v>
      </c>
      <c r="D177" t="s">
        <v>370</v>
      </c>
      <c r="F177" s="6">
        <v>-44.99</v>
      </c>
      <c r="H177" t="str">
        <f t="shared" si="30"/>
        <v xml:space="preserve">2147483347: </v>
      </c>
      <c r="I177" t="str">
        <f t="shared" si="31"/>
        <v xml:space="preserve">id: 2147483347, </v>
      </c>
      <c r="J177" t="str">
        <f t="shared" si="32"/>
        <v xml:space="preserve">date: 1527292800000, </v>
      </c>
      <c r="K177" t="str">
        <f t="shared" si="33"/>
        <v xml:space="preserve">description: "TWC*TIMEWARNERCABLE", </v>
      </c>
      <c r="L177" t="str">
        <f t="shared" si="34"/>
        <v xml:space="preserve">category: "Internet", </v>
      </c>
      <c r="M177" t="str">
        <f t="shared" si="35"/>
        <v xml:space="preserve">individual: "", </v>
      </c>
      <c r="N177" t="str">
        <f t="shared" si="36"/>
        <v xml:space="preserve">amount: -44.99, </v>
      </c>
      <c r="O177" t="s">
        <v>390</v>
      </c>
      <c r="Q177" t="str">
        <f t="shared" si="37"/>
        <v/>
      </c>
      <c r="R177" t="str">
        <f t="shared" si="38"/>
        <v/>
      </c>
      <c r="S177" t="str">
        <f t="shared" si="39"/>
        <v xml:space="preserve">25: { </v>
      </c>
      <c r="T177" t="str">
        <f t="shared" si="42"/>
        <v>2147483347: { id: 2147483347, date: 1527292800000, description: "TWC*TIMEWARNERCABLE", category: "Internet", individual: "", amount: -44.99, isVisible: true },</v>
      </c>
      <c r="U177" t="str">
        <f t="shared" si="40"/>
        <v/>
      </c>
      <c r="V177" t="str">
        <f t="shared" si="41"/>
        <v/>
      </c>
    </row>
    <row r="178" spans="1:22" x14ac:dyDescent="0.3">
      <c r="A178">
        <f t="shared" si="29"/>
        <v>2147483348</v>
      </c>
      <c r="B178" s="1">
        <v>43245</v>
      </c>
      <c r="C178" t="s">
        <v>132</v>
      </c>
      <c r="D178" t="s">
        <v>372</v>
      </c>
      <c r="F178" s="6">
        <v>-8.16</v>
      </c>
      <c r="H178" t="str">
        <f t="shared" si="30"/>
        <v xml:space="preserve">2147483348: </v>
      </c>
      <c r="I178" t="str">
        <f t="shared" si="31"/>
        <v xml:space="preserve">id: 2147483348, </v>
      </c>
      <c r="J178" t="str">
        <f t="shared" si="32"/>
        <v xml:space="preserve">date: 1527292800000, </v>
      </c>
      <c r="K178" t="str">
        <f t="shared" si="33"/>
        <v xml:space="preserve">description: "WENDY'S #9216", </v>
      </c>
      <c r="L178" t="str">
        <f t="shared" si="34"/>
        <v xml:space="preserve">category: "Meals (Food)", </v>
      </c>
      <c r="M178" t="str">
        <f t="shared" si="35"/>
        <v xml:space="preserve">individual: "", </v>
      </c>
      <c r="N178" t="str">
        <f t="shared" si="36"/>
        <v xml:space="preserve">amount: -8.16, </v>
      </c>
      <c r="O178" t="s">
        <v>390</v>
      </c>
      <c r="Q178" t="str">
        <f t="shared" si="37"/>
        <v/>
      </c>
      <c r="R178" t="str">
        <f t="shared" si="38"/>
        <v/>
      </c>
      <c r="S178" t="str">
        <f t="shared" si="39"/>
        <v/>
      </c>
      <c r="T178" t="str">
        <f t="shared" si="42"/>
        <v>2147483348: { id: 2147483348, date: 1527292800000, description: "WENDY'S #9216", category: "Meals (Food)", individual: "", amount: -8.16, isVisible: true }</v>
      </c>
      <c r="U178" t="str">
        <f t="shared" si="40"/>
        <v>},</v>
      </c>
      <c r="V178" t="str">
        <f t="shared" si="41"/>
        <v/>
      </c>
    </row>
    <row r="179" spans="1:22" x14ac:dyDescent="0.3">
      <c r="A179">
        <f t="shared" si="29"/>
        <v>2147483349</v>
      </c>
      <c r="B179" s="1">
        <v>43242</v>
      </c>
      <c r="C179" t="s">
        <v>97</v>
      </c>
      <c r="D179" t="s">
        <v>353</v>
      </c>
      <c r="F179" s="6">
        <v>-26.25</v>
      </c>
      <c r="H179" t="str">
        <f t="shared" si="30"/>
        <v xml:space="preserve">2147483349: </v>
      </c>
      <c r="I179" t="str">
        <f t="shared" si="31"/>
        <v xml:space="preserve">id: 2147483349, </v>
      </c>
      <c r="J179" t="str">
        <f t="shared" si="32"/>
        <v xml:space="preserve">date: 1527033600000, </v>
      </c>
      <c r="K179" t="str">
        <f t="shared" si="33"/>
        <v xml:space="preserve">description: "EXXONMOBIL    98907579", </v>
      </c>
      <c r="L179" t="str">
        <f t="shared" si="34"/>
        <v xml:space="preserve">category: "Gas", </v>
      </c>
      <c r="M179" t="str">
        <f t="shared" si="35"/>
        <v xml:space="preserve">individual: "", </v>
      </c>
      <c r="N179" t="str">
        <f t="shared" si="36"/>
        <v xml:space="preserve">amount: -26.25, </v>
      </c>
      <c r="O179" t="s">
        <v>390</v>
      </c>
      <c r="Q179" t="str">
        <f t="shared" si="37"/>
        <v/>
      </c>
      <c r="R179" t="str">
        <f t="shared" si="38"/>
        <v/>
      </c>
      <c r="S179" t="str">
        <f t="shared" si="39"/>
        <v xml:space="preserve">22: { </v>
      </c>
      <c r="T179" t="str">
        <f t="shared" si="42"/>
        <v>2147483349: { id: 2147483349, date: 1527033600000, description: "EXXONMOBIL    98907579", category: "Gas", individual: "", amount: -26.25, isVisible: true }</v>
      </c>
      <c r="U179" t="str">
        <f t="shared" si="40"/>
        <v>},</v>
      </c>
      <c r="V179" t="str">
        <f t="shared" si="41"/>
        <v/>
      </c>
    </row>
    <row r="180" spans="1:22" x14ac:dyDescent="0.3">
      <c r="A180">
        <f t="shared" si="29"/>
        <v>2147483350</v>
      </c>
      <c r="B180" s="1">
        <v>43240</v>
      </c>
      <c r="C180" t="s">
        <v>133</v>
      </c>
      <c r="D180" t="s">
        <v>356</v>
      </c>
      <c r="F180" s="6">
        <v>-64.760000000000005</v>
      </c>
      <c r="H180" t="str">
        <f t="shared" si="30"/>
        <v xml:space="preserve">2147483350: </v>
      </c>
      <c r="I180" t="str">
        <f t="shared" si="31"/>
        <v xml:space="preserve">id: 2147483350, </v>
      </c>
      <c r="J180" t="str">
        <f t="shared" si="32"/>
        <v xml:space="preserve">date: 1526860800000, </v>
      </c>
      <c r="K180" t="str">
        <f t="shared" si="33"/>
        <v xml:space="preserve">description: "KROGER #355", </v>
      </c>
      <c r="L180" t="str">
        <f t="shared" si="34"/>
        <v xml:space="preserve">category: "Groceries", </v>
      </c>
      <c r="M180" t="str">
        <f t="shared" si="35"/>
        <v xml:space="preserve">individual: "", </v>
      </c>
      <c r="N180" t="str">
        <f t="shared" si="36"/>
        <v xml:space="preserve">amount: -64.76, </v>
      </c>
      <c r="O180" t="s">
        <v>390</v>
      </c>
      <c r="Q180" t="str">
        <f t="shared" si="37"/>
        <v/>
      </c>
      <c r="R180" t="str">
        <f t="shared" si="38"/>
        <v/>
      </c>
      <c r="S180" t="str">
        <f t="shared" si="39"/>
        <v xml:space="preserve">20: { </v>
      </c>
      <c r="T180" t="str">
        <f t="shared" si="42"/>
        <v>2147483350: { id: 2147483350, date: 1526860800000, description: "KROGER #355", category: "Groceries", individual: "", amount: -64.76, isVisible: true },</v>
      </c>
      <c r="U180" t="str">
        <f t="shared" si="40"/>
        <v/>
      </c>
      <c r="V180" t="str">
        <f t="shared" si="41"/>
        <v/>
      </c>
    </row>
    <row r="181" spans="1:22" x14ac:dyDescent="0.3">
      <c r="A181">
        <f t="shared" si="29"/>
        <v>2147483351</v>
      </c>
      <c r="B181" s="1">
        <v>43240</v>
      </c>
      <c r="C181" t="s">
        <v>17</v>
      </c>
      <c r="D181" t="s">
        <v>361</v>
      </c>
      <c r="F181" s="6">
        <v>-30.58</v>
      </c>
      <c r="H181" t="str">
        <f t="shared" si="30"/>
        <v xml:space="preserve">2147483351: </v>
      </c>
      <c r="I181" t="str">
        <f t="shared" si="31"/>
        <v xml:space="preserve">id: 2147483351, </v>
      </c>
      <c r="J181" t="str">
        <f t="shared" si="32"/>
        <v xml:space="preserve">date: 1526860800000, </v>
      </c>
      <c r="K181" t="str">
        <f t="shared" si="33"/>
        <v xml:space="preserve">description: "CRATE&amp;BARREL CB2 NOD", </v>
      </c>
      <c r="L181" t="str">
        <f t="shared" si="34"/>
        <v xml:space="preserve">category: "Materistic", </v>
      </c>
      <c r="M181" t="str">
        <f t="shared" si="35"/>
        <v xml:space="preserve">individual: "", </v>
      </c>
      <c r="N181" t="str">
        <f t="shared" si="36"/>
        <v xml:space="preserve">amount: -30.58, </v>
      </c>
      <c r="O181" t="s">
        <v>390</v>
      </c>
      <c r="Q181" t="str">
        <f t="shared" si="37"/>
        <v/>
      </c>
      <c r="R181" t="str">
        <f t="shared" si="38"/>
        <v/>
      </c>
      <c r="S181" t="str">
        <f t="shared" si="39"/>
        <v/>
      </c>
      <c r="T181" t="str">
        <f t="shared" si="42"/>
        <v>2147483351: { id: 2147483351, date: 1526860800000, description: "CRATE&amp;BARREL CB2 NOD", category: "Materistic", individual: "", amount: -30.58, isVisible: true }</v>
      </c>
      <c r="U181" t="str">
        <f t="shared" si="40"/>
        <v>},</v>
      </c>
      <c r="V181" t="str">
        <f t="shared" si="41"/>
        <v/>
      </c>
    </row>
    <row r="182" spans="1:22" x14ac:dyDescent="0.3">
      <c r="A182">
        <f t="shared" si="29"/>
        <v>2147483352</v>
      </c>
      <c r="B182" s="1">
        <v>43239</v>
      </c>
      <c r="C182" t="s">
        <v>134</v>
      </c>
      <c r="D182" t="s">
        <v>367</v>
      </c>
      <c r="F182" s="6">
        <v>-7</v>
      </c>
      <c r="H182" t="str">
        <f t="shared" si="30"/>
        <v xml:space="preserve">2147483352: </v>
      </c>
      <c r="I182" t="str">
        <f t="shared" si="31"/>
        <v xml:space="preserve">id: 2147483352, </v>
      </c>
      <c r="J182" t="str">
        <f t="shared" si="32"/>
        <v xml:space="preserve">date: 1526774400000, </v>
      </c>
      <c r="K182" t="str">
        <f t="shared" si="33"/>
        <v xml:space="preserve">description: "GRAETERS17", </v>
      </c>
      <c r="L182" t="str">
        <f t="shared" si="34"/>
        <v xml:space="preserve">category: "Dessert", </v>
      </c>
      <c r="M182" t="str">
        <f t="shared" si="35"/>
        <v xml:space="preserve">individual: "", </v>
      </c>
      <c r="N182" t="str">
        <f t="shared" si="36"/>
        <v xml:space="preserve">amount: -7, </v>
      </c>
      <c r="O182" t="s">
        <v>390</v>
      </c>
      <c r="Q182" t="str">
        <f t="shared" si="37"/>
        <v/>
      </c>
      <c r="R182" t="str">
        <f t="shared" si="38"/>
        <v/>
      </c>
      <c r="S182" t="str">
        <f t="shared" si="39"/>
        <v xml:space="preserve">19: { </v>
      </c>
      <c r="T182" t="str">
        <f t="shared" si="42"/>
        <v>2147483352: { id: 2147483352, date: 1526774400000, description: "GRAETERS17", category: "Dessert", individual: "", amount: -7, isVisible: true }</v>
      </c>
      <c r="U182" t="str">
        <f t="shared" si="40"/>
        <v>},</v>
      </c>
      <c r="V182" t="str">
        <f t="shared" si="41"/>
        <v/>
      </c>
    </row>
    <row r="183" spans="1:22" x14ac:dyDescent="0.3">
      <c r="A183">
        <f t="shared" si="29"/>
        <v>2147483353</v>
      </c>
      <c r="B183" s="1">
        <v>43238</v>
      </c>
      <c r="C183" t="s">
        <v>135</v>
      </c>
      <c r="D183" t="s">
        <v>372</v>
      </c>
      <c r="F183" s="6">
        <v>-29.25</v>
      </c>
      <c r="H183" t="str">
        <f t="shared" si="30"/>
        <v xml:space="preserve">2147483353: </v>
      </c>
      <c r="I183" t="str">
        <f t="shared" si="31"/>
        <v xml:space="preserve">id: 2147483353, </v>
      </c>
      <c r="J183" t="str">
        <f t="shared" si="32"/>
        <v xml:space="preserve">date: 1526688000000, </v>
      </c>
      <c r="K183" t="str">
        <f t="shared" si="33"/>
        <v xml:space="preserve">description: "ALADDINS EATERY", </v>
      </c>
      <c r="L183" t="str">
        <f t="shared" si="34"/>
        <v xml:space="preserve">category: "Meals (Food)", </v>
      </c>
      <c r="M183" t="str">
        <f t="shared" si="35"/>
        <v xml:space="preserve">individual: "", </v>
      </c>
      <c r="N183" t="str">
        <f t="shared" si="36"/>
        <v xml:space="preserve">amount: -29.25, </v>
      </c>
      <c r="O183" t="s">
        <v>390</v>
      </c>
      <c r="Q183" t="str">
        <f t="shared" si="37"/>
        <v/>
      </c>
      <c r="R183" t="str">
        <f t="shared" si="38"/>
        <v/>
      </c>
      <c r="S183" t="str">
        <f t="shared" si="39"/>
        <v xml:space="preserve">18: { </v>
      </c>
      <c r="T183" t="str">
        <f t="shared" si="42"/>
        <v>2147483353: { id: 2147483353, date: 1526688000000, description: "ALADDINS EATERY", category: "Meals (Food)", individual: "", amount: -29.25, isVisible: true },</v>
      </c>
      <c r="U183" t="str">
        <f t="shared" si="40"/>
        <v/>
      </c>
      <c r="V183" t="str">
        <f t="shared" si="41"/>
        <v/>
      </c>
    </row>
    <row r="184" spans="1:22" x14ac:dyDescent="0.3">
      <c r="A184">
        <f t="shared" si="29"/>
        <v>2147483354</v>
      </c>
      <c r="B184" s="1">
        <v>43238</v>
      </c>
      <c r="C184" t="s">
        <v>136</v>
      </c>
      <c r="D184" t="s">
        <v>358</v>
      </c>
      <c r="F184" s="6">
        <v>-14.25</v>
      </c>
      <c r="H184" t="str">
        <f t="shared" si="30"/>
        <v xml:space="preserve">2147483354: </v>
      </c>
      <c r="I184" t="str">
        <f t="shared" si="31"/>
        <v xml:space="preserve">id: 2147483354, </v>
      </c>
      <c r="J184" t="str">
        <f t="shared" si="32"/>
        <v xml:space="preserve">date: 1526688000000, </v>
      </c>
      <c r="K184" t="str">
        <f t="shared" si="33"/>
        <v xml:space="preserve">description: "TG WEST CHESTER 031-2", </v>
      </c>
      <c r="L184" t="str">
        <f t="shared" si="34"/>
        <v xml:space="preserve">category: "Entertainment", </v>
      </c>
      <c r="M184" t="str">
        <f t="shared" si="35"/>
        <v xml:space="preserve">individual: "", </v>
      </c>
      <c r="N184" t="str">
        <f t="shared" si="36"/>
        <v xml:space="preserve">amount: -14.25, </v>
      </c>
      <c r="O184" t="s">
        <v>390</v>
      </c>
      <c r="Q184" t="str">
        <f t="shared" si="37"/>
        <v/>
      </c>
      <c r="R184" t="str">
        <f t="shared" si="38"/>
        <v/>
      </c>
      <c r="S184" t="str">
        <f t="shared" si="39"/>
        <v/>
      </c>
      <c r="T184" t="str">
        <f t="shared" si="42"/>
        <v>2147483354: { id: 2147483354, date: 1526688000000, description: "TG WEST CHESTER 031-2", category: "Entertainment", individual: "", amount: -14.25, isVisible: true }</v>
      </c>
      <c r="U184" t="str">
        <f t="shared" si="40"/>
        <v>},</v>
      </c>
      <c r="V184" t="str">
        <f t="shared" si="41"/>
        <v/>
      </c>
    </row>
    <row r="185" spans="1:22" x14ac:dyDescent="0.3">
      <c r="A185">
        <f t="shared" si="29"/>
        <v>2147483355</v>
      </c>
      <c r="B185" s="1">
        <v>43236</v>
      </c>
      <c r="C185" t="s">
        <v>137</v>
      </c>
      <c r="D185" t="s">
        <v>358</v>
      </c>
      <c r="F185" s="6">
        <v>-9.08</v>
      </c>
      <c r="H185" t="str">
        <f t="shared" si="30"/>
        <v xml:space="preserve">2147483355: </v>
      </c>
      <c r="I185" t="str">
        <f t="shared" si="31"/>
        <v xml:space="preserve">id: 2147483355, </v>
      </c>
      <c r="J185" t="str">
        <f t="shared" si="32"/>
        <v xml:space="preserve">date: 1526515200000, </v>
      </c>
      <c r="K185" t="str">
        <f t="shared" si="33"/>
        <v xml:space="preserve">description: "LYFT   *RIDE WED 1PM", </v>
      </c>
      <c r="L185" t="str">
        <f t="shared" si="34"/>
        <v xml:space="preserve">category: "Entertainment", </v>
      </c>
      <c r="M185" t="str">
        <f t="shared" si="35"/>
        <v xml:space="preserve">individual: "", </v>
      </c>
      <c r="N185" t="str">
        <f t="shared" si="36"/>
        <v xml:space="preserve">amount: -9.08, </v>
      </c>
      <c r="O185" t="s">
        <v>390</v>
      </c>
      <c r="Q185" t="str">
        <f t="shared" si="37"/>
        <v/>
      </c>
      <c r="R185" t="str">
        <f t="shared" si="38"/>
        <v/>
      </c>
      <c r="S185" t="str">
        <f t="shared" si="39"/>
        <v xml:space="preserve">16: { </v>
      </c>
      <c r="T185" t="str">
        <f t="shared" si="42"/>
        <v>2147483355: { id: 2147483355, date: 1526515200000, description: "LYFT   *RIDE WED 1PM", category: "Entertainment", individual: "", amount: -9.08, isVisible: true },</v>
      </c>
      <c r="U185" t="str">
        <f t="shared" si="40"/>
        <v/>
      </c>
      <c r="V185" t="str">
        <f t="shared" si="41"/>
        <v/>
      </c>
    </row>
    <row r="186" spans="1:22" x14ac:dyDescent="0.3">
      <c r="A186">
        <f t="shared" si="29"/>
        <v>2147483356</v>
      </c>
      <c r="B186" s="1">
        <v>43236</v>
      </c>
      <c r="C186" t="s">
        <v>137</v>
      </c>
      <c r="D186" t="s">
        <v>358</v>
      </c>
      <c r="F186" s="6">
        <v>-2</v>
      </c>
      <c r="H186" t="str">
        <f t="shared" si="30"/>
        <v xml:space="preserve">2147483356: </v>
      </c>
      <c r="I186" t="str">
        <f t="shared" si="31"/>
        <v xml:space="preserve">id: 2147483356, </v>
      </c>
      <c r="J186" t="str">
        <f t="shared" si="32"/>
        <v xml:space="preserve">date: 1526515200000, </v>
      </c>
      <c r="K186" t="str">
        <f t="shared" si="33"/>
        <v xml:space="preserve">description: "LYFT   *RIDE WED 1PM", </v>
      </c>
      <c r="L186" t="str">
        <f t="shared" si="34"/>
        <v xml:space="preserve">category: "Entertainment", </v>
      </c>
      <c r="M186" t="str">
        <f t="shared" si="35"/>
        <v xml:space="preserve">individual: "", </v>
      </c>
      <c r="N186" t="str">
        <f t="shared" si="36"/>
        <v xml:space="preserve">amount: -2, </v>
      </c>
      <c r="O186" t="s">
        <v>390</v>
      </c>
      <c r="Q186" t="str">
        <f t="shared" si="37"/>
        <v/>
      </c>
      <c r="R186" t="str">
        <f t="shared" si="38"/>
        <v/>
      </c>
      <c r="S186" t="str">
        <f t="shared" si="39"/>
        <v/>
      </c>
      <c r="T186" t="str">
        <f t="shared" si="42"/>
        <v>2147483356: { id: 2147483356, date: 1526515200000, description: "LYFT   *RIDE WED 1PM", category: "Entertainment", individual: "", amount: -2, isVisible: true },</v>
      </c>
      <c r="U186" t="str">
        <f t="shared" si="40"/>
        <v/>
      </c>
      <c r="V186" t="str">
        <f t="shared" si="41"/>
        <v/>
      </c>
    </row>
    <row r="187" spans="1:22" x14ac:dyDescent="0.3">
      <c r="A187">
        <f t="shared" si="29"/>
        <v>2147483357</v>
      </c>
      <c r="B187" s="1">
        <v>43236</v>
      </c>
      <c r="C187" t="s">
        <v>138</v>
      </c>
      <c r="D187" t="s">
        <v>361</v>
      </c>
      <c r="F187" s="6">
        <v>-79.41</v>
      </c>
      <c r="H187" t="str">
        <f t="shared" si="30"/>
        <v xml:space="preserve">2147483357: </v>
      </c>
      <c r="I187" t="str">
        <f t="shared" si="31"/>
        <v xml:space="preserve">id: 2147483357, </v>
      </c>
      <c r="J187" t="str">
        <f t="shared" si="32"/>
        <v xml:space="preserve">date: 1526515200000, </v>
      </c>
      <c r="K187" t="str">
        <f t="shared" si="33"/>
        <v xml:space="preserve">description: "VCI*VITACOST.COM", </v>
      </c>
      <c r="L187" t="str">
        <f t="shared" si="34"/>
        <v xml:space="preserve">category: "Materistic", </v>
      </c>
      <c r="M187" t="str">
        <f t="shared" si="35"/>
        <v xml:space="preserve">individual: "", </v>
      </c>
      <c r="N187" t="str">
        <f t="shared" si="36"/>
        <v xml:space="preserve">amount: -79.41, </v>
      </c>
      <c r="O187" t="s">
        <v>390</v>
      </c>
      <c r="Q187" t="str">
        <f t="shared" si="37"/>
        <v/>
      </c>
      <c r="R187" t="str">
        <f t="shared" si="38"/>
        <v/>
      </c>
      <c r="S187" t="str">
        <f t="shared" si="39"/>
        <v/>
      </c>
      <c r="T187" t="str">
        <f t="shared" si="42"/>
        <v>2147483357: { id: 2147483357, date: 1526515200000, description: "VCI*VITACOST.COM", category: "Materistic", individual: "", amount: -79.41, isVisible: true },</v>
      </c>
      <c r="U187" t="str">
        <f t="shared" si="40"/>
        <v/>
      </c>
      <c r="V187" t="str">
        <f t="shared" si="41"/>
        <v/>
      </c>
    </row>
    <row r="188" spans="1:22" x14ac:dyDescent="0.3">
      <c r="A188">
        <f t="shared" si="29"/>
        <v>2147483358</v>
      </c>
      <c r="B188" s="1">
        <v>43236</v>
      </c>
      <c r="C188" t="s">
        <v>139</v>
      </c>
      <c r="D188" t="s">
        <v>376</v>
      </c>
      <c r="F188" s="6">
        <v>-299</v>
      </c>
      <c r="H188" t="str">
        <f t="shared" si="30"/>
        <v xml:space="preserve">2147483358: </v>
      </c>
      <c r="I188" t="str">
        <f t="shared" si="31"/>
        <v xml:space="preserve">id: 2147483358, </v>
      </c>
      <c r="J188" t="str">
        <f t="shared" si="32"/>
        <v xml:space="preserve">date: 1526515200000, </v>
      </c>
      <c r="K188" t="str">
        <f t="shared" si="33"/>
        <v xml:space="preserve">description: "PLURALSIGHT", </v>
      </c>
      <c r="L188" t="str">
        <f t="shared" si="34"/>
        <v xml:space="preserve">category: "Education", </v>
      </c>
      <c r="M188" t="str">
        <f t="shared" si="35"/>
        <v xml:space="preserve">individual: "", </v>
      </c>
      <c r="N188" t="str">
        <f t="shared" si="36"/>
        <v xml:space="preserve">amount: -299, </v>
      </c>
      <c r="O188" t="s">
        <v>390</v>
      </c>
      <c r="Q188" t="str">
        <f t="shared" si="37"/>
        <v/>
      </c>
      <c r="R188" t="str">
        <f t="shared" si="38"/>
        <v/>
      </c>
      <c r="S188" t="str">
        <f t="shared" si="39"/>
        <v/>
      </c>
      <c r="T188" t="str">
        <f t="shared" si="42"/>
        <v>2147483358: { id: 2147483358, date: 1526515200000, description: "PLURALSIGHT", category: "Education", individual: "", amount: -299, isVisible: true }</v>
      </c>
      <c r="U188" t="str">
        <f t="shared" si="40"/>
        <v>},</v>
      </c>
      <c r="V188" t="str">
        <f t="shared" si="41"/>
        <v/>
      </c>
    </row>
    <row r="189" spans="1:22" x14ac:dyDescent="0.3">
      <c r="A189">
        <f t="shared" si="29"/>
        <v>2147483359</v>
      </c>
      <c r="B189" s="1">
        <v>43235</v>
      </c>
      <c r="C189" t="s">
        <v>140</v>
      </c>
      <c r="D189" t="s">
        <v>378</v>
      </c>
      <c r="F189" s="6">
        <v>-90.16</v>
      </c>
      <c r="H189" t="str">
        <f t="shared" si="30"/>
        <v xml:space="preserve">2147483359: </v>
      </c>
      <c r="I189" t="str">
        <f t="shared" si="31"/>
        <v xml:space="preserve">id: 2147483359, </v>
      </c>
      <c r="J189" t="str">
        <f t="shared" si="32"/>
        <v xml:space="preserve">date: 1526428800000, </v>
      </c>
      <c r="K189" t="str">
        <f t="shared" si="33"/>
        <v xml:space="preserve">description: "AMAZON MKTPLACE PMTS W", </v>
      </c>
      <c r="L189" t="str">
        <f t="shared" si="34"/>
        <v xml:space="preserve">category: "Unknown", </v>
      </c>
      <c r="M189" t="str">
        <f t="shared" si="35"/>
        <v xml:space="preserve">individual: "", </v>
      </c>
      <c r="N189" t="str">
        <f t="shared" si="36"/>
        <v xml:space="preserve">amount: -90.16, </v>
      </c>
      <c r="O189" t="s">
        <v>390</v>
      </c>
      <c r="Q189" t="str">
        <f t="shared" si="37"/>
        <v/>
      </c>
      <c r="R189" t="str">
        <f t="shared" si="38"/>
        <v/>
      </c>
      <c r="S189" t="str">
        <f t="shared" si="39"/>
        <v xml:space="preserve">15: { </v>
      </c>
      <c r="T189" t="str">
        <f t="shared" si="42"/>
        <v>2147483359: { id: 2147483359, date: 1526428800000, description: "AMAZON MKTPLACE PMTS W", category: "Unknown", individual: "", amount: -90.16, isVisible: true },</v>
      </c>
      <c r="U189" t="str">
        <f t="shared" si="40"/>
        <v/>
      </c>
      <c r="V189" t="str">
        <f t="shared" si="41"/>
        <v/>
      </c>
    </row>
    <row r="190" spans="1:22" x14ac:dyDescent="0.3">
      <c r="A190">
        <f t="shared" si="29"/>
        <v>2147483360</v>
      </c>
      <c r="B190" s="1">
        <v>43235</v>
      </c>
      <c r="C190" t="s">
        <v>97</v>
      </c>
      <c r="D190" t="s">
        <v>353</v>
      </c>
      <c r="F190" s="6">
        <v>-18.75</v>
      </c>
      <c r="H190" t="str">
        <f t="shared" si="30"/>
        <v xml:space="preserve">2147483360: </v>
      </c>
      <c r="I190" t="str">
        <f t="shared" si="31"/>
        <v xml:space="preserve">id: 2147483360, </v>
      </c>
      <c r="J190" t="str">
        <f t="shared" si="32"/>
        <v xml:space="preserve">date: 1526428800000, </v>
      </c>
      <c r="K190" t="str">
        <f t="shared" si="33"/>
        <v xml:space="preserve">description: "EXXONMOBIL    98907579", </v>
      </c>
      <c r="L190" t="str">
        <f t="shared" si="34"/>
        <v xml:space="preserve">category: "Gas", </v>
      </c>
      <c r="M190" t="str">
        <f t="shared" si="35"/>
        <v xml:space="preserve">individual: "", </v>
      </c>
      <c r="N190" t="str">
        <f t="shared" si="36"/>
        <v xml:space="preserve">amount: -18.75, </v>
      </c>
      <c r="O190" t="s">
        <v>390</v>
      </c>
      <c r="Q190" t="str">
        <f t="shared" si="37"/>
        <v/>
      </c>
      <c r="R190" t="str">
        <f t="shared" si="38"/>
        <v/>
      </c>
      <c r="S190" t="str">
        <f t="shared" si="39"/>
        <v/>
      </c>
      <c r="T190" t="str">
        <f t="shared" si="42"/>
        <v>2147483360: { id: 2147483360, date: 1526428800000, description: "EXXONMOBIL    98907579", category: "Gas", individual: "", amount: -18.75, isVisible: true },</v>
      </c>
      <c r="U190" t="str">
        <f t="shared" si="40"/>
        <v/>
      </c>
      <c r="V190" t="str">
        <f t="shared" si="41"/>
        <v/>
      </c>
    </row>
    <row r="191" spans="1:22" x14ac:dyDescent="0.3">
      <c r="A191">
        <f t="shared" si="29"/>
        <v>2147483361</v>
      </c>
      <c r="B191" s="1">
        <v>43235</v>
      </c>
      <c r="C191" t="s">
        <v>141</v>
      </c>
      <c r="D191" t="s">
        <v>366</v>
      </c>
      <c r="F191" s="6">
        <v>-14.25</v>
      </c>
      <c r="H191" t="str">
        <f t="shared" si="30"/>
        <v xml:space="preserve">2147483361: </v>
      </c>
      <c r="I191" t="str">
        <f t="shared" si="31"/>
        <v xml:space="preserve">id: 2147483361, </v>
      </c>
      <c r="J191" t="str">
        <f t="shared" si="32"/>
        <v xml:space="preserve">date: 1526428800000, </v>
      </c>
      <c r="K191" t="str">
        <f t="shared" si="33"/>
        <v xml:space="preserve">description: "RHINEGEIST BREWERY", </v>
      </c>
      <c r="L191" t="str">
        <f t="shared" si="34"/>
        <v xml:space="preserve">category: "Beer", </v>
      </c>
      <c r="M191" t="str">
        <f t="shared" si="35"/>
        <v xml:space="preserve">individual: "", </v>
      </c>
      <c r="N191" t="str">
        <f t="shared" si="36"/>
        <v xml:space="preserve">amount: -14.25, </v>
      </c>
      <c r="O191" t="s">
        <v>390</v>
      </c>
      <c r="Q191" t="str">
        <f t="shared" si="37"/>
        <v/>
      </c>
      <c r="R191" t="str">
        <f t="shared" si="38"/>
        <v/>
      </c>
      <c r="S191" t="str">
        <f t="shared" si="39"/>
        <v/>
      </c>
      <c r="T191" t="str">
        <f t="shared" si="42"/>
        <v>2147483361: { id: 2147483361, date: 1526428800000, description: "RHINEGEIST BREWERY", category: "Beer", individual: "", amount: -14.25, isVisible: true }</v>
      </c>
      <c r="U191" t="str">
        <f t="shared" si="40"/>
        <v>},</v>
      </c>
      <c r="V191" t="str">
        <f t="shared" si="41"/>
        <v/>
      </c>
    </row>
    <row r="192" spans="1:22" x14ac:dyDescent="0.3">
      <c r="A192">
        <f t="shared" si="29"/>
        <v>2147483362</v>
      </c>
      <c r="B192" s="1">
        <v>43233</v>
      </c>
      <c r="C192" t="s">
        <v>142</v>
      </c>
      <c r="D192" t="s">
        <v>361</v>
      </c>
      <c r="F192" s="6">
        <v>-23.59</v>
      </c>
      <c r="H192" t="str">
        <f t="shared" si="30"/>
        <v xml:space="preserve">2147483362: </v>
      </c>
      <c r="I192" t="str">
        <f t="shared" si="31"/>
        <v xml:space="preserve">id: 2147483362, </v>
      </c>
      <c r="J192" t="str">
        <f t="shared" si="32"/>
        <v xml:space="preserve">date: 1526256000000, </v>
      </c>
      <c r="K192" t="str">
        <f t="shared" si="33"/>
        <v xml:space="preserve">description: "JCPENNEY 1936", </v>
      </c>
      <c r="L192" t="str">
        <f t="shared" si="34"/>
        <v xml:space="preserve">category: "Materistic", </v>
      </c>
      <c r="M192" t="str">
        <f t="shared" si="35"/>
        <v xml:space="preserve">individual: "", </v>
      </c>
      <c r="N192" t="str">
        <f t="shared" si="36"/>
        <v xml:space="preserve">amount: -23.59, </v>
      </c>
      <c r="O192" t="s">
        <v>390</v>
      </c>
      <c r="Q192" t="str">
        <f t="shared" si="37"/>
        <v/>
      </c>
      <c r="R192" t="str">
        <f t="shared" si="38"/>
        <v/>
      </c>
      <c r="S192" t="str">
        <f t="shared" si="39"/>
        <v xml:space="preserve">13: { </v>
      </c>
      <c r="T192" t="str">
        <f t="shared" si="42"/>
        <v>2147483362: { id: 2147483362, date: 1526256000000, description: "JCPENNEY 1936", category: "Materistic", individual: "", amount: -23.59, isVisible: true },</v>
      </c>
      <c r="U192" t="str">
        <f t="shared" si="40"/>
        <v/>
      </c>
      <c r="V192" t="str">
        <f t="shared" si="41"/>
        <v/>
      </c>
    </row>
    <row r="193" spans="1:22" x14ac:dyDescent="0.3">
      <c r="A193">
        <f t="shared" si="29"/>
        <v>2147483363</v>
      </c>
      <c r="B193" s="1">
        <v>43233</v>
      </c>
      <c r="C193" t="s">
        <v>143</v>
      </c>
      <c r="D193" t="s">
        <v>353</v>
      </c>
      <c r="F193" s="6">
        <v>-38.75</v>
      </c>
      <c r="H193" t="str">
        <f t="shared" si="30"/>
        <v xml:space="preserve">2147483363: </v>
      </c>
      <c r="I193" t="str">
        <f t="shared" si="31"/>
        <v xml:space="preserve">id: 2147483363, </v>
      </c>
      <c r="J193" t="str">
        <f t="shared" si="32"/>
        <v xml:space="preserve">date: 1526256000000, </v>
      </c>
      <c r="K193" t="str">
        <f t="shared" si="33"/>
        <v xml:space="preserve">description: "GET GO #3393", </v>
      </c>
      <c r="L193" t="str">
        <f t="shared" si="34"/>
        <v xml:space="preserve">category: "Gas", </v>
      </c>
      <c r="M193" t="str">
        <f t="shared" si="35"/>
        <v xml:space="preserve">individual: "", </v>
      </c>
      <c r="N193" t="str">
        <f t="shared" si="36"/>
        <v xml:space="preserve">amount: -38.75, </v>
      </c>
      <c r="O193" t="s">
        <v>390</v>
      </c>
      <c r="Q193" t="str">
        <f t="shared" si="37"/>
        <v/>
      </c>
      <c r="R193" t="str">
        <f t="shared" si="38"/>
        <v/>
      </c>
      <c r="S193" t="str">
        <f t="shared" si="39"/>
        <v/>
      </c>
      <c r="T193" t="str">
        <f t="shared" si="42"/>
        <v>2147483363: { id: 2147483363, date: 1526256000000, description: "GET GO #3393", category: "Gas", individual: "", amount: -38.75, isVisible: true }</v>
      </c>
      <c r="U193" t="str">
        <f t="shared" si="40"/>
        <v>},</v>
      </c>
      <c r="V193" t="str">
        <f t="shared" si="41"/>
        <v/>
      </c>
    </row>
    <row r="194" spans="1:22" x14ac:dyDescent="0.3">
      <c r="A194">
        <f t="shared" si="29"/>
        <v>2147483364</v>
      </c>
      <c r="B194" s="1">
        <v>43232</v>
      </c>
      <c r="C194" t="s">
        <v>23</v>
      </c>
      <c r="D194" t="s">
        <v>367</v>
      </c>
      <c r="F194" s="6">
        <v>-14</v>
      </c>
      <c r="H194" t="str">
        <f t="shared" si="30"/>
        <v xml:space="preserve">2147483364: </v>
      </c>
      <c r="I194" t="str">
        <f t="shared" si="31"/>
        <v xml:space="preserve">id: 2147483364, </v>
      </c>
      <c r="J194" t="str">
        <f t="shared" si="32"/>
        <v xml:space="preserve">date: 1526169600000, </v>
      </c>
      <c r="K194" t="str">
        <f t="shared" si="33"/>
        <v xml:space="preserve">description: "HANDEL'S ICE CREAM", </v>
      </c>
      <c r="L194" t="str">
        <f t="shared" si="34"/>
        <v xml:space="preserve">category: "Dessert", </v>
      </c>
      <c r="M194" t="str">
        <f t="shared" si="35"/>
        <v xml:space="preserve">individual: "", </v>
      </c>
      <c r="N194" t="str">
        <f t="shared" si="36"/>
        <v xml:space="preserve">amount: -14, </v>
      </c>
      <c r="O194" t="s">
        <v>390</v>
      </c>
      <c r="Q194" t="str">
        <f t="shared" si="37"/>
        <v/>
      </c>
      <c r="R194" t="str">
        <f t="shared" si="38"/>
        <v/>
      </c>
      <c r="S194" t="str">
        <f t="shared" si="39"/>
        <v xml:space="preserve">12: { </v>
      </c>
      <c r="T194" t="str">
        <f t="shared" si="42"/>
        <v>2147483364: { id: 2147483364, date: 1526169600000, description: "HANDEL'S ICE CREAM", category: "Dessert", individual: "", amount: -14, isVisible: true }</v>
      </c>
      <c r="U194" t="str">
        <f t="shared" si="40"/>
        <v>},</v>
      </c>
      <c r="V194" t="str">
        <f t="shared" si="41"/>
        <v/>
      </c>
    </row>
    <row r="195" spans="1:22" x14ac:dyDescent="0.3">
      <c r="A195">
        <f t="shared" si="29"/>
        <v>2147483365</v>
      </c>
      <c r="B195" s="1">
        <v>43231</v>
      </c>
      <c r="C195" t="s">
        <v>144</v>
      </c>
      <c r="D195" t="s">
        <v>372</v>
      </c>
      <c r="F195" s="6">
        <v>-4.29</v>
      </c>
      <c r="H195" t="str">
        <f t="shared" si="30"/>
        <v xml:space="preserve">2147483365: </v>
      </c>
      <c r="I195" t="str">
        <f t="shared" si="31"/>
        <v xml:space="preserve">id: 2147483365, </v>
      </c>
      <c r="J195" t="str">
        <f t="shared" si="32"/>
        <v xml:space="preserve">date: 1526083200000, </v>
      </c>
      <c r="K195" t="str">
        <f t="shared" si="33"/>
        <v xml:space="preserve">description: "MCDONALD'S F35960", </v>
      </c>
      <c r="L195" t="str">
        <f t="shared" si="34"/>
        <v xml:space="preserve">category: "Meals (Food)", </v>
      </c>
      <c r="M195" t="str">
        <f t="shared" si="35"/>
        <v xml:space="preserve">individual: "", </v>
      </c>
      <c r="N195" t="str">
        <f t="shared" si="36"/>
        <v xml:space="preserve">amount: -4.29, </v>
      </c>
      <c r="O195" t="s">
        <v>390</v>
      </c>
      <c r="Q195" t="str">
        <f t="shared" si="37"/>
        <v/>
      </c>
      <c r="R195" t="str">
        <f t="shared" si="38"/>
        <v/>
      </c>
      <c r="S195" t="str">
        <f t="shared" si="39"/>
        <v xml:space="preserve">11: { </v>
      </c>
      <c r="T195" t="str">
        <f t="shared" si="42"/>
        <v>2147483365: { id: 2147483365, date: 1526083200000, description: "MCDONALD'S F35960", category: "Meals (Food)", individual: "", amount: -4.29, isVisible: true },</v>
      </c>
      <c r="U195" t="str">
        <f t="shared" si="40"/>
        <v/>
      </c>
      <c r="V195" t="str">
        <f t="shared" si="41"/>
        <v/>
      </c>
    </row>
    <row r="196" spans="1:22" x14ac:dyDescent="0.3">
      <c r="A196">
        <f t="shared" si="29"/>
        <v>2147483366</v>
      </c>
      <c r="B196" s="1">
        <v>43231</v>
      </c>
      <c r="C196" t="s">
        <v>145</v>
      </c>
      <c r="D196" t="s">
        <v>361</v>
      </c>
      <c r="F196" s="6">
        <v>-9.86</v>
      </c>
      <c r="H196" t="str">
        <f t="shared" si="30"/>
        <v xml:space="preserve">2147483366: </v>
      </c>
      <c r="I196" t="str">
        <f t="shared" si="31"/>
        <v xml:space="preserve">id: 2147483366, </v>
      </c>
      <c r="J196" t="str">
        <f t="shared" si="32"/>
        <v xml:space="preserve">date: 1526083200000, </v>
      </c>
      <c r="K196" t="str">
        <f t="shared" si="33"/>
        <v xml:space="preserve">description: "TARGET        00023465", </v>
      </c>
      <c r="L196" t="str">
        <f t="shared" si="34"/>
        <v xml:space="preserve">category: "Materistic", </v>
      </c>
      <c r="M196" t="str">
        <f t="shared" si="35"/>
        <v xml:space="preserve">individual: "", </v>
      </c>
      <c r="N196" t="str">
        <f t="shared" si="36"/>
        <v xml:space="preserve">amount: -9.86, </v>
      </c>
      <c r="O196" t="s">
        <v>390</v>
      </c>
      <c r="Q196" t="str">
        <f t="shared" si="37"/>
        <v/>
      </c>
      <c r="R196" t="str">
        <f t="shared" si="38"/>
        <v/>
      </c>
      <c r="S196" t="str">
        <f t="shared" si="39"/>
        <v/>
      </c>
      <c r="T196" t="str">
        <f t="shared" si="42"/>
        <v>2147483366: { id: 2147483366, date: 1526083200000, description: "TARGET        00023465", category: "Materistic", individual: "", amount: -9.86, isVisible: true },</v>
      </c>
      <c r="U196" t="str">
        <f t="shared" si="40"/>
        <v/>
      </c>
      <c r="V196" t="str">
        <f t="shared" si="41"/>
        <v/>
      </c>
    </row>
    <row r="197" spans="1:22" x14ac:dyDescent="0.3">
      <c r="A197">
        <f t="shared" si="29"/>
        <v>2147483367</v>
      </c>
      <c r="B197" s="1">
        <v>43231</v>
      </c>
      <c r="C197" t="s">
        <v>146</v>
      </c>
      <c r="D197" t="s">
        <v>356</v>
      </c>
      <c r="F197" s="6">
        <v>-7</v>
      </c>
      <c r="H197" t="str">
        <f t="shared" si="30"/>
        <v xml:space="preserve">2147483367: </v>
      </c>
      <c r="I197" t="str">
        <f t="shared" si="31"/>
        <v xml:space="preserve">id: 2147483367, </v>
      </c>
      <c r="J197" t="str">
        <f t="shared" si="32"/>
        <v xml:space="preserve">date: 1526083200000, </v>
      </c>
      <c r="K197" t="str">
        <f t="shared" si="33"/>
        <v xml:space="preserve">description: "KROGER #593", </v>
      </c>
      <c r="L197" t="str">
        <f t="shared" si="34"/>
        <v xml:space="preserve">category: "Groceries", </v>
      </c>
      <c r="M197" t="str">
        <f t="shared" si="35"/>
        <v xml:space="preserve">individual: "", </v>
      </c>
      <c r="N197" t="str">
        <f t="shared" si="36"/>
        <v xml:space="preserve">amount: -7, </v>
      </c>
      <c r="O197" t="s">
        <v>390</v>
      </c>
      <c r="Q197" t="str">
        <f t="shared" si="37"/>
        <v/>
      </c>
      <c r="R197" t="str">
        <f t="shared" si="38"/>
        <v/>
      </c>
      <c r="S197" t="str">
        <f t="shared" si="39"/>
        <v/>
      </c>
      <c r="T197" t="str">
        <f t="shared" si="42"/>
        <v>2147483367: { id: 2147483367, date: 1526083200000, description: "KROGER #593", category: "Groceries", individual: "", amount: -7, isVisible: true },</v>
      </c>
      <c r="U197" t="str">
        <f t="shared" si="40"/>
        <v/>
      </c>
      <c r="V197" t="str">
        <f t="shared" si="41"/>
        <v/>
      </c>
    </row>
    <row r="198" spans="1:22" x14ac:dyDescent="0.3">
      <c r="A198">
        <f t="shared" ref="A198:A261" si="43">+A199-1</f>
        <v>2147483368</v>
      </c>
      <c r="B198" s="1">
        <v>43231</v>
      </c>
      <c r="C198" t="s">
        <v>147</v>
      </c>
      <c r="D198" t="s">
        <v>372</v>
      </c>
      <c r="F198" s="6">
        <v>-3.65</v>
      </c>
      <c r="H198" t="str">
        <f t="shared" si="30"/>
        <v xml:space="preserve">2147483368: </v>
      </c>
      <c r="I198" t="str">
        <f t="shared" si="31"/>
        <v xml:space="preserve">id: 2147483368, </v>
      </c>
      <c r="J198" t="str">
        <f t="shared" si="32"/>
        <v xml:space="preserve">date: 1526083200000, </v>
      </c>
      <c r="K198" t="str">
        <f t="shared" si="33"/>
        <v xml:space="preserve">description: "STARBUCKS STORE 13836", </v>
      </c>
      <c r="L198" t="str">
        <f t="shared" si="34"/>
        <v xml:space="preserve">category: "Meals (Food)", </v>
      </c>
      <c r="M198" t="str">
        <f t="shared" si="35"/>
        <v xml:space="preserve">individual: "", </v>
      </c>
      <c r="N198" t="str">
        <f t="shared" si="36"/>
        <v xml:space="preserve">amount: -3.65, </v>
      </c>
      <c r="O198" t="s">
        <v>390</v>
      </c>
      <c r="Q198" t="str">
        <f t="shared" si="37"/>
        <v/>
      </c>
      <c r="R198" t="str">
        <f t="shared" si="38"/>
        <v/>
      </c>
      <c r="S198" t="str">
        <f t="shared" si="39"/>
        <v/>
      </c>
      <c r="T198" t="str">
        <f t="shared" si="42"/>
        <v>2147483368: { id: 2147483368, date: 1526083200000, description: "STARBUCKS STORE 13836", category: "Meals (Food)", individual: "", amount: -3.65, isVisible: true },</v>
      </c>
      <c r="U198" t="str">
        <f t="shared" si="40"/>
        <v/>
      </c>
      <c r="V198" t="str">
        <f t="shared" si="41"/>
        <v/>
      </c>
    </row>
    <row r="199" spans="1:22" x14ac:dyDescent="0.3">
      <c r="A199">
        <f t="shared" si="43"/>
        <v>2147483369</v>
      </c>
      <c r="B199" s="1">
        <v>43231</v>
      </c>
      <c r="C199" t="s">
        <v>148</v>
      </c>
      <c r="D199" t="s">
        <v>372</v>
      </c>
      <c r="F199" s="6">
        <v>-14.95</v>
      </c>
      <c r="H199" t="str">
        <f t="shared" ref="H199:H262" si="44">_xlfn.CONCAT(A199,": ")</f>
        <v xml:space="preserve">2147483369: </v>
      </c>
      <c r="I199" t="str">
        <f t="shared" ref="I199:I262" si="45">_xlfn.CONCAT(A$5,": ",A199,", ")</f>
        <v xml:space="preserve">id: 2147483369, </v>
      </c>
      <c r="J199" t="str">
        <f t="shared" ref="J199:J262" si="46">_xlfn.CONCAT(B$5,": ",(B199- (25567 + 1))*86400*1000,", ")</f>
        <v xml:space="preserve">date: 1526083200000, </v>
      </c>
      <c r="K199" t="str">
        <f t="shared" ref="K199:K262" si="47">_xlfn.CONCAT(C$5,": ",CHAR(34),C199,CHAR(34),", ")</f>
        <v xml:space="preserve">description: "GIONINOS PIZZERIA", </v>
      </c>
      <c r="L199" t="str">
        <f t="shared" ref="L199:L262" si="48">_xlfn.CONCAT(D$5,": ",CHAR(34),D199,CHAR(34),", ")</f>
        <v xml:space="preserve">category: "Meals (Food)", </v>
      </c>
      <c r="M199" t="str">
        <f t="shared" ref="M199:M262" si="49">_xlfn.CONCAT(E$5,": ",CHAR(34),E199,CHAR(34),", ")</f>
        <v xml:space="preserve">individual: "", </v>
      </c>
      <c r="N199" t="str">
        <f t="shared" ref="N199:N262" si="50">_xlfn.CONCAT(F$5,": ",F199,", ")</f>
        <v xml:space="preserve">amount: -14.95, </v>
      </c>
      <c r="O199" t="s">
        <v>390</v>
      </c>
      <c r="Q199" t="str">
        <f t="shared" si="37"/>
        <v/>
      </c>
      <c r="R199" t="str">
        <f t="shared" si="38"/>
        <v/>
      </c>
      <c r="S199" t="str">
        <f t="shared" si="39"/>
        <v/>
      </c>
      <c r="T199" t="str">
        <f t="shared" si="42"/>
        <v>2147483369: { id: 2147483369, date: 1526083200000, description: "GIONINOS PIZZERIA", category: "Meals (Food)", individual: "", amount: -14.95, isVisible: true },</v>
      </c>
      <c r="U199" t="str">
        <f t="shared" si="40"/>
        <v/>
      </c>
      <c r="V199" t="str">
        <f t="shared" si="41"/>
        <v/>
      </c>
    </row>
    <row r="200" spans="1:22" x14ac:dyDescent="0.3">
      <c r="A200">
        <f t="shared" si="43"/>
        <v>2147483370</v>
      </c>
      <c r="B200" s="1">
        <v>43231</v>
      </c>
      <c r="C200" t="s">
        <v>148</v>
      </c>
      <c r="D200" t="s">
        <v>372</v>
      </c>
      <c r="F200" s="6">
        <v>-12.95</v>
      </c>
      <c r="H200" t="str">
        <f t="shared" si="44"/>
        <v xml:space="preserve">2147483370: </v>
      </c>
      <c r="I200" t="str">
        <f t="shared" si="45"/>
        <v xml:space="preserve">id: 2147483370, </v>
      </c>
      <c r="J200" t="str">
        <f t="shared" si="46"/>
        <v xml:space="preserve">date: 1526083200000, </v>
      </c>
      <c r="K200" t="str">
        <f t="shared" si="47"/>
        <v xml:space="preserve">description: "GIONINOS PIZZERIA", </v>
      </c>
      <c r="L200" t="str">
        <f t="shared" si="48"/>
        <v xml:space="preserve">category: "Meals (Food)", </v>
      </c>
      <c r="M200" t="str">
        <f t="shared" si="49"/>
        <v xml:space="preserve">individual: "", </v>
      </c>
      <c r="N200" t="str">
        <f t="shared" si="50"/>
        <v xml:space="preserve">amount: -12.95, </v>
      </c>
      <c r="O200" t="s">
        <v>390</v>
      </c>
      <c r="Q200" t="str">
        <f t="shared" ref="Q200:Q263" si="51">IF(YEAR(B200)=YEAR(B199),"",YEAR(B200)&amp; ": { ")</f>
        <v/>
      </c>
      <c r="R200" t="str">
        <f t="shared" ref="R200:R263" si="52">IF(MONTH(B200)=MONTH(B199),"",MONTH(B200)&amp; ": { ")</f>
        <v/>
      </c>
      <c r="S200" t="str">
        <f t="shared" ref="S200:S263" si="53">IF(DAY(B200)=DAY(B199),"",DAY(B200)&amp; ": { ")</f>
        <v/>
      </c>
      <c r="T200" t="str">
        <f t="shared" si="42"/>
        <v>2147483370: { id: 2147483370, date: 1526083200000, description: "GIONINOS PIZZERIA", category: "Meals (Food)", individual: "", amount: -12.95, isVisible: true },</v>
      </c>
      <c r="U200" t="str">
        <f t="shared" ref="U200:U263" si="54">IF(DAY($B200)=DAY($B201),"","}" &amp;IF(MONTH($B200)=MONTH($B201),",",""))</f>
        <v/>
      </c>
      <c r="V200" t="str">
        <f t="shared" ref="V200:V263" si="55">IF(MONTH($B200)=MONTH($B201),"","}" &amp;IF(YEAR($B200)=YEAR($B201),",",""))</f>
        <v/>
      </c>
    </row>
    <row r="201" spans="1:22" x14ac:dyDescent="0.3">
      <c r="A201">
        <f t="shared" si="43"/>
        <v>2147483371</v>
      </c>
      <c r="B201" s="1">
        <v>43231</v>
      </c>
      <c r="C201" t="s">
        <v>149</v>
      </c>
      <c r="D201" t="s">
        <v>372</v>
      </c>
      <c r="F201" s="6">
        <v>-12.59</v>
      </c>
      <c r="H201" t="str">
        <f t="shared" si="44"/>
        <v xml:space="preserve">2147483371: </v>
      </c>
      <c r="I201" t="str">
        <f t="shared" si="45"/>
        <v xml:space="preserve">id: 2147483371, </v>
      </c>
      <c r="J201" t="str">
        <f t="shared" si="46"/>
        <v xml:space="preserve">date: 1526083200000, </v>
      </c>
      <c r="K201" t="str">
        <f t="shared" si="47"/>
        <v xml:space="preserve">description: "HARTVILLE KITCHEN - ED", </v>
      </c>
      <c r="L201" t="str">
        <f t="shared" si="48"/>
        <v xml:space="preserve">category: "Meals (Food)", </v>
      </c>
      <c r="M201" t="str">
        <f t="shared" si="49"/>
        <v xml:space="preserve">individual: "", </v>
      </c>
      <c r="N201" t="str">
        <f t="shared" si="50"/>
        <v xml:space="preserve">amount: -12.59, </v>
      </c>
      <c r="O201" t="s">
        <v>390</v>
      </c>
      <c r="Q201" t="str">
        <f t="shared" si="51"/>
        <v/>
      </c>
      <c r="R201" t="str">
        <f t="shared" si="52"/>
        <v/>
      </c>
      <c r="S201" t="str">
        <f t="shared" si="53"/>
        <v/>
      </c>
      <c r="T201" t="str">
        <f t="shared" si="42"/>
        <v>2147483371: { id: 2147483371, date: 1526083200000, description: "HARTVILLE KITCHEN - ED", category: "Meals (Food)", individual: "", amount: -12.59, isVisible: true }</v>
      </c>
      <c r="U201" t="str">
        <f t="shared" si="54"/>
        <v>},</v>
      </c>
      <c r="V201" t="str">
        <f t="shared" si="55"/>
        <v/>
      </c>
    </row>
    <row r="202" spans="1:22" x14ac:dyDescent="0.3">
      <c r="A202">
        <f t="shared" si="43"/>
        <v>2147483372</v>
      </c>
      <c r="B202" s="1">
        <v>43228</v>
      </c>
      <c r="C202" t="s">
        <v>97</v>
      </c>
      <c r="D202" t="s">
        <v>353</v>
      </c>
      <c r="F202" s="6">
        <v>-26.5</v>
      </c>
      <c r="H202" t="str">
        <f t="shared" si="44"/>
        <v xml:space="preserve">2147483372: </v>
      </c>
      <c r="I202" t="str">
        <f t="shared" si="45"/>
        <v xml:space="preserve">id: 2147483372, </v>
      </c>
      <c r="J202" t="str">
        <f t="shared" si="46"/>
        <v xml:space="preserve">date: 1525824000000, </v>
      </c>
      <c r="K202" t="str">
        <f t="shared" si="47"/>
        <v xml:space="preserve">description: "EXXONMOBIL    98907579", </v>
      </c>
      <c r="L202" t="str">
        <f t="shared" si="48"/>
        <v xml:space="preserve">category: "Gas", </v>
      </c>
      <c r="M202" t="str">
        <f t="shared" si="49"/>
        <v xml:space="preserve">individual: "", </v>
      </c>
      <c r="N202" t="str">
        <f t="shared" si="50"/>
        <v xml:space="preserve">amount: -26.5, </v>
      </c>
      <c r="O202" t="s">
        <v>390</v>
      </c>
      <c r="Q202" t="str">
        <f t="shared" si="51"/>
        <v/>
      </c>
      <c r="R202" t="str">
        <f t="shared" si="52"/>
        <v/>
      </c>
      <c r="S202" t="str">
        <f t="shared" si="53"/>
        <v xml:space="preserve">8: { </v>
      </c>
      <c r="T202" t="str">
        <f t="shared" si="42"/>
        <v>2147483372: { id: 2147483372, date: 1525824000000, description: "EXXONMOBIL    98907579", category: "Gas", individual: "", amount: -26.5, isVisible: true },</v>
      </c>
      <c r="U202" t="str">
        <f t="shared" si="54"/>
        <v/>
      </c>
      <c r="V202" t="str">
        <f t="shared" si="55"/>
        <v/>
      </c>
    </row>
    <row r="203" spans="1:22" x14ac:dyDescent="0.3">
      <c r="A203">
        <f t="shared" si="43"/>
        <v>2147483373</v>
      </c>
      <c r="B203" s="1">
        <v>43228</v>
      </c>
      <c r="C203" t="s">
        <v>150</v>
      </c>
      <c r="D203" t="s">
        <v>372</v>
      </c>
      <c r="F203" s="6">
        <v>-3.62</v>
      </c>
      <c r="H203" t="str">
        <f t="shared" si="44"/>
        <v xml:space="preserve">2147483373: </v>
      </c>
      <c r="I203" t="str">
        <f t="shared" si="45"/>
        <v xml:space="preserve">id: 2147483373, </v>
      </c>
      <c r="J203" t="str">
        <f t="shared" si="46"/>
        <v xml:space="preserve">date: 1525824000000, </v>
      </c>
      <c r="K203" t="str">
        <f t="shared" si="47"/>
        <v xml:space="preserve">description: "MCDONALD'S F7033", </v>
      </c>
      <c r="L203" t="str">
        <f t="shared" si="48"/>
        <v xml:space="preserve">category: "Meals (Food)", </v>
      </c>
      <c r="M203" t="str">
        <f t="shared" si="49"/>
        <v xml:space="preserve">individual: "", </v>
      </c>
      <c r="N203" t="str">
        <f t="shared" si="50"/>
        <v xml:space="preserve">amount: -3.62, </v>
      </c>
      <c r="O203" t="s">
        <v>390</v>
      </c>
      <c r="Q203" t="str">
        <f t="shared" si="51"/>
        <v/>
      </c>
      <c r="R203" t="str">
        <f t="shared" si="52"/>
        <v/>
      </c>
      <c r="S203" t="str">
        <f t="shared" si="53"/>
        <v/>
      </c>
      <c r="T203" t="str">
        <f t="shared" si="42"/>
        <v>2147483373: { id: 2147483373, date: 1525824000000, description: "MCDONALD'S F7033", category: "Meals (Food)", individual: "", amount: -3.62, isVisible: true }</v>
      </c>
      <c r="U203" t="str">
        <f t="shared" si="54"/>
        <v>},</v>
      </c>
      <c r="V203" t="str">
        <f t="shared" si="55"/>
        <v/>
      </c>
    </row>
    <row r="204" spans="1:22" x14ac:dyDescent="0.3">
      <c r="A204">
        <f t="shared" si="43"/>
        <v>2147483374</v>
      </c>
      <c r="B204" s="1">
        <v>43226</v>
      </c>
      <c r="C204" t="s">
        <v>151</v>
      </c>
      <c r="D204" t="s">
        <v>372</v>
      </c>
      <c r="F204" s="6">
        <v>-82.25</v>
      </c>
      <c r="H204" t="str">
        <f t="shared" si="44"/>
        <v xml:space="preserve">2147483374: </v>
      </c>
      <c r="I204" t="str">
        <f t="shared" si="45"/>
        <v xml:space="preserve">id: 2147483374, </v>
      </c>
      <c r="J204" t="str">
        <f t="shared" si="46"/>
        <v xml:space="preserve">date: 1525651200000, </v>
      </c>
      <c r="K204" t="str">
        <f t="shared" si="47"/>
        <v xml:space="preserve">description: "MIYAKO SUSHI &amp; STEAKHO", </v>
      </c>
      <c r="L204" t="str">
        <f t="shared" si="48"/>
        <v xml:space="preserve">category: "Meals (Food)", </v>
      </c>
      <c r="M204" t="str">
        <f t="shared" si="49"/>
        <v xml:space="preserve">individual: "", </v>
      </c>
      <c r="N204" t="str">
        <f t="shared" si="50"/>
        <v xml:space="preserve">amount: -82.25, </v>
      </c>
      <c r="O204" t="s">
        <v>390</v>
      </c>
      <c r="Q204" t="str">
        <f t="shared" si="51"/>
        <v/>
      </c>
      <c r="R204" t="str">
        <f t="shared" si="52"/>
        <v/>
      </c>
      <c r="S204" t="str">
        <f t="shared" si="53"/>
        <v xml:space="preserve">6: { </v>
      </c>
      <c r="T204" t="str">
        <f t="shared" si="42"/>
        <v>2147483374: { id: 2147483374, date: 1525651200000, description: "MIYAKO SUSHI &amp; STEAKHO", category: "Meals (Food)", individual: "", amount: -82.25, isVisible: true }</v>
      </c>
      <c r="U204" t="str">
        <f t="shared" si="54"/>
        <v>},</v>
      </c>
      <c r="V204" t="str">
        <f t="shared" si="55"/>
        <v/>
      </c>
    </row>
    <row r="205" spans="1:22" x14ac:dyDescent="0.3">
      <c r="A205">
        <f t="shared" si="43"/>
        <v>2147483375</v>
      </c>
      <c r="B205" s="1">
        <v>43225</v>
      </c>
      <c r="C205" t="s">
        <v>152</v>
      </c>
      <c r="D205" t="s">
        <v>358</v>
      </c>
      <c r="F205" s="6">
        <v>-7.53</v>
      </c>
      <c r="H205" t="str">
        <f t="shared" si="44"/>
        <v xml:space="preserve">2147483375: </v>
      </c>
      <c r="I205" t="str">
        <f t="shared" si="45"/>
        <v xml:space="preserve">id: 2147483375, </v>
      </c>
      <c r="J205" t="str">
        <f t="shared" si="46"/>
        <v xml:space="preserve">date: 1525564800000, </v>
      </c>
      <c r="K205" t="str">
        <f t="shared" si="47"/>
        <v xml:space="preserve">description: "LYFT   *RIDE SAT 2PM", </v>
      </c>
      <c r="L205" t="str">
        <f t="shared" si="48"/>
        <v xml:space="preserve">category: "Entertainment", </v>
      </c>
      <c r="M205" t="str">
        <f t="shared" si="49"/>
        <v xml:space="preserve">individual: "", </v>
      </c>
      <c r="N205" t="str">
        <f t="shared" si="50"/>
        <v xml:space="preserve">amount: -7.53, </v>
      </c>
      <c r="O205" t="s">
        <v>390</v>
      </c>
      <c r="Q205" t="str">
        <f t="shared" si="51"/>
        <v/>
      </c>
      <c r="R205" t="str">
        <f t="shared" si="52"/>
        <v/>
      </c>
      <c r="S205" t="str">
        <f t="shared" si="53"/>
        <v xml:space="preserve">5: { </v>
      </c>
      <c r="T205" t="str">
        <f t="shared" si="42"/>
        <v>2147483375: { id: 2147483375, date: 1525564800000, description: "LYFT   *RIDE SAT 2PM", category: "Entertainment", individual: "", amount: -7.53, isVisible: true },</v>
      </c>
      <c r="U205" t="str">
        <f t="shared" si="54"/>
        <v/>
      </c>
      <c r="V205" t="str">
        <f t="shared" si="55"/>
        <v/>
      </c>
    </row>
    <row r="206" spans="1:22" x14ac:dyDescent="0.3">
      <c r="A206">
        <f t="shared" si="43"/>
        <v>2147483376</v>
      </c>
      <c r="B206" s="1">
        <v>43225</v>
      </c>
      <c r="C206" t="s">
        <v>153</v>
      </c>
      <c r="D206" t="s">
        <v>372</v>
      </c>
      <c r="F206" s="6">
        <v>-41.25</v>
      </c>
      <c r="H206" t="str">
        <f t="shared" si="44"/>
        <v xml:space="preserve">2147483376: </v>
      </c>
      <c r="I206" t="str">
        <f t="shared" si="45"/>
        <v xml:space="preserve">id: 2147483376, </v>
      </c>
      <c r="J206" t="str">
        <f t="shared" si="46"/>
        <v xml:space="preserve">date: 1525564800000, </v>
      </c>
      <c r="K206" t="str">
        <f t="shared" si="47"/>
        <v xml:space="preserve">description: "LA MEXICANA GROCERY ST", </v>
      </c>
      <c r="L206" t="str">
        <f t="shared" si="48"/>
        <v xml:space="preserve">category: "Meals (Food)", </v>
      </c>
      <c r="M206" t="str">
        <f t="shared" si="49"/>
        <v xml:space="preserve">individual: "", </v>
      </c>
      <c r="N206" t="str">
        <f t="shared" si="50"/>
        <v xml:space="preserve">amount: -41.25, </v>
      </c>
      <c r="O206" t="s">
        <v>390</v>
      </c>
      <c r="Q206" t="str">
        <f t="shared" si="51"/>
        <v/>
      </c>
      <c r="R206" t="str">
        <f t="shared" si="52"/>
        <v/>
      </c>
      <c r="S206" t="str">
        <f t="shared" si="53"/>
        <v/>
      </c>
      <c r="T206" t="str">
        <f t="shared" si="42"/>
        <v>2147483376: { id: 2147483376, date: 1525564800000, description: "LA MEXICANA GROCERY ST", category: "Meals (Food)", individual: "", amount: -41.25, isVisible: true },</v>
      </c>
      <c r="U206" t="str">
        <f t="shared" si="54"/>
        <v/>
      </c>
      <c r="V206" t="str">
        <f t="shared" si="55"/>
        <v/>
      </c>
    </row>
    <row r="207" spans="1:22" x14ac:dyDescent="0.3">
      <c r="A207">
        <f t="shared" si="43"/>
        <v>2147483377</v>
      </c>
      <c r="B207" s="1">
        <v>43225</v>
      </c>
      <c r="C207" t="s">
        <v>152</v>
      </c>
      <c r="D207" t="s">
        <v>358</v>
      </c>
      <c r="F207" s="6">
        <v>-2</v>
      </c>
      <c r="H207" t="str">
        <f t="shared" si="44"/>
        <v xml:space="preserve">2147483377: </v>
      </c>
      <c r="I207" t="str">
        <f t="shared" si="45"/>
        <v xml:space="preserve">id: 2147483377, </v>
      </c>
      <c r="J207" t="str">
        <f t="shared" si="46"/>
        <v xml:space="preserve">date: 1525564800000, </v>
      </c>
      <c r="K207" t="str">
        <f t="shared" si="47"/>
        <v xml:space="preserve">description: "LYFT   *RIDE SAT 2PM", </v>
      </c>
      <c r="L207" t="str">
        <f t="shared" si="48"/>
        <v xml:space="preserve">category: "Entertainment", </v>
      </c>
      <c r="M207" t="str">
        <f t="shared" si="49"/>
        <v xml:space="preserve">individual: "", </v>
      </c>
      <c r="N207" t="str">
        <f t="shared" si="50"/>
        <v xml:space="preserve">amount: -2, </v>
      </c>
      <c r="O207" t="s">
        <v>390</v>
      </c>
      <c r="Q207" t="str">
        <f t="shared" si="51"/>
        <v/>
      </c>
      <c r="R207" t="str">
        <f t="shared" si="52"/>
        <v/>
      </c>
      <c r="S207" t="str">
        <f t="shared" si="53"/>
        <v/>
      </c>
      <c r="T207" t="str">
        <f t="shared" si="42"/>
        <v>2147483377: { id: 2147483377, date: 1525564800000, description: "LYFT   *RIDE SAT 2PM", category: "Entertainment", individual: "", amount: -2, isVisible: true }</v>
      </c>
      <c r="U207" t="str">
        <f t="shared" si="54"/>
        <v>},</v>
      </c>
      <c r="V207" t="str">
        <f t="shared" si="55"/>
        <v/>
      </c>
    </row>
    <row r="208" spans="1:22" x14ac:dyDescent="0.3">
      <c r="A208">
        <f t="shared" si="43"/>
        <v>2147483378</v>
      </c>
      <c r="B208" s="1">
        <v>43224</v>
      </c>
      <c r="C208" t="s">
        <v>39</v>
      </c>
      <c r="D208" t="s">
        <v>356</v>
      </c>
      <c r="F208" s="6">
        <v>-17.170000000000002</v>
      </c>
      <c r="H208" t="str">
        <f t="shared" si="44"/>
        <v xml:space="preserve">2147483378: </v>
      </c>
      <c r="I208" t="str">
        <f t="shared" si="45"/>
        <v xml:space="preserve">id: 2147483378, </v>
      </c>
      <c r="J208" t="str">
        <f t="shared" si="46"/>
        <v xml:space="preserve">date: 1525478400000, </v>
      </c>
      <c r="K208" t="str">
        <f t="shared" si="47"/>
        <v xml:space="preserve">description: "KROGER #423", </v>
      </c>
      <c r="L208" t="str">
        <f t="shared" si="48"/>
        <v xml:space="preserve">category: "Groceries", </v>
      </c>
      <c r="M208" t="str">
        <f t="shared" si="49"/>
        <v xml:space="preserve">individual: "", </v>
      </c>
      <c r="N208" t="str">
        <f t="shared" si="50"/>
        <v xml:space="preserve">amount: -17.17, </v>
      </c>
      <c r="O208" t="s">
        <v>390</v>
      </c>
      <c r="Q208" t="str">
        <f t="shared" si="51"/>
        <v/>
      </c>
      <c r="R208" t="str">
        <f t="shared" si="52"/>
        <v/>
      </c>
      <c r="S208" t="str">
        <f t="shared" si="53"/>
        <v xml:space="preserve">4: { </v>
      </c>
      <c r="T208" t="str">
        <f t="shared" ref="T208:T271" si="56">_xlfn.CONCAT(H208,"{ ",I208:O208, "}", IF(U208="",",",""))</f>
        <v>2147483378: { id: 2147483378, date: 1525478400000, description: "KROGER #423", category: "Groceries", individual: "", amount: -17.17, isVisible: true }</v>
      </c>
      <c r="U208" t="str">
        <f t="shared" si="54"/>
        <v>},</v>
      </c>
      <c r="V208" t="str">
        <f t="shared" si="55"/>
        <v/>
      </c>
    </row>
    <row r="209" spans="1:22" x14ac:dyDescent="0.3">
      <c r="A209">
        <f t="shared" si="43"/>
        <v>2147483379</v>
      </c>
      <c r="B209" s="1">
        <v>43223</v>
      </c>
      <c r="C209" t="s">
        <v>154</v>
      </c>
      <c r="D209" t="s">
        <v>369</v>
      </c>
      <c r="F209" s="6">
        <v>-144.94999999999999</v>
      </c>
      <c r="H209" t="str">
        <f t="shared" si="44"/>
        <v xml:space="preserve">2147483379: </v>
      </c>
      <c r="I209" t="str">
        <f t="shared" si="45"/>
        <v xml:space="preserve">id: 2147483379, </v>
      </c>
      <c r="J209" t="str">
        <f t="shared" si="46"/>
        <v xml:space="preserve">date: 1525392000000, </v>
      </c>
      <c r="K209" t="str">
        <f t="shared" si="47"/>
        <v xml:space="preserve">description: "MARRIOTT RIVER CENTER", </v>
      </c>
      <c r="L209" t="str">
        <f t="shared" si="48"/>
        <v xml:space="preserve">category: "Accomodation", </v>
      </c>
      <c r="M209" t="str">
        <f t="shared" si="49"/>
        <v xml:space="preserve">individual: "", </v>
      </c>
      <c r="N209" t="str">
        <f t="shared" si="50"/>
        <v xml:space="preserve">amount: -144.95, </v>
      </c>
      <c r="O209" t="s">
        <v>390</v>
      </c>
      <c r="Q209" t="str">
        <f t="shared" si="51"/>
        <v/>
      </c>
      <c r="R209" t="str">
        <f t="shared" si="52"/>
        <v/>
      </c>
      <c r="S209" t="str">
        <f t="shared" si="53"/>
        <v xml:space="preserve">3: { </v>
      </c>
      <c r="T209" t="str">
        <f t="shared" si="56"/>
        <v>2147483379: { id: 2147483379, date: 1525392000000, description: "MARRIOTT RIVER CENTER", category: "Accomodation", individual: "", amount: -144.95, isVisible: true },</v>
      </c>
      <c r="U209" t="str">
        <f t="shared" si="54"/>
        <v/>
      </c>
      <c r="V209" t="str">
        <f t="shared" si="55"/>
        <v/>
      </c>
    </row>
    <row r="210" spans="1:22" x14ac:dyDescent="0.3">
      <c r="A210">
        <f t="shared" si="43"/>
        <v>2147483380</v>
      </c>
      <c r="B210" s="1">
        <v>43223</v>
      </c>
      <c r="C210" t="s">
        <v>39</v>
      </c>
      <c r="D210" t="s">
        <v>356</v>
      </c>
      <c r="F210" s="6">
        <v>-44.42</v>
      </c>
      <c r="H210" t="str">
        <f t="shared" si="44"/>
        <v xml:space="preserve">2147483380: </v>
      </c>
      <c r="I210" t="str">
        <f t="shared" si="45"/>
        <v xml:space="preserve">id: 2147483380, </v>
      </c>
      <c r="J210" t="str">
        <f t="shared" si="46"/>
        <v xml:space="preserve">date: 1525392000000, </v>
      </c>
      <c r="K210" t="str">
        <f t="shared" si="47"/>
        <v xml:space="preserve">description: "KROGER #423", </v>
      </c>
      <c r="L210" t="str">
        <f t="shared" si="48"/>
        <v xml:space="preserve">category: "Groceries", </v>
      </c>
      <c r="M210" t="str">
        <f t="shared" si="49"/>
        <v xml:space="preserve">individual: "", </v>
      </c>
      <c r="N210" t="str">
        <f t="shared" si="50"/>
        <v xml:space="preserve">amount: -44.42, </v>
      </c>
      <c r="O210" t="s">
        <v>390</v>
      </c>
      <c r="Q210" t="str">
        <f t="shared" si="51"/>
        <v/>
      </c>
      <c r="R210" t="str">
        <f t="shared" si="52"/>
        <v/>
      </c>
      <c r="S210" t="str">
        <f t="shared" si="53"/>
        <v/>
      </c>
      <c r="T210" t="str">
        <f t="shared" si="56"/>
        <v>2147483380: { id: 2147483380, date: 1525392000000, description: "KROGER #423", category: "Groceries", individual: "", amount: -44.42, isVisible: true },</v>
      </c>
      <c r="U210" t="str">
        <f t="shared" si="54"/>
        <v/>
      </c>
      <c r="V210" t="str">
        <f t="shared" si="55"/>
        <v/>
      </c>
    </row>
    <row r="211" spans="1:22" x14ac:dyDescent="0.3">
      <c r="A211">
        <f t="shared" si="43"/>
        <v>2147483381</v>
      </c>
      <c r="B211" s="1">
        <v>43223</v>
      </c>
      <c r="C211" t="s">
        <v>39</v>
      </c>
      <c r="D211" t="s">
        <v>356</v>
      </c>
      <c r="F211" s="6">
        <v>-178.66</v>
      </c>
      <c r="H211" t="str">
        <f t="shared" si="44"/>
        <v xml:space="preserve">2147483381: </v>
      </c>
      <c r="I211" t="str">
        <f t="shared" si="45"/>
        <v xml:space="preserve">id: 2147483381, </v>
      </c>
      <c r="J211" t="str">
        <f t="shared" si="46"/>
        <v xml:space="preserve">date: 1525392000000, </v>
      </c>
      <c r="K211" t="str">
        <f t="shared" si="47"/>
        <v xml:space="preserve">description: "KROGER #423", </v>
      </c>
      <c r="L211" t="str">
        <f t="shared" si="48"/>
        <v xml:space="preserve">category: "Groceries", </v>
      </c>
      <c r="M211" t="str">
        <f t="shared" si="49"/>
        <v xml:space="preserve">individual: "", </v>
      </c>
      <c r="N211" t="str">
        <f t="shared" si="50"/>
        <v xml:space="preserve">amount: -178.66, </v>
      </c>
      <c r="O211" t="s">
        <v>390</v>
      </c>
      <c r="Q211" t="str">
        <f t="shared" si="51"/>
        <v/>
      </c>
      <c r="R211" t="str">
        <f t="shared" si="52"/>
        <v/>
      </c>
      <c r="S211" t="str">
        <f t="shared" si="53"/>
        <v/>
      </c>
      <c r="T211" t="str">
        <f t="shared" si="56"/>
        <v>2147483381: { id: 2147483381, date: 1525392000000, description: "KROGER #423", category: "Groceries", individual: "", amount: -178.66, isVisible: true },</v>
      </c>
      <c r="U211" t="str">
        <f t="shared" si="54"/>
        <v/>
      </c>
      <c r="V211" t="str">
        <f t="shared" si="55"/>
        <v/>
      </c>
    </row>
    <row r="212" spans="1:22" x14ac:dyDescent="0.3">
      <c r="A212">
        <f t="shared" si="43"/>
        <v>2147483382</v>
      </c>
      <c r="B212" s="1">
        <v>43223</v>
      </c>
      <c r="C212" t="s">
        <v>155</v>
      </c>
      <c r="D212" t="s">
        <v>374</v>
      </c>
      <c r="F212" s="6">
        <v>-185.1</v>
      </c>
      <c r="H212" t="str">
        <f t="shared" si="44"/>
        <v xml:space="preserve">2147483382: </v>
      </c>
      <c r="I212" t="str">
        <f t="shared" si="45"/>
        <v xml:space="preserve">id: 2147483382, </v>
      </c>
      <c r="J212" t="str">
        <f t="shared" si="46"/>
        <v xml:space="preserve">date: 1525392000000, </v>
      </c>
      <c r="K212" t="str">
        <f t="shared" si="47"/>
        <v xml:space="preserve">description: "YOUNGLIVING ESSNTL OIL", </v>
      </c>
      <c r="L212" t="str">
        <f t="shared" si="48"/>
        <v xml:space="preserve">category: "Birthday", </v>
      </c>
      <c r="M212" t="str">
        <f t="shared" si="49"/>
        <v xml:space="preserve">individual: "", </v>
      </c>
      <c r="N212" t="str">
        <f t="shared" si="50"/>
        <v xml:space="preserve">amount: -185.1, </v>
      </c>
      <c r="O212" t="s">
        <v>390</v>
      </c>
      <c r="Q212" t="str">
        <f t="shared" si="51"/>
        <v/>
      </c>
      <c r="R212" t="str">
        <f t="shared" si="52"/>
        <v/>
      </c>
      <c r="S212" t="str">
        <f t="shared" si="53"/>
        <v/>
      </c>
      <c r="T212" t="str">
        <f t="shared" si="56"/>
        <v>2147483382: { id: 2147483382, date: 1525392000000, description: "YOUNGLIVING ESSNTL OIL", category: "Birthday", individual: "", amount: -185.1, isVisible: true },</v>
      </c>
      <c r="U212" t="str">
        <f t="shared" si="54"/>
        <v/>
      </c>
      <c r="V212" t="str">
        <f t="shared" si="55"/>
        <v/>
      </c>
    </row>
    <row r="213" spans="1:22" x14ac:dyDescent="0.3">
      <c r="A213">
        <f t="shared" si="43"/>
        <v>2147483383</v>
      </c>
      <c r="B213" s="1">
        <v>43223</v>
      </c>
      <c r="C213" t="s">
        <v>156</v>
      </c>
      <c r="D213" t="s">
        <v>372</v>
      </c>
      <c r="F213" s="6">
        <v>-33</v>
      </c>
      <c r="H213" t="str">
        <f t="shared" si="44"/>
        <v xml:space="preserve">2147483383: </v>
      </c>
      <c r="I213" t="str">
        <f t="shared" si="45"/>
        <v xml:space="preserve">id: 2147483383, </v>
      </c>
      <c r="J213" t="str">
        <f t="shared" si="46"/>
        <v xml:space="preserve">date: 1525392000000, </v>
      </c>
      <c r="K213" t="str">
        <f t="shared" si="47"/>
        <v xml:space="preserve">description: "TAGLIO", </v>
      </c>
      <c r="L213" t="str">
        <f t="shared" si="48"/>
        <v xml:space="preserve">category: "Meals (Food)", </v>
      </c>
      <c r="M213" t="str">
        <f t="shared" si="49"/>
        <v xml:space="preserve">individual: "", </v>
      </c>
      <c r="N213" t="str">
        <f t="shared" si="50"/>
        <v xml:space="preserve">amount: -33, </v>
      </c>
      <c r="O213" t="s">
        <v>390</v>
      </c>
      <c r="Q213" t="str">
        <f t="shared" si="51"/>
        <v/>
      </c>
      <c r="R213" t="str">
        <f t="shared" si="52"/>
        <v/>
      </c>
      <c r="S213" t="str">
        <f t="shared" si="53"/>
        <v/>
      </c>
      <c r="T213" t="str">
        <f t="shared" si="56"/>
        <v>2147483383: { id: 2147483383, date: 1525392000000, description: "TAGLIO", category: "Meals (Food)", individual: "", amount: -33, isVisible: true }</v>
      </c>
      <c r="U213" t="str">
        <f t="shared" si="54"/>
        <v>},</v>
      </c>
      <c r="V213" t="str">
        <f t="shared" si="55"/>
        <v/>
      </c>
    </row>
    <row r="214" spans="1:22" x14ac:dyDescent="0.3">
      <c r="A214">
        <f t="shared" si="43"/>
        <v>2147483384</v>
      </c>
      <c r="B214" s="1">
        <v>43222</v>
      </c>
      <c r="C214" t="s">
        <v>155</v>
      </c>
      <c r="D214" t="s">
        <v>361</v>
      </c>
      <c r="F214" s="6">
        <v>171.2</v>
      </c>
      <c r="H214" t="str">
        <f t="shared" si="44"/>
        <v xml:space="preserve">2147483384: </v>
      </c>
      <c r="I214" t="str">
        <f t="shared" si="45"/>
        <v xml:space="preserve">id: 2147483384, </v>
      </c>
      <c r="J214" t="str">
        <f t="shared" si="46"/>
        <v xml:space="preserve">date: 1525305600000, </v>
      </c>
      <c r="K214" t="str">
        <f t="shared" si="47"/>
        <v xml:space="preserve">description: "YOUNGLIVING ESSNTL OIL", </v>
      </c>
      <c r="L214" t="str">
        <f t="shared" si="48"/>
        <v xml:space="preserve">category: "Materistic", </v>
      </c>
      <c r="M214" t="str">
        <f t="shared" si="49"/>
        <v xml:space="preserve">individual: "", </v>
      </c>
      <c r="N214" t="str">
        <f t="shared" si="50"/>
        <v xml:space="preserve">amount: 171.2, </v>
      </c>
      <c r="O214" t="s">
        <v>390</v>
      </c>
      <c r="Q214" t="str">
        <f t="shared" si="51"/>
        <v/>
      </c>
      <c r="R214" t="str">
        <f t="shared" si="52"/>
        <v/>
      </c>
      <c r="S214" t="str">
        <f t="shared" si="53"/>
        <v xml:space="preserve">2: { </v>
      </c>
      <c r="T214" t="str">
        <f t="shared" si="56"/>
        <v>2147483384: { id: 2147483384, date: 1525305600000, description: "YOUNGLIVING ESSNTL OIL", category: "Materistic", individual: "", amount: 171.2, isVisible: true },</v>
      </c>
      <c r="U214" t="str">
        <f t="shared" si="54"/>
        <v/>
      </c>
      <c r="V214" t="str">
        <f t="shared" si="55"/>
        <v/>
      </c>
    </row>
    <row r="215" spans="1:22" x14ac:dyDescent="0.3">
      <c r="A215">
        <f t="shared" si="43"/>
        <v>2147483385</v>
      </c>
      <c r="B215" s="1">
        <v>43222</v>
      </c>
      <c r="C215" t="s">
        <v>157</v>
      </c>
      <c r="D215" t="s">
        <v>358</v>
      </c>
      <c r="F215" s="6">
        <v>-2</v>
      </c>
      <c r="H215" t="str">
        <f t="shared" si="44"/>
        <v xml:space="preserve">2147483385: </v>
      </c>
      <c r="I215" t="str">
        <f t="shared" si="45"/>
        <v xml:space="preserve">id: 2147483385, </v>
      </c>
      <c r="J215" t="str">
        <f t="shared" si="46"/>
        <v xml:space="preserve">date: 1525305600000, </v>
      </c>
      <c r="K215" t="str">
        <f t="shared" si="47"/>
        <v xml:space="preserve">description: "LYFT   *RIDE WED 10AM", </v>
      </c>
      <c r="L215" t="str">
        <f t="shared" si="48"/>
        <v xml:space="preserve">category: "Entertainment", </v>
      </c>
      <c r="M215" t="str">
        <f t="shared" si="49"/>
        <v xml:space="preserve">individual: "", </v>
      </c>
      <c r="N215" t="str">
        <f t="shared" si="50"/>
        <v xml:space="preserve">amount: -2, </v>
      </c>
      <c r="O215" t="s">
        <v>390</v>
      </c>
      <c r="Q215" t="str">
        <f t="shared" si="51"/>
        <v/>
      </c>
      <c r="R215" t="str">
        <f t="shared" si="52"/>
        <v/>
      </c>
      <c r="S215" t="str">
        <f t="shared" si="53"/>
        <v/>
      </c>
      <c r="T215" t="str">
        <f t="shared" si="56"/>
        <v>2147483385: { id: 2147483385, date: 1525305600000, description: "LYFT   *RIDE WED 10AM", category: "Entertainment", individual: "", amount: -2, isVisible: true },</v>
      </c>
      <c r="U215" t="str">
        <f t="shared" si="54"/>
        <v/>
      </c>
      <c r="V215" t="str">
        <f t="shared" si="55"/>
        <v/>
      </c>
    </row>
    <row r="216" spans="1:22" x14ac:dyDescent="0.3">
      <c r="A216">
        <f t="shared" si="43"/>
        <v>2147483386</v>
      </c>
      <c r="B216" s="1">
        <v>43222</v>
      </c>
      <c r="C216" t="s">
        <v>157</v>
      </c>
      <c r="D216" t="s">
        <v>358</v>
      </c>
      <c r="F216" s="6">
        <v>-9.02</v>
      </c>
      <c r="H216" t="str">
        <f t="shared" si="44"/>
        <v xml:space="preserve">2147483386: </v>
      </c>
      <c r="I216" t="str">
        <f t="shared" si="45"/>
        <v xml:space="preserve">id: 2147483386, </v>
      </c>
      <c r="J216" t="str">
        <f t="shared" si="46"/>
        <v xml:space="preserve">date: 1525305600000, </v>
      </c>
      <c r="K216" t="str">
        <f t="shared" si="47"/>
        <v xml:space="preserve">description: "LYFT   *RIDE WED 10AM", </v>
      </c>
      <c r="L216" t="str">
        <f t="shared" si="48"/>
        <v xml:space="preserve">category: "Entertainment", </v>
      </c>
      <c r="M216" t="str">
        <f t="shared" si="49"/>
        <v xml:space="preserve">individual: "", </v>
      </c>
      <c r="N216" t="str">
        <f t="shared" si="50"/>
        <v xml:space="preserve">amount: -9.02, </v>
      </c>
      <c r="O216" t="s">
        <v>390</v>
      </c>
      <c r="Q216" t="str">
        <f t="shared" si="51"/>
        <v/>
      </c>
      <c r="R216" t="str">
        <f t="shared" si="52"/>
        <v/>
      </c>
      <c r="S216" t="str">
        <f t="shared" si="53"/>
        <v/>
      </c>
      <c r="T216" t="str">
        <f t="shared" si="56"/>
        <v>2147483386: { id: 2147483386, date: 1525305600000, description: "LYFT   *RIDE WED 10AM", category: "Entertainment", individual: "", amount: -9.02, isVisible: true }</v>
      </c>
      <c r="U216" t="str">
        <f t="shared" si="54"/>
        <v>},</v>
      </c>
      <c r="V216" t="str">
        <f t="shared" si="55"/>
        <v/>
      </c>
    </row>
    <row r="217" spans="1:22" x14ac:dyDescent="0.3">
      <c r="A217">
        <f t="shared" si="43"/>
        <v>2147483387</v>
      </c>
      <c r="B217" s="1">
        <v>43221</v>
      </c>
      <c r="C217" t="s">
        <v>35</v>
      </c>
      <c r="D217" t="s">
        <v>380</v>
      </c>
      <c r="F217" s="6">
        <v>-29.37</v>
      </c>
      <c r="H217" t="str">
        <f t="shared" si="44"/>
        <v xml:space="preserve">2147483387: </v>
      </c>
      <c r="I217" t="str">
        <f t="shared" si="45"/>
        <v xml:space="preserve">id: 2147483387, </v>
      </c>
      <c r="J217" t="str">
        <f t="shared" si="46"/>
        <v xml:space="preserve">date: 1525219200000, </v>
      </c>
      <c r="K217" t="str">
        <f t="shared" si="47"/>
        <v xml:space="preserve">description: "DENTATRUST", </v>
      </c>
      <c r="L217" t="str">
        <f t="shared" si="48"/>
        <v xml:space="preserve">category: "Dentist", </v>
      </c>
      <c r="M217" t="str">
        <f t="shared" si="49"/>
        <v xml:space="preserve">individual: "", </v>
      </c>
      <c r="N217" t="str">
        <f t="shared" si="50"/>
        <v xml:space="preserve">amount: -29.37, </v>
      </c>
      <c r="O217" t="s">
        <v>390</v>
      </c>
      <c r="Q217" t="str">
        <f t="shared" si="51"/>
        <v/>
      </c>
      <c r="R217" t="str">
        <f t="shared" si="52"/>
        <v/>
      </c>
      <c r="S217" t="str">
        <f t="shared" si="53"/>
        <v xml:space="preserve">1: { </v>
      </c>
      <c r="T217" t="str">
        <f t="shared" si="56"/>
        <v>2147483387: { id: 2147483387, date: 1525219200000, description: "DENTATRUST", category: "Dentist", individual: "", amount: -29.37, isVisible: true },</v>
      </c>
      <c r="U217" t="str">
        <f t="shared" si="54"/>
        <v/>
      </c>
      <c r="V217" t="str">
        <f t="shared" si="55"/>
        <v/>
      </c>
    </row>
    <row r="218" spans="1:22" x14ac:dyDescent="0.3">
      <c r="A218">
        <f t="shared" si="43"/>
        <v>2147483388</v>
      </c>
      <c r="B218" s="1">
        <v>43221</v>
      </c>
      <c r="C218" t="s">
        <v>158</v>
      </c>
      <c r="D218" t="s">
        <v>373</v>
      </c>
      <c r="F218" s="6">
        <v>-7.52</v>
      </c>
      <c r="H218" t="str">
        <f t="shared" si="44"/>
        <v xml:space="preserve">2147483388: </v>
      </c>
      <c r="I218" t="str">
        <f t="shared" si="45"/>
        <v xml:space="preserve">id: 2147483388, </v>
      </c>
      <c r="J218" t="str">
        <f t="shared" si="46"/>
        <v xml:space="preserve">date: 1525219200000, </v>
      </c>
      <c r="K218" t="str">
        <f t="shared" si="47"/>
        <v xml:space="preserve">description: "LAX3 EINSTEIN TEM", </v>
      </c>
      <c r="L218" t="str">
        <f t="shared" si="48"/>
        <v xml:space="preserve">category: "Meals (Travel)", </v>
      </c>
      <c r="M218" t="str">
        <f t="shared" si="49"/>
        <v xml:space="preserve">individual: "", </v>
      </c>
      <c r="N218" t="str">
        <f t="shared" si="50"/>
        <v xml:space="preserve">amount: -7.52, </v>
      </c>
      <c r="O218" t="s">
        <v>390</v>
      </c>
      <c r="Q218" t="str">
        <f t="shared" si="51"/>
        <v/>
      </c>
      <c r="R218" t="str">
        <f t="shared" si="52"/>
        <v/>
      </c>
      <c r="S218" t="str">
        <f t="shared" si="53"/>
        <v/>
      </c>
      <c r="T218" t="str">
        <f t="shared" si="56"/>
        <v>2147483388: { id: 2147483388, date: 1525219200000, description: "LAX3 EINSTEIN TEM", category: "Meals (Travel)", individual: "", amount: -7.52, isVisible: true },</v>
      </c>
      <c r="U218" t="str">
        <f t="shared" si="54"/>
        <v/>
      </c>
      <c r="V218" t="str">
        <f t="shared" si="55"/>
        <v/>
      </c>
    </row>
    <row r="219" spans="1:22" x14ac:dyDescent="0.3">
      <c r="A219">
        <f t="shared" si="43"/>
        <v>2147483389</v>
      </c>
      <c r="B219" s="1">
        <v>43221</v>
      </c>
      <c r="C219" t="s">
        <v>159</v>
      </c>
      <c r="D219" t="s">
        <v>373</v>
      </c>
      <c r="F219" s="6">
        <v>-11.13</v>
      </c>
      <c r="H219" t="str">
        <f t="shared" si="44"/>
        <v xml:space="preserve">2147483389: </v>
      </c>
      <c r="I219" t="str">
        <f t="shared" si="45"/>
        <v xml:space="preserve">id: 2147483389, </v>
      </c>
      <c r="J219" t="str">
        <f t="shared" si="46"/>
        <v xml:space="preserve">date: 1525219200000, </v>
      </c>
      <c r="K219" t="str">
        <f t="shared" si="47"/>
        <v xml:space="preserve">description: "MDW TRUE BURGER A", </v>
      </c>
      <c r="L219" t="str">
        <f t="shared" si="48"/>
        <v xml:space="preserve">category: "Meals (Travel)", </v>
      </c>
      <c r="M219" t="str">
        <f t="shared" si="49"/>
        <v xml:space="preserve">individual: "", </v>
      </c>
      <c r="N219" t="str">
        <f t="shared" si="50"/>
        <v xml:space="preserve">amount: -11.13, </v>
      </c>
      <c r="O219" t="s">
        <v>390</v>
      </c>
      <c r="Q219" t="str">
        <f t="shared" si="51"/>
        <v/>
      </c>
      <c r="R219" t="str">
        <f t="shared" si="52"/>
        <v/>
      </c>
      <c r="S219" t="str">
        <f t="shared" si="53"/>
        <v/>
      </c>
      <c r="T219" t="str">
        <f t="shared" si="56"/>
        <v>2147483389: { id: 2147483389, date: 1525219200000, description: "MDW TRUE BURGER A", category: "Meals (Travel)", individual: "", amount: -11.13, isVisible: true },</v>
      </c>
      <c r="U219" t="str">
        <f t="shared" si="54"/>
        <v/>
      </c>
      <c r="V219" t="str">
        <f t="shared" si="55"/>
        <v/>
      </c>
    </row>
    <row r="220" spans="1:22" x14ac:dyDescent="0.3">
      <c r="A220">
        <f t="shared" si="43"/>
        <v>2147483390</v>
      </c>
      <c r="B220" s="1">
        <v>43221</v>
      </c>
      <c r="C220" t="s">
        <v>160</v>
      </c>
      <c r="D220" t="s">
        <v>373</v>
      </c>
      <c r="F220" s="6">
        <v>-2.19</v>
      </c>
      <c r="H220" t="str">
        <f t="shared" si="44"/>
        <v xml:space="preserve">2147483390: </v>
      </c>
      <c r="I220" t="str">
        <f t="shared" si="45"/>
        <v xml:space="preserve">id: 2147483390, </v>
      </c>
      <c r="J220" t="str">
        <f t="shared" si="46"/>
        <v xml:space="preserve">date: 1525219200000, </v>
      </c>
      <c r="K220" t="str">
        <f t="shared" si="47"/>
        <v xml:space="preserve">description: "I LOVE LA", </v>
      </c>
      <c r="L220" t="str">
        <f t="shared" si="48"/>
        <v xml:space="preserve">category: "Meals (Travel)", </v>
      </c>
      <c r="M220" t="str">
        <f t="shared" si="49"/>
        <v xml:space="preserve">individual: "", </v>
      </c>
      <c r="N220" t="str">
        <f t="shared" si="50"/>
        <v xml:space="preserve">amount: -2.19, </v>
      </c>
      <c r="O220" t="s">
        <v>390</v>
      </c>
      <c r="Q220" t="str">
        <f t="shared" si="51"/>
        <v/>
      </c>
      <c r="R220" t="str">
        <f t="shared" si="52"/>
        <v/>
      </c>
      <c r="S220" t="str">
        <f t="shared" si="53"/>
        <v/>
      </c>
      <c r="T220" t="str">
        <f t="shared" si="56"/>
        <v>2147483390: { id: 2147483390, date: 1525219200000, description: "I LOVE LA", category: "Meals (Travel)", individual: "", amount: -2.19, isVisible: true },</v>
      </c>
      <c r="U220" t="str">
        <f t="shared" si="54"/>
        <v/>
      </c>
      <c r="V220" t="str">
        <f t="shared" si="55"/>
        <v/>
      </c>
    </row>
    <row r="221" spans="1:22" x14ac:dyDescent="0.3">
      <c r="A221">
        <f t="shared" si="43"/>
        <v>2147483391</v>
      </c>
      <c r="B221" s="1">
        <v>43221</v>
      </c>
      <c r="C221" t="s">
        <v>161</v>
      </c>
      <c r="D221" t="s">
        <v>358</v>
      </c>
      <c r="F221" s="6">
        <v>-12.86</v>
      </c>
      <c r="H221" t="str">
        <f t="shared" si="44"/>
        <v xml:space="preserve">2147483391: </v>
      </c>
      <c r="I221" t="str">
        <f t="shared" si="45"/>
        <v xml:space="preserve">id: 2147483391, </v>
      </c>
      <c r="J221" t="str">
        <f t="shared" si="46"/>
        <v xml:space="preserve">date: 1525219200000, </v>
      </c>
      <c r="K221" t="str">
        <f t="shared" si="47"/>
        <v xml:space="preserve">description: "LYFT   *RIDE TUE 9AM", </v>
      </c>
      <c r="L221" t="str">
        <f t="shared" si="48"/>
        <v xml:space="preserve">category: "Entertainment", </v>
      </c>
      <c r="M221" t="str">
        <f t="shared" si="49"/>
        <v xml:space="preserve">individual: "", </v>
      </c>
      <c r="N221" t="str">
        <f t="shared" si="50"/>
        <v xml:space="preserve">amount: -12.86, </v>
      </c>
      <c r="O221" t="s">
        <v>390</v>
      </c>
      <c r="Q221" t="str">
        <f t="shared" si="51"/>
        <v/>
      </c>
      <c r="R221" t="str">
        <f t="shared" si="52"/>
        <v/>
      </c>
      <c r="S221" t="str">
        <f t="shared" si="53"/>
        <v/>
      </c>
      <c r="T221" t="str">
        <f t="shared" si="56"/>
        <v>2147483391: { id: 2147483391, date: 1525219200000, description: "LYFT   *RIDE TUE 9AM", category: "Entertainment", individual: "", amount: -12.86, isVisible: true },</v>
      </c>
      <c r="U221" t="str">
        <f t="shared" si="54"/>
        <v/>
      </c>
      <c r="V221" t="str">
        <f t="shared" si="55"/>
        <v/>
      </c>
    </row>
    <row r="222" spans="1:22" x14ac:dyDescent="0.3">
      <c r="A222">
        <f t="shared" si="43"/>
        <v>2147483392</v>
      </c>
      <c r="B222" s="1">
        <v>43221</v>
      </c>
      <c r="C222" t="s">
        <v>162</v>
      </c>
      <c r="D222" t="s">
        <v>368</v>
      </c>
      <c r="F222" s="6">
        <v>-5</v>
      </c>
      <c r="H222" t="str">
        <f t="shared" si="44"/>
        <v xml:space="preserve">2147483392: </v>
      </c>
      <c r="I222" t="str">
        <f t="shared" si="45"/>
        <v xml:space="preserve">id: 2147483392, </v>
      </c>
      <c r="J222" t="str">
        <f t="shared" si="46"/>
        <v xml:space="preserve">date: 1525219200000, </v>
      </c>
      <c r="K222" t="str">
        <f t="shared" si="47"/>
        <v xml:space="preserve">description: "LYFT   *RIDE WED 12AM", </v>
      </c>
      <c r="L222" t="str">
        <f t="shared" si="48"/>
        <v xml:space="preserve">category: "Transportation", </v>
      </c>
      <c r="M222" t="str">
        <f t="shared" si="49"/>
        <v xml:space="preserve">individual: "", </v>
      </c>
      <c r="N222" t="str">
        <f t="shared" si="50"/>
        <v xml:space="preserve">amount: -5, </v>
      </c>
      <c r="O222" t="s">
        <v>390</v>
      </c>
      <c r="Q222" t="str">
        <f t="shared" si="51"/>
        <v/>
      </c>
      <c r="R222" t="str">
        <f t="shared" si="52"/>
        <v/>
      </c>
      <c r="S222" t="str">
        <f t="shared" si="53"/>
        <v/>
      </c>
      <c r="T222" t="str">
        <f t="shared" si="56"/>
        <v>2147483392: { id: 2147483392, date: 1525219200000, description: "LYFT   *RIDE WED 12AM", category: "Transportation", individual: "", amount: -5, isVisible: true },</v>
      </c>
      <c r="U222" t="str">
        <f t="shared" si="54"/>
        <v/>
      </c>
      <c r="V222" t="str">
        <f t="shared" si="55"/>
        <v/>
      </c>
    </row>
    <row r="223" spans="1:22" x14ac:dyDescent="0.3">
      <c r="A223">
        <f t="shared" si="43"/>
        <v>2147483393</v>
      </c>
      <c r="B223" s="1">
        <v>43221</v>
      </c>
      <c r="C223" t="s">
        <v>162</v>
      </c>
      <c r="D223" t="s">
        <v>368</v>
      </c>
      <c r="F223" s="6">
        <v>-21.29</v>
      </c>
      <c r="H223" t="str">
        <f t="shared" si="44"/>
        <v xml:space="preserve">2147483393: </v>
      </c>
      <c r="I223" t="str">
        <f t="shared" si="45"/>
        <v xml:space="preserve">id: 2147483393, </v>
      </c>
      <c r="J223" t="str">
        <f t="shared" si="46"/>
        <v xml:space="preserve">date: 1525219200000, </v>
      </c>
      <c r="K223" t="str">
        <f t="shared" si="47"/>
        <v xml:space="preserve">description: "LYFT   *RIDE WED 12AM", </v>
      </c>
      <c r="L223" t="str">
        <f t="shared" si="48"/>
        <v xml:space="preserve">category: "Transportation", </v>
      </c>
      <c r="M223" t="str">
        <f t="shared" si="49"/>
        <v xml:space="preserve">individual: "", </v>
      </c>
      <c r="N223" t="str">
        <f t="shared" si="50"/>
        <v xml:space="preserve">amount: -21.29, </v>
      </c>
      <c r="O223" t="s">
        <v>390</v>
      </c>
      <c r="Q223" t="str">
        <f t="shared" si="51"/>
        <v/>
      </c>
      <c r="R223" t="str">
        <f t="shared" si="52"/>
        <v/>
      </c>
      <c r="S223" t="str">
        <f t="shared" si="53"/>
        <v/>
      </c>
      <c r="T223" t="str">
        <f t="shared" si="56"/>
        <v>2147483393: { id: 2147483393, date: 1525219200000, description: "LYFT   *RIDE WED 12AM", category: "Transportation", individual: "", amount: -21.29, isVisible: true },</v>
      </c>
      <c r="U223" t="str">
        <f t="shared" si="54"/>
        <v/>
      </c>
      <c r="V223" t="str">
        <f t="shared" si="55"/>
        <v/>
      </c>
    </row>
    <row r="224" spans="1:22" x14ac:dyDescent="0.3">
      <c r="A224">
        <f t="shared" si="43"/>
        <v>2147483394</v>
      </c>
      <c r="B224" s="1">
        <v>43221</v>
      </c>
      <c r="C224" t="s">
        <v>163</v>
      </c>
      <c r="D224" t="s">
        <v>376</v>
      </c>
      <c r="F224" s="6">
        <v>-0.98</v>
      </c>
      <c r="H224" t="str">
        <f t="shared" si="44"/>
        <v xml:space="preserve">2147483394: </v>
      </c>
      <c r="I224" t="str">
        <f t="shared" si="45"/>
        <v xml:space="preserve">id: 2147483394, </v>
      </c>
      <c r="J224" t="str">
        <f t="shared" si="46"/>
        <v xml:space="preserve">date: 1525219200000, </v>
      </c>
      <c r="K224" t="str">
        <f t="shared" si="47"/>
        <v xml:space="preserve">description: "WWW.OHANAOT.COM", </v>
      </c>
      <c r="L224" t="str">
        <f t="shared" si="48"/>
        <v xml:space="preserve">category: "Education", </v>
      </c>
      <c r="M224" t="str">
        <f t="shared" si="49"/>
        <v xml:space="preserve">individual: "", </v>
      </c>
      <c r="N224" t="str">
        <f t="shared" si="50"/>
        <v xml:space="preserve">amount: -0.98, </v>
      </c>
      <c r="O224" t="s">
        <v>390</v>
      </c>
      <c r="Q224" t="str">
        <f t="shared" si="51"/>
        <v/>
      </c>
      <c r="R224" t="str">
        <f t="shared" si="52"/>
        <v/>
      </c>
      <c r="S224" t="str">
        <f t="shared" si="53"/>
        <v/>
      </c>
      <c r="T224" t="str">
        <f t="shared" si="56"/>
        <v>2147483394: { id: 2147483394, date: 1525219200000, description: "WWW.OHANAOT.COM", category: "Education", individual: "", amount: -0.98, isVisible: true }</v>
      </c>
      <c r="U224" t="str">
        <f t="shared" si="54"/>
        <v>}</v>
      </c>
      <c r="V224" t="str">
        <f t="shared" si="55"/>
        <v>},</v>
      </c>
    </row>
    <row r="225" spans="1:22" x14ac:dyDescent="0.3">
      <c r="A225">
        <f t="shared" si="43"/>
        <v>2147483395</v>
      </c>
      <c r="B225" s="1">
        <v>43220</v>
      </c>
      <c r="C225" t="s">
        <v>164</v>
      </c>
      <c r="D225" t="s">
        <v>358</v>
      </c>
      <c r="F225" s="6">
        <v>-12.43</v>
      </c>
      <c r="H225" t="str">
        <f t="shared" si="44"/>
        <v xml:space="preserve">2147483395: </v>
      </c>
      <c r="I225" t="str">
        <f t="shared" si="45"/>
        <v xml:space="preserve">id: 2147483395, </v>
      </c>
      <c r="J225" t="str">
        <f t="shared" si="46"/>
        <v xml:space="preserve">date: 1525132800000, </v>
      </c>
      <c r="K225" t="str">
        <f t="shared" si="47"/>
        <v xml:space="preserve">description: "LYFT   *RIDE SUN 2PM", </v>
      </c>
      <c r="L225" t="str">
        <f t="shared" si="48"/>
        <v xml:space="preserve">category: "Entertainment", </v>
      </c>
      <c r="M225" t="str">
        <f t="shared" si="49"/>
        <v xml:space="preserve">individual: "", </v>
      </c>
      <c r="N225" t="str">
        <f t="shared" si="50"/>
        <v xml:space="preserve">amount: -12.43, </v>
      </c>
      <c r="O225" t="s">
        <v>390</v>
      </c>
      <c r="Q225" t="str">
        <f t="shared" si="51"/>
        <v/>
      </c>
      <c r="R225" t="str">
        <f t="shared" si="52"/>
        <v xml:space="preserve">4: { </v>
      </c>
      <c r="S225" t="str">
        <f t="shared" si="53"/>
        <v xml:space="preserve">30: { </v>
      </c>
      <c r="T225" t="str">
        <f t="shared" si="56"/>
        <v>2147483395: { id: 2147483395, date: 1525132800000, description: "LYFT   *RIDE SUN 2PM", category: "Entertainment", individual: "", amount: -12.43, isVisible: true },</v>
      </c>
      <c r="U225" t="str">
        <f t="shared" si="54"/>
        <v/>
      </c>
      <c r="V225" t="str">
        <f t="shared" si="55"/>
        <v/>
      </c>
    </row>
    <row r="226" spans="1:22" x14ac:dyDescent="0.3">
      <c r="A226">
        <f t="shared" si="43"/>
        <v>2147483396</v>
      </c>
      <c r="B226" s="1">
        <v>43220</v>
      </c>
      <c r="C226" t="s">
        <v>37</v>
      </c>
      <c r="D226" t="s">
        <v>359</v>
      </c>
      <c r="F226" s="6">
        <v>-226.98</v>
      </c>
      <c r="H226" t="str">
        <f t="shared" si="44"/>
        <v xml:space="preserve">2147483396: </v>
      </c>
      <c r="I226" t="str">
        <f t="shared" si="45"/>
        <v xml:space="preserve">id: 2147483396, </v>
      </c>
      <c r="J226" t="str">
        <f t="shared" si="46"/>
        <v xml:space="preserve">date: 1525132800000, </v>
      </c>
      <c r="K226" t="str">
        <f t="shared" si="47"/>
        <v xml:space="preserve">description: "TMOBILE*AUTO PAY", </v>
      </c>
      <c r="L226" t="str">
        <f t="shared" si="48"/>
        <v xml:space="preserve">category: "Phone", </v>
      </c>
      <c r="M226" t="str">
        <f t="shared" si="49"/>
        <v xml:space="preserve">individual: "", </v>
      </c>
      <c r="N226" t="str">
        <f t="shared" si="50"/>
        <v xml:space="preserve">amount: -226.98, </v>
      </c>
      <c r="O226" t="s">
        <v>390</v>
      </c>
      <c r="Q226" t="str">
        <f t="shared" si="51"/>
        <v/>
      </c>
      <c r="R226" t="str">
        <f t="shared" si="52"/>
        <v/>
      </c>
      <c r="S226" t="str">
        <f t="shared" si="53"/>
        <v/>
      </c>
      <c r="T226" t="str">
        <f t="shared" si="56"/>
        <v>2147483396: { id: 2147483396, date: 1525132800000, description: "TMOBILE*AUTO PAY", category: "Phone", individual: "", amount: -226.98, isVisible: true },</v>
      </c>
      <c r="U226" t="str">
        <f t="shared" si="54"/>
        <v/>
      </c>
      <c r="V226" t="str">
        <f t="shared" si="55"/>
        <v/>
      </c>
    </row>
    <row r="227" spans="1:22" x14ac:dyDescent="0.3">
      <c r="A227">
        <f t="shared" si="43"/>
        <v>2147483397</v>
      </c>
      <c r="B227" s="1">
        <v>43220</v>
      </c>
      <c r="C227" t="s">
        <v>165</v>
      </c>
      <c r="D227" t="s">
        <v>373</v>
      </c>
      <c r="F227" s="6">
        <v>-39.75</v>
      </c>
      <c r="H227" t="str">
        <f t="shared" si="44"/>
        <v xml:space="preserve">2147483397: </v>
      </c>
      <c r="I227" t="str">
        <f t="shared" si="45"/>
        <v xml:space="preserve">id: 2147483397, </v>
      </c>
      <c r="J227" t="str">
        <f t="shared" si="46"/>
        <v xml:space="preserve">date: 1525132800000, </v>
      </c>
      <c r="K227" t="str">
        <f t="shared" si="47"/>
        <v xml:space="preserve">description: "EREWHON MARKET-VENICE", </v>
      </c>
      <c r="L227" t="str">
        <f t="shared" si="48"/>
        <v xml:space="preserve">category: "Meals (Travel)", </v>
      </c>
      <c r="M227" t="str">
        <f t="shared" si="49"/>
        <v xml:space="preserve">individual: "", </v>
      </c>
      <c r="N227" t="str">
        <f t="shared" si="50"/>
        <v xml:space="preserve">amount: -39.75, </v>
      </c>
      <c r="O227" t="s">
        <v>390</v>
      </c>
      <c r="Q227" t="str">
        <f t="shared" si="51"/>
        <v/>
      </c>
      <c r="R227" t="str">
        <f t="shared" si="52"/>
        <v/>
      </c>
      <c r="S227" t="str">
        <f t="shared" si="53"/>
        <v/>
      </c>
      <c r="T227" t="str">
        <f t="shared" si="56"/>
        <v>2147483397: { id: 2147483397, date: 1525132800000, description: "EREWHON MARKET-VENICE", category: "Meals (Travel)", individual: "", amount: -39.75, isVisible: true },</v>
      </c>
      <c r="U227" t="str">
        <f t="shared" si="54"/>
        <v/>
      </c>
      <c r="V227" t="str">
        <f t="shared" si="55"/>
        <v/>
      </c>
    </row>
    <row r="228" spans="1:22" x14ac:dyDescent="0.3">
      <c r="A228">
        <f t="shared" si="43"/>
        <v>2147483398</v>
      </c>
      <c r="B228" s="1">
        <v>43220</v>
      </c>
      <c r="C228" t="s">
        <v>21</v>
      </c>
      <c r="D228" t="s">
        <v>361</v>
      </c>
      <c r="F228" s="6">
        <v>-0.99</v>
      </c>
      <c r="H228" t="str">
        <f t="shared" si="44"/>
        <v xml:space="preserve">2147483398: </v>
      </c>
      <c r="I228" t="str">
        <f t="shared" si="45"/>
        <v xml:space="preserve">id: 2147483398, </v>
      </c>
      <c r="J228" t="str">
        <f t="shared" si="46"/>
        <v xml:space="preserve">date: 1525132800000, </v>
      </c>
      <c r="K228" t="str">
        <f t="shared" si="47"/>
        <v xml:space="preserve">description: "APL* ITUNES.COM/BILL", </v>
      </c>
      <c r="L228" t="str">
        <f t="shared" si="48"/>
        <v xml:space="preserve">category: "Materistic", </v>
      </c>
      <c r="M228" t="str">
        <f t="shared" si="49"/>
        <v xml:space="preserve">individual: "", </v>
      </c>
      <c r="N228" t="str">
        <f t="shared" si="50"/>
        <v xml:space="preserve">amount: -0.99, </v>
      </c>
      <c r="O228" t="s">
        <v>390</v>
      </c>
      <c r="Q228" t="str">
        <f t="shared" si="51"/>
        <v/>
      </c>
      <c r="R228" t="str">
        <f t="shared" si="52"/>
        <v/>
      </c>
      <c r="S228" t="str">
        <f t="shared" si="53"/>
        <v/>
      </c>
      <c r="T228" t="str">
        <f t="shared" si="56"/>
        <v>2147483398: { id: 2147483398, date: 1525132800000, description: "APL* ITUNES.COM/BILL", category: "Materistic", individual: "", amount: -0.99, isVisible: true },</v>
      </c>
      <c r="U228" t="str">
        <f t="shared" si="54"/>
        <v/>
      </c>
      <c r="V228" t="str">
        <f t="shared" si="55"/>
        <v/>
      </c>
    </row>
    <row r="229" spans="1:22" x14ac:dyDescent="0.3">
      <c r="A229">
        <f t="shared" si="43"/>
        <v>2147483399</v>
      </c>
      <c r="B229" s="1">
        <v>43220</v>
      </c>
      <c r="C229" t="s">
        <v>166</v>
      </c>
      <c r="D229" t="s">
        <v>378</v>
      </c>
      <c r="F229" s="6">
        <v>-12.42</v>
      </c>
      <c r="H229" t="str">
        <f t="shared" si="44"/>
        <v xml:space="preserve">2147483399: </v>
      </c>
      <c r="I229" t="str">
        <f t="shared" si="45"/>
        <v xml:space="preserve">id: 2147483399, </v>
      </c>
      <c r="J229" t="str">
        <f t="shared" si="46"/>
        <v xml:space="preserve">date: 1525132800000, </v>
      </c>
      <c r="K229" t="str">
        <f t="shared" si="47"/>
        <v xml:space="preserve">description: "SQU*SQ *SALT &amp; STRAW I", </v>
      </c>
      <c r="L229" t="str">
        <f t="shared" si="48"/>
        <v xml:space="preserve">category: "Unknown", </v>
      </c>
      <c r="M229" t="str">
        <f t="shared" si="49"/>
        <v xml:space="preserve">individual: "", </v>
      </c>
      <c r="N229" t="str">
        <f t="shared" si="50"/>
        <v xml:space="preserve">amount: -12.42, </v>
      </c>
      <c r="O229" t="s">
        <v>390</v>
      </c>
      <c r="Q229" t="str">
        <f t="shared" si="51"/>
        <v/>
      </c>
      <c r="R229" t="str">
        <f t="shared" si="52"/>
        <v/>
      </c>
      <c r="S229" t="str">
        <f t="shared" si="53"/>
        <v/>
      </c>
      <c r="T229" t="str">
        <f t="shared" si="56"/>
        <v>2147483399: { id: 2147483399, date: 1525132800000, description: "SQU*SQ *SALT &amp; STRAW I", category: "Unknown", individual: "", amount: -12.42, isVisible: true },</v>
      </c>
      <c r="U229" t="str">
        <f t="shared" si="54"/>
        <v/>
      </c>
      <c r="V229" t="str">
        <f t="shared" si="55"/>
        <v/>
      </c>
    </row>
    <row r="230" spans="1:22" x14ac:dyDescent="0.3">
      <c r="A230">
        <f t="shared" si="43"/>
        <v>2147483400</v>
      </c>
      <c r="B230" s="1">
        <v>43220</v>
      </c>
      <c r="C230" t="s">
        <v>167</v>
      </c>
      <c r="D230" t="s">
        <v>378</v>
      </c>
      <c r="F230" s="6">
        <v>-5.42</v>
      </c>
      <c r="H230" t="str">
        <f t="shared" si="44"/>
        <v xml:space="preserve">2147483400: </v>
      </c>
      <c r="I230" t="str">
        <f t="shared" si="45"/>
        <v xml:space="preserve">id: 2147483400, </v>
      </c>
      <c r="J230" t="str">
        <f t="shared" si="46"/>
        <v xml:space="preserve">date: 1525132800000, </v>
      </c>
      <c r="K230" t="str">
        <f t="shared" si="47"/>
        <v xml:space="preserve">description: "2011-SAJE ABBOT KINNEY", </v>
      </c>
      <c r="L230" t="str">
        <f t="shared" si="48"/>
        <v xml:space="preserve">category: "Unknown", </v>
      </c>
      <c r="M230" t="str">
        <f t="shared" si="49"/>
        <v xml:space="preserve">individual: "", </v>
      </c>
      <c r="N230" t="str">
        <f t="shared" si="50"/>
        <v xml:space="preserve">amount: -5.42, </v>
      </c>
      <c r="O230" t="s">
        <v>390</v>
      </c>
      <c r="Q230" t="str">
        <f t="shared" si="51"/>
        <v/>
      </c>
      <c r="R230" t="str">
        <f t="shared" si="52"/>
        <v/>
      </c>
      <c r="S230" t="str">
        <f t="shared" si="53"/>
        <v/>
      </c>
      <c r="T230" t="str">
        <f t="shared" si="56"/>
        <v>2147483400: { id: 2147483400, date: 1525132800000, description: "2011-SAJE ABBOT KINNEY", category: "Unknown", individual: "", amount: -5.42, isVisible: true }</v>
      </c>
      <c r="U230" t="str">
        <f t="shared" si="54"/>
        <v>},</v>
      </c>
      <c r="V230" t="str">
        <f t="shared" si="55"/>
        <v/>
      </c>
    </row>
    <row r="231" spans="1:22" x14ac:dyDescent="0.3">
      <c r="A231">
        <f t="shared" si="43"/>
        <v>2147483401</v>
      </c>
      <c r="B231" s="1">
        <v>43219</v>
      </c>
      <c r="C231" t="s">
        <v>168</v>
      </c>
      <c r="D231" t="s">
        <v>364</v>
      </c>
      <c r="F231" s="6">
        <v>-25.09</v>
      </c>
      <c r="H231" t="str">
        <f t="shared" si="44"/>
        <v xml:space="preserve">2147483401: </v>
      </c>
      <c r="I231" t="str">
        <f t="shared" si="45"/>
        <v xml:space="preserve">id: 2147483401, </v>
      </c>
      <c r="J231" t="str">
        <f t="shared" si="46"/>
        <v xml:space="preserve">date: 1525046400000, </v>
      </c>
      <c r="K231" t="str">
        <f t="shared" si="47"/>
        <v xml:space="preserve">description: "THE UPS STORE #6490", </v>
      </c>
      <c r="L231" t="str">
        <f t="shared" si="48"/>
        <v xml:space="preserve">category: "Miscellaneous", </v>
      </c>
      <c r="M231" t="str">
        <f t="shared" si="49"/>
        <v xml:space="preserve">individual: "", </v>
      </c>
      <c r="N231" t="str">
        <f t="shared" si="50"/>
        <v xml:space="preserve">amount: -25.09, </v>
      </c>
      <c r="O231" t="s">
        <v>390</v>
      </c>
      <c r="Q231" t="str">
        <f t="shared" si="51"/>
        <v/>
      </c>
      <c r="R231" t="str">
        <f t="shared" si="52"/>
        <v/>
      </c>
      <c r="S231" t="str">
        <f t="shared" si="53"/>
        <v xml:space="preserve">29: { </v>
      </c>
      <c r="T231" t="str">
        <f t="shared" si="56"/>
        <v>2147483401: { id: 2147483401, date: 1525046400000, description: "THE UPS STORE #6490", category: "Miscellaneous", individual: "", amount: -25.09, isVisible: true },</v>
      </c>
      <c r="U231" t="str">
        <f t="shared" si="54"/>
        <v/>
      </c>
      <c r="V231" t="str">
        <f t="shared" si="55"/>
        <v/>
      </c>
    </row>
    <row r="232" spans="1:22" x14ac:dyDescent="0.3">
      <c r="A232">
        <f t="shared" si="43"/>
        <v>2147483402</v>
      </c>
      <c r="B232" s="1">
        <v>43219</v>
      </c>
      <c r="C232" t="s">
        <v>169</v>
      </c>
      <c r="D232" t="s">
        <v>373</v>
      </c>
      <c r="F232" s="6">
        <v>-22.76</v>
      </c>
      <c r="H232" t="str">
        <f t="shared" si="44"/>
        <v xml:space="preserve">2147483402: </v>
      </c>
      <c r="I232" t="str">
        <f t="shared" si="45"/>
        <v xml:space="preserve">id: 2147483402, </v>
      </c>
      <c r="J232" t="str">
        <f t="shared" si="46"/>
        <v xml:space="preserve">date: 1525046400000, </v>
      </c>
      <c r="K232" t="str">
        <f t="shared" si="47"/>
        <v xml:space="preserve">description: "76 - UNITED PACIFIC 56", </v>
      </c>
      <c r="L232" t="str">
        <f t="shared" si="48"/>
        <v xml:space="preserve">category: "Meals (Travel)", </v>
      </c>
      <c r="M232" t="str">
        <f t="shared" si="49"/>
        <v xml:space="preserve">individual: "", </v>
      </c>
      <c r="N232" t="str">
        <f t="shared" si="50"/>
        <v xml:space="preserve">amount: -22.76, </v>
      </c>
      <c r="O232" t="s">
        <v>390</v>
      </c>
      <c r="Q232" t="str">
        <f t="shared" si="51"/>
        <v/>
      </c>
      <c r="R232" t="str">
        <f t="shared" si="52"/>
        <v/>
      </c>
      <c r="S232" t="str">
        <f t="shared" si="53"/>
        <v/>
      </c>
      <c r="T232" t="str">
        <f t="shared" si="56"/>
        <v>2147483402: { id: 2147483402, date: 1525046400000, description: "76 - UNITED PACIFIC 56", category: "Meals (Travel)", individual: "", amount: -22.76, isVisible: true },</v>
      </c>
      <c r="U232" t="str">
        <f t="shared" si="54"/>
        <v/>
      </c>
      <c r="V232" t="str">
        <f t="shared" si="55"/>
        <v/>
      </c>
    </row>
    <row r="233" spans="1:22" x14ac:dyDescent="0.3">
      <c r="A233">
        <f t="shared" si="43"/>
        <v>2147483403</v>
      </c>
      <c r="B233" s="1">
        <v>43219</v>
      </c>
      <c r="C233" t="s">
        <v>170</v>
      </c>
      <c r="D233" t="s">
        <v>368</v>
      </c>
      <c r="F233" s="6">
        <v>-59.33</v>
      </c>
      <c r="H233" t="str">
        <f t="shared" si="44"/>
        <v xml:space="preserve">2147483403: </v>
      </c>
      <c r="I233" t="str">
        <f t="shared" si="45"/>
        <v xml:space="preserve">id: 2147483403, </v>
      </c>
      <c r="J233" t="str">
        <f t="shared" si="46"/>
        <v xml:space="preserve">date: 1525046400000, </v>
      </c>
      <c r="K233" t="str">
        <f t="shared" si="47"/>
        <v xml:space="preserve">description: "DOLLAR RENT A CAR", </v>
      </c>
      <c r="L233" t="str">
        <f t="shared" si="48"/>
        <v xml:space="preserve">category: "Transportation", </v>
      </c>
      <c r="M233" t="str">
        <f t="shared" si="49"/>
        <v xml:space="preserve">individual: "", </v>
      </c>
      <c r="N233" t="str">
        <f t="shared" si="50"/>
        <v xml:space="preserve">amount: -59.33, </v>
      </c>
      <c r="O233" t="s">
        <v>390</v>
      </c>
      <c r="Q233" t="str">
        <f t="shared" si="51"/>
        <v/>
      </c>
      <c r="R233" t="str">
        <f t="shared" si="52"/>
        <v/>
      </c>
      <c r="S233" t="str">
        <f t="shared" si="53"/>
        <v/>
      </c>
      <c r="T233" t="str">
        <f t="shared" si="56"/>
        <v>2147483403: { id: 2147483403, date: 1525046400000, description: "DOLLAR RENT A CAR", category: "Transportation", individual: "", amount: -59.33, isVisible: true },</v>
      </c>
      <c r="U233" t="str">
        <f t="shared" si="54"/>
        <v/>
      </c>
      <c r="V233" t="str">
        <f t="shared" si="55"/>
        <v/>
      </c>
    </row>
    <row r="234" spans="1:22" x14ac:dyDescent="0.3">
      <c r="A234">
        <f t="shared" si="43"/>
        <v>2147483404</v>
      </c>
      <c r="B234" s="1">
        <v>43219</v>
      </c>
      <c r="C234" t="s">
        <v>171</v>
      </c>
      <c r="D234" t="s">
        <v>373</v>
      </c>
      <c r="F234" s="6">
        <v>-35.25</v>
      </c>
      <c r="H234" t="str">
        <f t="shared" si="44"/>
        <v xml:space="preserve">2147483404: </v>
      </c>
      <c r="I234" t="str">
        <f t="shared" si="45"/>
        <v xml:space="preserve">id: 2147483404, </v>
      </c>
      <c r="J234" t="str">
        <f t="shared" si="46"/>
        <v xml:space="preserve">date: 1525046400000, </v>
      </c>
      <c r="K234" t="str">
        <f t="shared" si="47"/>
        <v xml:space="preserve">description: "ANCHOS SOUTHWEST G", </v>
      </c>
      <c r="L234" t="str">
        <f t="shared" si="48"/>
        <v xml:space="preserve">category: "Meals (Travel)", </v>
      </c>
      <c r="M234" t="str">
        <f t="shared" si="49"/>
        <v xml:space="preserve">individual: "", </v>
      </c>
      <c r="N234" t="str">
        <f t="shared" si="50"/>
        <v xml:space="preserve">amount: -35.25, </v>
      </c>
      <c r="O234" t="s">
        <v>390</v>
      </c>
      <c r="Q234" t="str">
        <f t="shared" si="51"/>
        <v/>
      </c>
      <c r="R234" t="str">
        <f t="shared" si="52"/>
        <v/>
      </c>
      <c r="S234" t="str">
        <f t="shared" si="53"/>
        <v/>
      </c>
      <c r="T234" t="str">
        <f t="shared" si="56"/>
        <v>2147483404: { id: 2147483404, date: 1525046400000, description: "ANCHOS SOUTHWEST G", category: "Meals (Travel)", individual: "", amount: -35.25, isVisible: true },</v>
      </c>
      <c r="U234" t="str">
        <f t="shared" si="54"/>
        <v/>
      </c>
      <c r="V234" t="str">
        <f t="shared" si="55"/>
        <v/>
      </c>
    </row>
    <row r="235" spans="1:22" x14ac:dyDescent="0.3">
      <c r="A235">
        <f t="shared" si="43"/>
        <v>2147483405</v>
      </c>
      <c r="B235" s="1">
        <v>43219</v>
      </c>
      <c r="C235" t="s">
        <v>172</v>
      </c>
      <c r="D235" t="s">
        <v>373</v>
      </c>
      <c r="F235" s="6">
        <v>-44.25</v>
      </c>
      <c r="H235" t="str">
        <f t="shared" si="44"/>
        <v xml:space="preserve">2147483405: </v>
      </c>
      <c r="I235" t="str">
        <f t="shared" si="45"/>
        <v xml:space="preserve">id: 2147483405, </v>
      </c>
      <c r="J235" t="str">
        <f t="shared" si="46"/>
        <v xml:space="preserve">date: 1525046400000, </v>
      </c>
      <c r="K235" t="str">
        <f t="shared" si="47"/>
        <v xml:space="preserve">description: "SIAMESE GARDEN", </v>
      </c>
      <c r="L235" t="str">
        <f t="shared" si="48"/>
        <v xml:space="preserve">category: "Meals (Travel)", </v>
      </c>
      <c r="M235" t="str">
        <f t="shared" si="49"/>
        <v xml:space="preserve">individual: "", </v>
      </c>
      <c r="N235" t="str">
        <f t="shared" si="50"/>
        <v xml:space="preserve">amount: -44.25, </v>
      </c>
      <c r="O235" t="s">
        <v>390</v>
      </c>
      <c r="Q235" t="str">
        <f t="shared" si="51"/>
        <v/>
      </c>
      <c r="R235" t="str">
        <f t="shared" si="52"/>
        <v/>
      </c>
      <c r="S235" t="str">
        <f t="shared" si="53"/>
        <v/>
      </c>
      <c r="T235" t="str">
        <f t="shared" si="56"/>
        <v>2147483405: { id: 2147483405, date: 1525046400000, description: "SIAMESE GARDEN", category: "Meals (Travel)", individual: "", amount: -44.25, isVisible: true }</v>
      </c>
      <c r="U235" t="str">
        <f t="shared" si="54"/>
        <v>},</v>
      </c>
      <c r="V235" t="str">
        <f t="shared" si="55"/>
        <v/>
      </c>
    </row>
    <row r="236" spans="1:22" x14ac:dyDescent="0.3">
      <c r="A236">
        <f t="shared" si="43"/>
        <v>2147483406</v>
      </c>
      <c r="B236" s="1">
        <v>43218</v>
      </c>
      <c r="C236" t="s">
        <v>173</v>
      </c>
      <c r="D236" t="s">
        <v>353</v>
      </c>
      <c r="F236" s="6">
        <v>-39.75</v>
      </c>
      <c r="H236" t="str">
        <f t="shared" si="44"/>
        <v xml:space="preserve">2147483406: </v>
      </c>
      <c r="I236" t="str">
        <f t="shared" si="45"/>
        <v xml:space="preserve">id: 2147483406, </v>
      </c>
      <c r="J236" t="str">
        <f t="shared" si="46"/>
        <v xml:space="preserve">date: 1524960000000, </v>
      </c>
      <c r="K236" t="str">
        <f t="shared" si="47"/>
        <v xml:space="preserve">description: "JOSHUA GAS", </v>
      </c>
      <c r="L236" t="str">
        <f t="shared" si="48"/>
        <v xml:space="preserve">category: "Gas", </v>
      </c>
      <c r="M236" t="str">
        <f t="shared" si="49"/>
        <v xml:space="preserve">individual: "", </v>
      </c>
      <c r="N236" t="str">
        <f t="shared" si="50"/>
        <v xml:space="preserve">amount: -39.75, </v>
      </c>
      <c r="O236" t="s">
        <v>390</v>
      </c>
      <c r="Q236" t="str">
        <f t="shared" si="51"/>
        <v/>
      </c>
      <c r="R236" t="str">
        <f t="shared" si="52"/>
        <v/>
      </c>
      <c r="S236" t="str">
        <f t="shared" si="53"/>
        <v xml:space="preserve">28: { </v>
      </c>
      <c r="T236" t="str">
        <f t="shared" si="56"/>
        <v>2147483406: { id: 2147483406, date: 1524960000000, description: "JOSHUA GAS", category: "Gas", individual: "", amount: -39.75, isVisible: true }</v>
      </c>
      <c r="U236" t="str">
        <f t="shared" si="54"/>
        <v>},</v>
      </c>
      <c r="V236" t="str">
        <f t="shared" si="55"/>
        <v/>
      </c>
    </row>
    <row r="237" spans="1:22" x14ac:dyDescent="0.3">
      <c r="A237">
        <f t="shared" si="43"/>
        <v>2147483407</v>
      </c>
      <c r="B237" s="1">
        <v>43217</v>
      </c>
      <c r="C237" t="s">
        <v>174</v>
      </c>
      <c r="D237" t="s">
        <v>353</v>
      </c>
      <c r="F237" s="6">
        <v>-10</v>
      </c>
      <c r="H237" t="str">
        <f t="shared" si="44"/>
        <v xml:space="preserve">2147483407: </v>
      </c>
      <c r="I237" t="str">
        <f t="shared" si="45"/>
        <v xml:space="preserve">id: 2147483407, </v>
      </c>
      <c r="J237" t="str">
        <f t="shared" si="46"/>
        <v xml:space="preserve">date: 1524873600000, </v>
      </c>
      <c r="K237" t="str">
        <f t="shared" si="47"/>
        <v xml:space="preserve">description: "AMBOY LLC", </v>
      </c>
      <c r="L237" t="str">
        <f t="shared" si="48"/>
        <v xml:space="preserve">category: "Gas", </v>
      </c>
      <c r="M237" t="str">
        <f t="shared" si="49"/>
        <v xml:space="preserve">individual: "", </v>
      </c>
      <c r="N237" t="str">
        <f t="shared" si="50"/>
        <v xml:space="preserve">amount: -10, </v>
      </c>
      <c r="O237" t="s">
        <v>390</v>
      </c>
      <c r="Q237" t="str">
        <f t="shared" si="51"/>
        <v/>
      </c>
      <c r="R237" t="str">
        <f t="shared" si="52"/>
        <v/>
      </c>
      <c r="S237" t="str">
        <f t="shared" si="53"/>
        <v xml:space="preserve">27: { </v>
      </c>
      <c r="T237" t="str">
        <f t="shared" si="56"/>
        <v>2147483407: { id: 2147483407, date: 1524873600000, description: "AMBOY LLC", category: "Gas", individual: "", amount: -10, isVisible: true },</v>
      </c>
      <c r="U237" t="str">
        <f t="shared" si="54"/>
        <v/>
      </c>
      <c r="V237" t="str">
        <f t="shared" si="55"/>
        <v/>
      </c>
    </row>
    <row r="238" spans="1:22" x14ac:dyDescent="0.3">
      <c r="A238">
        <f t="shared" si="43"/>
        <v>2147483408</v>
      </c>
      <c r="B238" s="1">
        <v>43217</v>
      </c>
      <c r="C238" t="s">
        <v>175</v>
      </c>
      <c r="D238" t="s">
        <v>356</v>
      </c>
      <c r="F238" s="6">
        <v>-5.23</v>
      </c>
      <c r="H238" t="str">
        <f t="shared" si="44"/>
        <v xml:space="preserve">2147483408: </v>
      </c>
      <c r="I238" t="str">
        <f t="shared" si="45"/>
        <v xml:space="preserve">id: 2147483408, </v>
      </c>
      <c r="J238" t="str">
        <f t="shared" si="46"/>
        <v xml:space="preserve">date: 1524873600000, </v>
      </c>
      <c r="K238" t="str">
        <f t="shared" si="47"/>
        <v xml:space="preserve">description: "STATERBROS105", </v>
      </c>
      <c r="L238" t="str">
        <f t="shared" si="48"/>
        <v xml:space="preserve">category: "Groceries", </v>
      </c>
      <c r="M238" t="str">
        <f t="shared" si="49"/>
        <v xml:space="preserve">individual: "", </v>
      </c>
      <c r="N238" t="str">
        <f t="shared" si="50"/>
        <v xml:space="preserve">amount: -5.23, </v>
      </c>
      <c r="O238" t="s">
        <v>390</v>
      </c>
      <c r="Q238" t="str">
        <f t="shared" si="51"/>
        <v/>
      </c>
      <c r="R238" t="str">
        <f t="shared" si="52"/>
        <v/>
      </c>
      <c r="S238" t="str">
        <f t="shared" si="53"/>
        <v/>
      </c>
      <c r="T238" t="str">
        <f t="shared" si="56"/>
        <v>2147483408: { id: 2147483408, date: 1524873600000, description: "STATERBROS105", category: "Groceries", individual: "", amount: -5.23, isVisible: true },</v>
      </c>
      <c r="U238" t="str">
        <f t="shared" si="54"/>
        <v/>
      </c>
      <c r="V238" t="str">
        <f t="shared" si="55"/>
        <v/>
      </c>
    </row>
    <row r="239" spans="1:22" x14ac:dyDescent="0.3">
      <c r="A239">
        <f t="shared" si="43"/>
        <v>2147483409</v>
      </c>
      <c r="B239" s="1">
        <v>43217</v>
      </c>
      <c r="C239" t="s">
        <v>33</v>
      </c>
      <c r="D239" t="s">
        <v>349</v>
      </c>
      <c r="F239" s="6">
        <v>-833.8</v>
      </c>
      <c r="H239" t="str">
        <f t="shared" si="44"/>
        <v xml:space="preserve">2147483409: </v>
      </c>
      <c r="I239" t="str">
        <f t="shared" si="45"/>
        <v xml:space="preserve">id: 2147483409, </v>
      </c>
      <c r="J239" t="str">
        <f t="shared" si="46"/>
        <v xml:space="preserve">date: 1524873600000, </v>
      </c>
      <c r="K239" t="str">
        <f t="shared" si="47"/>
        <v xml:space="preserve">description: "MEDICAL MUTUAL OF OHIO", </v>
      </c>
      <c r="L239" t="str">
        <f t="shared" si="48"/>
        <v xml:space="preserve">category: "Medical", </v>
      </c>
      <c r="M239" t="str">
        <f t="shared" si="49"/>
        <v xml:space="preserve">individual: "", </v>
      </c>
      <c r="N239" t="str">
        <f t="shared" si="50"/>
        <v xml:space="preserve">amount: -833.8, </v>
      </c>
      <c r="O239" t="s">
        <v>390</v>
      </c>
      <c r="Q239" t="str">
        <f t="shared" si="51"/>
        <v/>
      </c>
      <c r="R239" t="str">
        <f t="shared" si="52"/>
        <v/>
      </c>
      <c r="S239" t="str">
        <f t="shared" si="53"/>
        <v/>
      </c>
      <c r="T239" t="str">
        <f t="shared" si="56"/>
        <v>2147483409: { id: 2147483409, date: 1524873600000, description: "MEDICAL MUTUAL OF OHIO", category: "Medical", individual: "", amount: -833.8, isVisible: true }</v>
      </c>
      <c r="U239" t="str">
        <f t="shared" si="54"/>
        <v>},</v>
      </c>
      <c r="V239" t="str">
        <f t="shared" si="55"/>
        <v/>
      </c>
    </row>
    <row r="240" spans="1:22" x14ac:dyDescent="0.3">
      <c r="A240">
        <f t="shared" si="43"/>
        <v>2147483410</v>
      </c>
      <c r="B240" s="1">
        <v>43216</v>
      </c>
      <c r="C240" t="s">
        <v>175</v>
      </c>
      <c r="D240" t="s">
        <v>356</v>
      </c>
      <c r="F240" s="6">
        <v>-63.86</v>
      </c>
      <c r="H240" t="str">
        <f t="shared" si="44"/>
        <v xml:space="preserve">2147483410: </v>
      </c>
      <c r="I240" t="str">
        <f t="shared" si="45"/>
        <v xml:space="preserve">id: 2147483410, </v>
      </c>
      <c r="J240" t="str">
        <f t="shared" si="46"/>
        <v xml:space="preserve">date: 1524787200000, </v>
      </c>
      <c r="K240" t="str">
        <f t="shared" si="47"/>
        <v xml:space="preserve">description: "STATERBROS105", </v>
      </c>
      <c r="L240" t="str">
        <f t="shared" si="48"/>
        <v xml:space="preserve">category: "Groceries", </v>
      </c>
      <c r="M240" t="str">
        <f t="shared" si="49"/>
        <v xml:space="preserve">individual: "", </v>
      </c>
      <c r="N240" t="str">
        <f t="shared" si="50"/>
        <v xml:space="preserve">amount: -63.86, </v>
      </c>
      <c r="O240" t="s">
        <v>390</v>
      </c>
      <c r="Q240" t="str">
        <f t="shared" si="51"/>
        <v/>
      </c>
      <c r="R240" t="str">
        <f t="shared" si="52"/>
        <v/>
      </c>
      <c r="S240" t="str">
        <f t="shared" si="53"/>
        <v xml:space="preserve">26: { </v>
      </c>
      <c r="T240" t="str">
        <f t="shared" si="56"/>
        <v>2147483410: { id: 2147483410, date: 1524787200000, description: "STATERBROS105", category: "Groceries", individual: "", amount: -63.86, isVisible: true },</v>
      </c>
      <c r="U240" t="str">
        <f t="shared" si="54"/>
        <v/>
      </c>
      <c r="V240" t="str">
        <f t="shared" si="55"/>
        <v/>
      </c>
    </row>
    <row r="241" spans="1:22" x14ac:dyDescent="0.3">
      <c r="A241">
        <f t="shared" si="43"/>
        <v>2147483411</v>
      </c>
      <c r="B241" s="1">
        <v>43216</v>
      </c>
      <c r="C241" t="s">
        <v>176</v>
      </c>
      <c r="D241" t="s">
        <v>379</v>
      </c>
      <c r="F241" s="6">
        <v>-80</v>
      </c>
      <c r="H241" t="str">
        <f t="shared" si="44"/>
        <v xml:space="preserve">2147483411: </v>
      </c>
      <c r="I241" t="str">
        <f t="shared" si="45"/>
        <v xml:space="preserve">id: 2147483411, </v>
      </c>
      <c r="J241" t="str">
        <f t="shared" si="46"/>
        <v xml:space="preserve">date: 1524787200000, </v>
      </c>
      <c r="K241" t="str">
        <f t="shared" si="47"/>
        <v xml:space="preserve">description: "JOSHUA TREE NATL PARK", </v>
      </c>
      <c r="L241" t="str">
        <f t="shared" si="48"/>
        <v xml:space="preserve">category: "Excursions", </v>
      </c>
      <c r="M241" t="str">
        <f t="shared" si="49"/>
        <v xml:space="preserve">individual: "", </v>
      </c>
      <c r="N241" t="str">
        <f t="shared" si="50"/>
        <v xml:space="preserve">amount: -80, </v>
      </c>
      <c r="O241" t="s">
        <v>390</v>
      </c>
      <c r="Q241" t="str">
        <f t="shared" si="51"/>
        <v/>
      </c>
      <c r="R241" t="str">
        <f t="shared" si="52"/>
        <v/>
      </c>
      <c r="S241" t="str">
        <f t="shared" si="53"/>
        <v/>
      </c>
      <c r="T241" t="str">
        <f t="shared" si="56"/>
        <v>2147483411: { id: 2147483411, date: 1524787200000, description: "JOSHUA TREE NATL PARK", category: "Excursions", individual: "", amount: -80, isVisible: true }</v>
      </c>
      <c r="U241" t="str">
        <f t="shared" si="54"/>
        <v>},</v>
      </c>
      <c r="V241" t="str">
        <f t="shared" si="55"/>
        <v/>
      </c>
    </row>
    <row r="242" spans="1:22" x14ac:dyDescent="0.3">
      <c r="A242">
        <f t="shared" si="43"/>
        <v>2147483412</v>
      </c>
      <c r="B242" s="1">
        <v>43215</v>
      </c>
      <c r="C242" t="s">
        <v>56</v>
      </c>
      <c r="D242" t="s">
        <v>370</v>
      </c>
      <c r="F242" s="6">
        <v>-44.99</v>
      </c>
      <c r="H242" t="str">
        <f t="shared" si="44"/>
        <v xml:space="preserve">2147483412: </v>
      </c>
      <c r="I242" t="str">
        <f t="shared" si="45"/>
        <v xml:space="preserve">id: 2147483412, </v>
      </c>
      <c r="J242" t="str">
        <f t="shared" si="46"/>
        <v xml:space="preserve">date: 1524700800000, </v>
      </c>
      <c r="K242" t="str">
        <f t="shared" si="47"/>
        <v xml:space="preserve">description: "TWC*TIMEWARNERCABLE", </v>
      </c>
      <c r="L242" t="str">
        <f t="shared" si="48"/>
        <v xml:space="preserve">category: "Internet", </v>
      </c>
      <c r="M242" t="str">
        <f t="shared" si="49"/>
        <v xml:space="preserve">individual: "", </v>
      </c>
      <c r="N242" t="str">
        <f t="shared" si="50"/>
        <v xml:space="preserve">amount: -44.99, </v>
      </c>
      <c r="O242" t="s">
        <v>390</v>
      </c>
      <c r="Q242" t="str">
        <f t="shared" si="51"/>
        <v/>
      </c>
      <c r="R242" t="str">
        <f t="shared" si="52"/>
        <v/>
      </c>
      <c r="S242" t="str">
        <f t="shared" si="53"/>
        <v xml:space="preserve">25: { </v>
      </c>
      <c r="T242" t="str">
        <f t="shared" si="56"/>
        <v>2147483412: { id: 2147483412, date: 1524700800000, description: "TWC*TIMEWARNERCABLE", category: "Internet", individual: "", amount: -44.99, isVisible: true },</v>
      </c>
      <c r="U242" t="str">
        <f t="shared" si="54"/>
        <v/>
      </c>
      <c r="V242" t="str">
        <f t="shared" si="55"/>
        <v/>
      </c>
    </row>
    <row r="243" spans="1:22" x14ac:dyDescent="0.3">
      <c r="A243">
        <f t="shared" si="43"/>
        <v>2147483413</v>
      </c>
      <c r="B243" s="1">
        <v>43215</v>
      </c>
      <c r="C243" t="s">
        <v>177</v>
      </c>
      <c r="D243" t="s">
        <v>373</v>
      </c>
      <c r="F243" s="6">
        <v>-20.239999999999998</v>
      </c>
      <c r="H243" t="str">
        <f t="shared" si="44"/>
        <v xml:space="preserve">2147483413: </v>
      </c>
      <c r="I243" t="str">
        <f t="shared" si="45"/>
        <v xml:space="preserve">id: 2147483413, </v>
      </c>
      <c r="J243" t="str">
        <f t="shared" si="46"/>
        <v xml:space="preserve">date: 1524700800000, </v>
      </c>
      <c r="K243" t="str">
        <f t="shared" si="47"/>
        <v xml:space="preserve">description: "SQU*SQ *CROSS EYED COW", </v>
      </c>
      <c r="L243" t="str">
        <f t="shared" si="48"/>
        <v xml:space="preserve">category: "Meals (Travel)", </v>
      </c>
      <c r="M243" t="str">
        <f t="shared" si="49"/>
        <v xml:space="preserve">individual: "", </v>
      </c>
      <c r="N243" t="str">
        <f t="shared" si="50"/>
        <v xml:space="preserve">amount: -20.24, </v>
      </c>
      <c r="O243" t="s">
        <v>390</v>
      </c>
      <c r="Q243" t="str">
        <f t="shared" si="51"/>
        <v/>
      </c>
      <c r="R243" t="str">
        <f t="shared" si="52"/>
        <v/>
      </c>
      <c r="S243" t="str">
        <f t="shared" si="53"/>
        <v/>
      </c>
      <c r="T243" t="str">
        <f t="shared" si="56"/>
        <v>2147483413: { id: 2147483413, date: 1524700800000, description: "SQU*SQ *CROSS EYED COW", category: "Meals (Travel)", individual: "", amount: -20.24, isVisible: true },</v>
      </c>
      <c r="U243" t="str">
        <f t="shared" si="54"/>
        <v/>
      </c>
      <c r="V243" t="str">
        <f t="shared" si="55"/>
        <v/>
      </c>
    </row>
    <row r="244" spans="1:22" x14ac:dyDescent="0.3">
      <c r="A244">
        <f t="shared" si="43"/>
        <v>2147483414</v>
      </c>
      <c r="B244" s="1">
        <v>43215</v>
      </c>
      <c r="C244" t="s">
        <v>178</v>
      </c>
      <c r="D244" t="s">
        <v>373</v>
      </c>
      <c r="F244" s="6">
        <v>-8.5500000000000007</v>
      </c>
      <c r="H244" t="str">
        <f t="shared" si="44"/>
        <v xml:space="preserve">2147483414: </v>
      </c>
      <c r="I244" t="str">
        <f t="shared" si="45"/>
        <v xml:space="preserve">id: 2147483414, </v>
      </c>
      <c r="J244" t="str">
        <f t="shared" si="46"/>
        <v xml:space="preserve">date: 1524700800000, </v>
      </c>
      <c r="K244" t="str">
        <f t="shared" si="47"/>
        <v xml:space="preserve">description: "MDW JETBOX &amp; DD B", </v>
      </c>
      <c r="L244" t="str">
        <f t="shared" si="48"/>
        <v xml:space="preserve">category: "Meals (Travel)", </v>
      </c>
      <c r="M244" t="str">
        <f t="shared" si="49"/>
        <v xml:space="preserve">individual: "", </v>
      </c>
      <c r="N244" t="str">
        <f t="shared" si="50"/>
        <v xml:space="preserve">amount: -8.55, </v>
      </c>
      <c r="O244" t="s">
        <v>390</v>
      </c>
      <c r="Q244" t="str">
        <f t="shared" si="51"/>
        <v/>
      </c>
      <c r="R244" t="str">
        <f t="shared" si="52"/>
        <v/>
      </c>
      <c r="S244" t="str">
        <f t="shared" si="53"/>
        <v/>
      </c>
      <c r="T244" t="str">
        <f t="shared" si="56"/>
        <v>2147483414: { id: 2147483414, date: 1524700800000, description: "MDW JETBOX &amp; DD B", category: "Meals (Travel)", individual: "", amount: -8.55, isVisible: true },</v>
      </c>
      <c r="U244" t="str">
        <f t="shared" si="54"/>
        <v/>
      </c>
      <c r="V244" t="str">
        <f t="shared" si="55"/>
        <v/>
      </c>
    </row>
    <row r="245" spans="1:22" x14ac:dyDescent="0.3">
      <c r="A245">
        <f t="shared" si="43"/>
        <v>2147483415</v>
      </c>
      <c r="B245" s="1">
        <v>43215</v>
      </c>
      <c r="C245" t="s">
        <v>179</v>
      </c>
      <c r="D245" t="s">
        <v>368</v>
      </c>
      <c r="F245" s="6">
        <v>-15.6</v>
      </c>
      <c r="H245" t="str">
        <f t="shared" si="44"/>
        <v xml:space="preserve">2147483415: </v>
      </c>
      <c r="I245" t="str">
        <f t="shared" si="45"/>
        <v xml:space="preserve">id: 2147483415, </v>
      </c>
      <c r="J245" t="str">
        <f t="shared" si="46"/>
        <v xml:space="preserve">date: 1524700800000, </v>
      </c>
      <c r="K245" t="str">
        <f t="shared" si="47"/>
        <v xml:space="preserve">description: "LYFT   *RIDE WED 3AM", </v>
      </c>
      <c r="L245" t="str">
        <f t="shared" si="48"/>
        <v xml:space="preserve">category: "Transportation", </v>
      </c>
      <c r="M245" t="str">
        <f t="shared" si="49"/>
        <v xml:space="preserve">individual: "", </v>
      </c>
      <c r="N245" t="str">
        <f t="shared" si="50"/>
        <v xml:space="preserve">amount: -15.6, </v>
      </c>
      <c r="O245" t="s">
        <v>390</v>
      </c>
      <c r="Q245" t="str">
        <f t="shared" si="51"/>
        <v/>
      </c>
      <c r="R245" t="str">
        <f t="shared" si="52"/>
        <v/>
      </c>
      <c r="S245" t="str">
        <f t="shared" si="53"/>
        <v/>
      </c>
      <c r="T245" t="str">
        <f t="shared" si="56"/>
        <v>2147483415: { id: 2147483415, date: 1524700800000, description: "LYFT   *RIDE WED 3AM", category: "Transportation", individual: "", amount: -15.6, isVisible: true },</v>
      </c>
      <c r="U245" t="str">
        <f t="shared" si="54"/>
        <v/>
      </c>
      <c r="V245" t="str">
        <f t="shared" si="55"/>
        <v/>
      </c>
    </row>
    <row r="246" spans="1:22" x14ac:dyDescent="0.3">
      <c r="A246">
        <f t="shared" si="43"/>
        <v>2147483416</v>
      </c>
      <c r="B246" s="1">
        <v>43215</v>
      </c>
      <c r="C246" t="s">
        <v>180</v>
      </c>
      <c r="D246" t="s">
        <v>373</v>
      </c>
      <c r="F246" s="6">
        <v>-13.85</v>
      </c>
      <c r="H246" t="str">
        <f t="shared" si="44"/>
        <v xml:space="preserve">2147483416: </v>
      </c>
      <c r="I246" t="str">
        <f t="shared" si="45"/>
        <v xml:space="preserve">id: 2147483416, </v>
      </c>
      <c r="J246" t="str">
        <f t="shared" si="46"/>
        <v xml:space="preserve">date: 1524700800000, </v>
      </c>
      <c r="K246" t="str">
        <f t="shared" si="47"/>
        <v xml:space="preserve">description: "IN N OUT BURGER 029", </v>
      </c>
      <c r="L246" t="str">
        <f t="shared" si="48"/>
        <v xml:space="preserve">category: "Meals (Travel)", </v>
      </c>
      <c r="M246" t="str">
        <f t="shared" si="49"/>
        <v xml:space="preserve">individual: "", </v>
      </c>
      <c r="N246" t="str">
        <f t="shared" si="50"/>
        <v xml:space="preserve">amount: -13.85, </v>
      </c>
      <c r="O246" t="s">
        <v>390</v>
      </c>
      <c r="Q246" t="str">
        <f t="shared" si="51"/>
        <v/>
      </c>
      <c r="R246" t="str">
        <f t="shared" si="52"/>
        <v/>
      </c>
      <c r="S246" t="str">
        <f t="shared" si="53"/>
        <v/>
      </c>
      <c r="T246" t="str">
        <f t="shared" si="56"/>
        <v>2147483416: { id: 2147483416, date: 1524700800000, description: "IN N OUT BURGER 029", category: "Meals (Travel)", individual: "", amount: -13.85, isVisible: true }</v>
      </c>
      <c r="U246" t="str">
        <f t="shared" si="54"/>
        <v>},</v>
      </c>
      <c r="V246" t="str">
        <f t="shared" si="55"/>
        <v/>
      </c>
    </row>
    <row r="247" spans="1:22" x14ac:dyDescent="0.3">
      <c r="A247">
        <f t="shared" si="43"/>
        <v>2147483417</v>
      </c>
      <c r="B247" s="1">
        <v>43213</v>
      </c>
      <c r="C247" t="s">
        <v>181</v>
      </c>
      <c r="D247" t="s">
        <v>368</v>
      </c>
      <c r="F247" s="6">
        <v>-74</v>
      </c>
      <c r="H247" t="str">
        <f t="shared" si="44"/>
        <v xml:space="preserve">2147483417: </v>
      </c>
      <c r="I247" t="str">
        <f t="shared" si="45"/>
        <v xml:space="preserve">id: 2147483417, </v>
      </c>
      <c r="J247" t="str">
        <f t="shared" si="46"/>
        <v xml:space="preserve">date: 1524528000000, </v>
      </c>
      <c r="K247" t="str">
        <f t="shared" si="47"/>
        <v xml:space="preserve">description: "Transport*DOLLAR", </v>
      </c>
      <c r="L247" t="str">
        <f t="shared" si="48"/>
        <v xml:space="preserve">category: "Transportation", </v>
      </c>
      <c r="M247" t="str">
        <f t="shared" si="49"/>
        <v xml:space="preserve">individual: "", </v>
      </c>
      <c r="N247" t="str">
        <f t="shared" si="50"/>
        <v xml:space="preserve">amount: -74, </v>
      </c>
      <c r="O247" t="s">
        <v>390</v>
      </c>
      <c r="Q247" t="str">
        <f t="shared" si="51"/>
        <v/>
      </c>
      <c r="R247" t="str">
        <f t="shared" si="52"/>
        <v/>
      </c>
      <c r="S247" t="str">
        <f t="shared" si="53"/>
        <v xml:space="preserve">23: { </v>
      </c>
      <c r="T247" t="str">
        <f t="shared" si="56"/>
        <v>2147483417: { id: 2147483417, date: 1524528000000, description: "Transport*DOLLAR", category: "Transportation", individual: "", amount: -74, isVisible: true },</v>
      </c>
      <c r="U247" t="str">
        <f t="shared" si="54"/>
        <v/>
      </c>
      <c r="V247" t="str">
        <f t="shared" si="55"/>
        <v/>
      </c>
    </row>
    <row r="248" spans="1:22" x14ac:dyDescent="0.3">
      <c r="A248">
        <f t="shared" si="43"/>
        <v>2147483418</v>
      </c>
      <c r="B248" s="1">
        <v>43213</v>
      </c>
      <c r="C248" t="s">
        <v>182</v>
      </c>
      <c r="D248" t="s">
        <v>364</v>
      </c>
      <c r="F248" s="6">
        <v>-5</v>
      </c>
      <c r="H248" t="str">
        <f t="shared" si="44"/>
        <v xml:space="preserve">2147483418: </v>
      </c>
      <c r="I248" t="str">
        <f t="shared" si="45"/>
        <v xml:space="preserve">id: 2147483418, </v>
      </c>
      <c r="J248" t="str">
        <f t="shared" si="46"/>
        <v xml:space="preserve">date: 1524528000000, </v>
      </c>
      <c r="K248" t="str">
        <f t="shared" si="47"/>
        <v xml:space="preserve">description: "SPORT CLIPS - KY204 -", </v>
      </c>
      <c r="L248" t="str">
        <f t="shared" si="48"/>
        <v xml:space="preserve">category: "Miscellaneous", </v>
      </c>
      <c r="M248" t="str">
        <f t="shared" si="49"/>
        <v xml:space="preserve">individual: "", </v>
      </c>
      <c r="N248" t="str">
        <f t="shared" si="50"/>
        <v xml:space="preserve">amount: -5, </v>
      </c>
      <c r="O248" t="s">
        <v>390</v>
      </c>
      <c r="Q248" t="str">
        <f t="shared" si="51"/>
        <v/>
      </c>
      <c r="R248" t="str">
        <f t="shared" si="52"/>
        <v/>
      </c>
      <c r="S248" t="str">
        <f t="shared" si="53"/>
        <v/>
      </c>
      <c r="T248" t="str">
        <f t="shared" si="56"/>
        <v>2147483418: { id: 2147483418, date: 1524528000000, description: "SPORT CLIPS - KY204 -", category: "Miscellaneous", individual: "", amount: -5, isVisible: true }</v>
      </c>
      <c r="U248" t="str">
        <f t="shared" si="54"/>
        <v>},</v>
      </c>
      <c r="V248" t="str">
        <f t="shared" si="55"/>
        <v/>
      </c>
    </row>
    <row r="249" spans="1:22" x14ac:dyDescent="0.3">
      <c r="A249">
        <f t="shared" si="43"/>
        <v>2147483419</v>
      </c>
      <c r="B249" s="1">
        <v>43212</v>
      </c>
      <c r="C249" t="s">
        <v>115</v>
      </c>
      <c r="D249" t="s">
        <v>353</v>
      </c>
      <c r="F249" s="6">
        <v>-34.26</v>
      </c>
      <c r="H249" t="str">
        <f t="shared" si="44"/>
        <v xml:space="preserve">2147483419: </v>
      </c>
      <c r="I249" t="str">
        <f t="shared" si="45"/>
        <v xml:space="preserve">id: 2147483419, </v>
      </c>
      <c r="J249" t="str">
        <f t="shared" si="46"/>
        <v xml:space="preserve">date: 1524441600000, </v>
      </c>
      <c r="K249" t="str">
        <f t="shared" si="47"/>
        <v xml:space="preserve">description: "KROGER FUEL #4355", </v>
      </c>
      <c r="L249" t="str">
        <f t="shared" si="48"/>
        <v xml:space="preserve">category: "Gas", </v>
      </c>
      <c r="M249" t="str">
        <f t="shared" si="49"/>
        <v xml:space="preserve">individual: "", </v>
      </c>
      <c r="N249" t="str">
        <f t="shared" si="50"/>
        <v xml:space="preserve">amount: -34.26, </v>
      </c>
      <c r="O249" t="s">
        <v>390</v>
      </c>
      <c r="Q249" t="str">
        <f t="shared" si="51"/>
        <v/>
      </c>
      <c r="R249" t="str">
        <f t="shared" si="52"/>
        <v/>
      </c>
      <c r="S249" t="str">
        <f t="shared" si="53"/>
        <v xml:space="preserve">22: { </v>
      </c>
      <c r="T249" t="str">
        <f t="shared" si="56"/>
        <v>2147483419: { id: 2147483419, date: 1524441600000, description: "KROGER FUEL #4355", category: "Gas", individual: "", amount: -34.26, isVisible: true }</v>
      </c>
      <c r="U249" t="str">
        <f t="shared" si="54"/>
        <v>},</v>
      </c>
      <c r="V249" t="str">
        <f t="shared" si="55"/>
        <v/>
      </c>
    </row>
    <row r="250" spans="1:22" x14ac:dyDescent="0.3">
      <c r="A250">
        <f t="shared" si="43"/>
        <v>2147483420</v>
      </c>
      <c r="B250" s="1">
        <v>43211</v>
      </c>
      <c r="C250" t="s">
        <v>183</v>
      </c>
      <c r="D250" t="s">
        <v>366</v>
      </c>
      <c r="F250" s="6">
        <v>-14.25</v>
      </c>
      <c r="H250" t="str">
        <f t="shared" si="44"/>
        <v xml:space="preserve">2147483420: </v>
      </c>
      <c r="I250" t="str">
        <f t="shared" si="45"/>
        <v xml:space="preserve">id: 2147483420, </v>
      </c>
      <c r="J250" t="str">
        <f t="shared" si="46"/>
        <v xml:space="preserve">date: 1524355200000, </v>
      </c>
      <c r="K250" t="str">
        <f t="shared" si="47"/>
        <v xml:space="preserve">description: "MADTREE BREWING", </v>
      </c>
      <c r="L250" t="str">
        <f t="shared" si="48"/>
        <v xml:space="preserve">category: "Beer", </v>
      </c>
      <c r="M250" t="str">
        <f t="shared" si="49"/>
        <v xml:space="preserve">individual: "", </v>
      </c>
      <c r="N250" t="str">
        <f t="shared" si="50"/>
        <v xml:space="preserve">amount: -14.25, </v>
      </c>
      <c r="O250" t="s">
        <v>390</v>
      </c>
      <c r="Q250" t="str">
        <f t="shared" si="51"/>
        <v/>
      </c>
      <c r="R250" t="str">
        <f t="shared" si="52"/>
        <v/>
      </c>
      <c r="S250" t="str">
        <f t="shared" si="53"/>
        <v xml:space="preserve">21: { </v>
      </c>
      <c r="T250" t="str">
        <f t="shared" si="56"/>
        <v>2147483420: { id: 2147483420, date: 1524355200000, description: "MADTREE BREWING", category: "Beer", individual: "", amount: -14.25, isVisible: true }</v>
      </c>
      <c r="U250" t="str">
        <f t="shared" si="54"/>
        <v>},</v>
      </c>
      <c r="V250" t="str">
        <f t="shared" si="55"/>
        <v/>
      </c>
    </row>
    <row r="251" spans="1:22" x14ac:dyDescent="0.3">
      <c r="A251">
        <f t="shared" si="43"/>
        <v>2147483421</v>
      </c>
      <c r="B251" s="1">
        <v>43210</v>
      </c>
      <c r="C251" t="s">
        <v>13</v>
      </c>
      <c r="D251" t="s">
        <v>356</v>
      </c>
      <c r="F251" s="6">
        <v>-130.82</v>
      </c>
      <c r="H251" t="str">
        <f t="shared" si="44"/>
        <v xml:space="preserve">2147483421: </v>
      </c>
      <c r="I251" t="str">
        <f t="shared" si="45"/>
        <v xml:space="preserve">id: 2147483421, </v>
      </c>
      <c r="J251" t="str">
        <f t="shared" si="46"/>
        <v xml:space="preserve">date: 1524268800000, </v>
      </c>
      <c r="K251" t="str">
        <f t="shared" si="47"/>
        <v xml:space="preserve">description: "WHOLEFDS CIN 10287", </v>
      </c>
      <c r="L251" t="str">
        <f t="shared" si="48"/>
        <v xml:space="preserve">category: "Groceries", </v>
      </c>
      <c r="M251" t="str">
        <f t="shared" si="49"/>
        <v xml:space="preserve">individual: "", </v>
      </c>
      <c r="N251" t="str">
        <f t="shared" si="50"/>
        <v xml:space="preserve">amount: -130.82, </v>
      </c>
      <c r="O251" t="s">
        <v>390</v>
      </c>
      <c r="Q251" t="str">
        <f t="shared" si="51"/>
        <v/>
      </c>
      <c r="R251" t="str">
        <f t="shared" si="52"/>
        <v/>
      </c>
      <c r="S251" t="str">
        <f t="shared" si="53"/>
        <v xml:space="preserve">20: { </v>
      </c>
      <c r="T251" t="str">
        <f t="shared" si="56"/>
        <v>2147483421: { id: 2147483421, date: 1524268800000, description: "WHOLEFDS CIN 10287", category: "Groceries", individual: "", amount: -130.82, isVisible: true },</v>
      </c>
      <c r="U251" t="str">
        <f t="shared" si="54"/>
        <v/>
      </c>
      <c r="V251" t="str">
        <f t="shared" si="55"/>
        <v/>
      </c>
    </row>
    <row r="252" spans="1:22" x14ac:dyDescent="0.3">
      <c r="A252">
        <f t="shared" si="43"/>
        <v>2147483422</v>
      </c>
      <c r="B252" s="1">
        <v>43210</v>
      </c>
      <c r="C252" t="s">
        <v>184</v>
      </c>
      <c r="D252" t="s">
        <v>366</v>
      </c>
      <c r="F252" s="6">
        <v>-5.25</v>
      </c>
      <c r="H252" t="str">
        <f t="shared" si="44"/>
        <v xml:space="preserve">2147483422: </v>
      </c>
      <c r="I252" t="str">
        <f t="shared" si="45"/>
        <v xml:space="preserve">id: 2147483422, </v>
      </c>
      <c r="J252" t="str">
        <f t="shared" si="46"/>
        <v xml:space="preserve">date: 1524268800000, </v>
      </c>
      <c r="K252" t="str">
        <f t="shared" si="47"/>
        <v xml:space="preserve">description: "NEWPORT BROTHERS", </v>
      </c>
      <c r="L252" t="str">
        <f t="shared" si="48"/>
        <v xml:space="preserve">category: "Beer", </v>
      </c>
      <c r="M252" t="str">
        <f t="shared" si="49"/>
        <v xml:space="preserve">individual: "", </v>
      </c>
      <c r="N252" t="str">
        <f t="shared" si="50"/>
        <v xml:space="preserve">amount: -5.25, </v>
      </c>
      <c r="O252" t="s">
        <v>390</v>
      </c>
      <c r="Q252" t="str">
        <f t="shared" si="51"/>
        <v/>
      </c>
      <c r="R252" t="str">
        <f t="shared" si="52"/>
        <v/>
      </c>
      <c r="S252" t="str">
        <f t="shared" si="53"/>
        <v/>
      </c>
      <c r="T252" t="str">
        <f t="shared" si="56"/>
        <v>2147483422: { id: 2147483422, date: 1524268800000, description: "NEWPORT BROTHERS", category: "Beer", individual: "", amount: -5.25, isVisible: true },</v>
      </c>
      <c r="U252" t="str">
        <f t="shared" si="54"/>
        <v/>
      </c>
      <c r="V252" t="str">
        <f t="shared" si="55"/>
        <v/>
      </c>
    </row>
    <row r="253" spans="1:22" x14ac:dyDescent="0.3">
      <c r="A253">
        <f t="shared" si="43"/>
        <v>2147483423</v>
      </c>
      <c r="B253" s="1">
        <v>43210</v>
      </c>
      <c r="C253" t="s">
        <v>141</v>
      </c>
      <c r="D253" t="s">
        <v>366</v>
      </c>
      <c r="F253" s="6">
        <v>-14</v>
      </c>
      <c r="H253" t="str">
        <f t="shared" si="44"/>
        <v xml:space="preserve">2147483423: </v>
      </c>
      <c r="I253" t="str">
        <f t="shared" si="45"/>
        <v xml:space="preserve">id: 2147483423, </v>
      </c>
      <c r="J253" t="str">
        <f t="shared" si="46"/>
        <v xml:space="preserve">date: 1524268800000, </v>
      </c>
      <c r="K253" t="str">
        <f t="shared" si="47"/>
        <v xml:space="preserve">description: "RHINEGEIST BREWERY", </v>
      </c>
      <c r="L253" t="str">
        <f t="shared" si="48"/>
        <v xml:space="preserve">category: "Beer", </v>
      </c>
      <c r="M253" t="str">
        <f t="shared" si="49"/>
        <v xml:space="preserve">individual: "", </v>
      </c>
      <c r="N253" t="str">
        <f t="shared" si="50"/>
        <v xml:space="preserve">amount: -14, </v>
      </c>
      <c r="O253" t="s">
        <v>390</v>
      </c>
      <c r="Q253" t="str">
        <f t="shared" si="51"/>
        <v/>
      </c>
      <c r="R253" t="str">
        <f t="shared" si="52"/>
        <v/>
      </c>
      <c r="S253" t="str">
        <f t="shared" si="53"/>
        <v/>
      </c>
      <c r="T253" t="str">
        <f t="shared" si="56"/>
        <v>2147483423: { id: 2147483423, date: 1524268800000, description: "RHINEGEIST BREWERY", category: "Beer", individual: "", amount: -14, isVisible: true }</v>
      </c>
      <c r="U253" t="str">
        <f t="shared" si="54"/>
        <v>},</v>
      </c>
      <c r="V253" t="str">
        <f t="shared" si="55"/>
        <v/>
      </c>
    </row>
    <row r="254" spans="1:22" x14ac:dyDescent="0.3">
      <c r="A254">
        <f t="shared" si="43"/>
        <v>2147483424</v>
      </c>
      <c r="B254" s="1">
        <v>43209</v>
      </c>
      <c r="C254" t="s">
        <v>12</v>
      </c>
      <c r="D254" t="s">
        <v>356</v>
      </c>
      <c r="F254" s="6">
        <v>-213.11</v>
      </c>
      <c r="H254" t="str">
        <f t="shared" si="44"/>
        <v xml:space="preserve">2147483424: </v>
      </c>
      <c r="I254" t="str">
        <f t="shared" si="45"/>
        <v xml:space="preserve">id: 2147483424, </v>
      </c>
      <c r="J254" t="str">
        <f t="shared" si="46"/>
        <v xml:space="preserve">date: 1524182400000, </v>
      </c>
      <c r="K254" t="str">
        <f t="shared" si="47"/>
        <v xml:space="preserve">description: "TRADER JOE'S #669  QPS", </v>
      </c>
      <c r="L254" t="str">
        <f t="shared" si="48"/>
        <v xml:space="preserve">category: "Groceries", </v>
      </c>
      <c r="M254" t="str">
        <f t="shared" si="49"/>
        <v xml:space="preserve">individual: "", </v>
      </c>
      <c r="N254" t="str">
        <f t="shared" si="50"/>
        <v xml:space="preserve">amount: -213.11, </v>
      </c>
      <c r="O254" t="s">
        <v>390</v>
      </c>
      <c r="Q254" t="str">
        <f t="shared" si="51"/>
        <v/>
      </c>
      <c r="R254" t="str">
        <f t="shared" si="52"/>
        <v/>
      </c>
      <c r="S254" t="str">
        <f t="shared" si="53"/>
        <v xml:space="preserve">19: { </v>
      </c>
      <c r="T254" t="str">
        <f t="shared" si="56"/>
        <v>2147483424: { id: 2147483424, date: 1524182400000, description: "TRADER JOE'S #669  QPS", category: "Groceries", individual: "", amount: -213.11, isVisible: true },</v>
      </c>
      <c r="U254" t="str">
        <f t="shared" si="54"/>
        <v/>
      </c>
      <c r="V254" t="str">
        <f t="shared" si="55"/>
        <v/>
      </c>
    </row>
    <row r="255" spans="1:22" x14ac:dyDescent="0.3">
      <c r="A255">
        <f t="shared" si="43"/>
        <v>2147483425</v>
      </c>
      <c r="B255" s="1">
        <v>43209</v>
      </c>
      <c r="C255" t="s">
        <v>185</v>
      </c>
      <c r="D255" t="s">
        <v>356</v>
      </c>
      <c r="F255" s="6">
        <v>-42.07</v>
      </c>
      <c r="H255" t="str">
        <f t="shared" si="44"/>
        <v xml:space="preserve">2147483425: </v>
      </c>
      <c r="I255" t="str">
        <f t="shared" si="45"/>
        <v xml:space="preserve">id: 2147483425, </v>
      </c>
      <c r="J255" t="str">
        <f t="shared" si="46"/>
        <v xml:space="preserve">date: 1524182400000, </v>
      </c>
      <c r="K255" t="str">
        <f t="shared" si="47"/>
        <v xml:space="preserve">description: "WM SUPERCENTER #3749", </v>
      </c>
      <c r="L255" t="str">
        <f t="shared" si="48"/>
        <v xml:space="preserve">category: "Groceries", </v>
      </c>
      <c r="M255" t="str">
        <f t="shared" si="49"/>
        <v xml:space="preserve">individual: "", </v>
      </c>
      <c r="N255" t="str">
        <f t="shared" si="50"/>
        <v xml:space="preserve">amount: -42.07, </v>
      </c>
      <c r="O255" t="s">
        <v>390</v>
      </c>
      <c r="Q255" t="str">
        <f t="shared" si="51"/>
        <v/>
      </c>
      <c r="R255" t="str">
        <f t="shared" si="52"/>
        <v/>
      </c>
      <c r="S255" t="str">
        <f t="shared" si="53"/>
        <v/>
      </c>
      <c r="T255" t="str">
        <f t="shared" si="56"/>
        <v>2147483425: { id: 2147483425, date: 1524182400000, description: "WM SUPERCENTER #3749", category: "Groceries", individual: "", amount: -42.07, isVisible: true },</v>
      </c>
      <c r="U255" t="str">
        <f t="shared" si="54"/>
        <v/>
      </c>
      <c r="V255" t="str">
        <f t="shared" si="55"/>
        <v/>
      </c>
    </row>
    <row r="256" spans="1:22" x14ac:dyDescent="0.3">
      <c r="A256">
        <f t="shared" si="43"/>
        <v>2147483426</v>
      </c>
      <c r="B256" s="1">
        <v>43209</v>
      </c>
      <c r="C256" t="s">
        <v>186</v>
      </c>
      <c r="D256" t="s">
        <v>361</v>
      </c>
      <c r="F256" s="6">
        <v>-23.96</v>
      </c>
      <c r="H256" t="str">
        <f t="shared" si="44"/>
        <v xml:space="preserve">2147483426: </v>
      </c>
      <c r="I256" t="str">
        <f t="shared" si="45"/>
        <v xml:space="preserve">id: 2147483426, </v>
      </c>
      <c r="J256" t="str">
        <f t="shared" si="46"/>
        <v xml:space="preserve">date: 1524182400000, </v>
      </c>
      <c r="K256" t="str">
        <f t="shared" si="47"/>
        <v xml:space="preserve">description: "BURLINGTON STORES 1035", </v>
      </c>
      <c r="L256" t="str">
        <f t="shared" si="48"/>
        <v xml:space="preserve">category: "Materistic", </v>
      </c>
      <c r="M256" t="str">
        <f t="shared" si="49"/>
        <v xml:space="preserve">individual: "", </v>
      </c>
      <c r="N256" t="str">
        <f t="shared" si="50"/>
        <v xml:space="preserve">amount: -23.96, </v>
      </c>
      <c r="O256" t="s">
        <v>390</v>
      </c>
      <c r="Q256" t="str">
        <f t="shared" si="51"/>
        <v/>
      </c>
      <c r="R256" t="str">
        <f t="shared" si="52"/>
        <v/>
      </c>
      <c r="S256" t="str">
        <f t="shared" si="53"/>
        <v/>
      </c>
      <c r="T256" t="str">
        <f t="shared" si="56"/>
        <v>2147483426: { id: 2147483426, date: 1524182400000, description: "BURLINGTON STORES 1035", category: "Materistic", individual: "", amount: -23.96, isVisible: true },</v>
      </c>
      <c r="U256" t="str">
        <f t="shared" si="54"/>
        <v/>
      </c>
      <c r="V256" t="str">
        <f t="shared" si="55"/>
        <v/>
      </c>
    </row>
    <row r="257" spans="1:22" x14ac:dyDescent="0.3">
      <c r="A257">
        <f t="shared" si="43"/>
        <v>2147483427</v>
      </c>
      <c r="B257" s="1">
        <v>43209</v>
      </c>
      <c r="C257" t="s">
        <v>187</v>
      </c>
      <c r="D257" t="s">
        <v>372</v>
      </c>
      <c r="F257" s="6">
        <v>-4.6900000000000004</v>
      </c>
      <c r="H257" t="str">
        <f t="shared" si="44"/>
        <v xml:space="preserve">2147483427: </v>
      </c>
      <c r="I257" t="str">
        <f t="shared" si="45"/>
        <v xml:space="preserve">id: 2147483427, </v>
      </c>
      <c r="J257" t="str">
        <f t="shared" si="46"/>
        <v xml:space="preserve">date: 1524182400000, </v>
      </c>
      <c r="K257" t="str">
        <f t="shared" si="47"/>
        <v xml:space="preserve">description: "PANERA BREAD #204906", </v>
      </c>
      <c r="L257" t="str">
        <f t="shared" si="48"/>
        <v xml:space="preserve">category: "Meals (Food)", </v>
      </c>
      <c r="M257" t="str">
        <f t="shared" si="49"/>
        <v xml:space="preserve">individual: "", </v>
      </c>
      <c r="N257" t="str">
        <f t="shared" si="50"/>
        <v xml:space="preserve">amount: -4.69, </v>
      </c>
      <c r="O257" t="s">
        <v>390</v>
      </c>
      <c r="Q257" t="str">
        <f t="shared" si="51"/>
        <v/>
      </c>
      <c r="R257" t="str">
        <f t="shared" si="52"/>
        <v/>
      </c>
      <c r="S257" t="str">
        <f t="shared" si="53"/>
        <v/>
      </c>
      <c r="T257" t="str">
        <f t="shared" si="56"/>
        <v>2147483427: { id: 2147483427, date: 1524182400000, description: "PANERA BREAD #204906", category: "Meals (Food)", individual: "", amount: -4.69, isVisible: true },</v>
      </c>
      <c r="U257" t="str">
        <f t="shared" si="54"/>
        <v/>
      </c>
      <c r="V257" t="str">
        <f t="shared" si="55"/>
        <v/>
      </c>
    </row>
    <row r="258" spans="1:22" x14ac:dyDescent="0.3">
      <c r="A258">
        <f t="shared" si="43"/>
        <v>2147483428</v>
      </c>
      <c r="B258" s="1">
        <v>43209</v>
      </c>
      <c r="C258" t="s">
        <v>188</v>
      </c>
      <c r="D258" t="s">
        <v>361</v>
      </c>
      <c r="F258" s="6">
        <v>-14.98</v>
      </c>
      <c r="H258" t="str">
        <f t="shared" si="44"/>
        <v xml:space="preserve">2147483428: </v>
      </c>
      <c r="I258" t="str">
        <f t="shared" si="45"/>
        <v xml:space="preserve">id: 2147483428, </v>
      </c>
      <c r="J258" t="str">
        <f t="shared" si="46"/>
        <v xml:space="preserve">date: 1524182400000, </v>
      </c>
      <c r="K258" t="str">
        <f t="shared" si="47"/>
        <v xml:space="preserve">description: "GOODWILL INDUSTRIES 90", </v>
      </c>
      <c r="L258" t="str">
        <f t="shared" si="48"/>
        <v xml:space="preserve">category: "Materistic", </v>
      </c>
      <c r="M258" t="str">
        <f t="shared" si="49"/>
        <v xml:space="preserve">individual: "", </v>
      </c>
      <c r="N258" t="str">
        <f t="shared" si="50"/>
        <v xml:space="preserve">amount: -14.98, </v>
      </c>
      <c r="O258" t="s">
        <v>390</v>
      </c>
      <c r="Q258" t="str">
        <f t="shared" si="51"/>
        <v/>
      </c>
      <c r="R258" t="str">
        <f t="shared" si="52"/>
        <v/>
      </c>
      <c r="S258" t="str">
        <f t="shared" si="53"/>
        <v/>
      </c>
      <c r="T258" t="str">
        <f t="shared" si="56"/>
        <v>2147483428: { id: 2147483428, date: 1524182400000, description: "GOODWILL INDUSTRIES 90", category: "Materistic", individual: "", amount: -14.98, isVisible: true },</v>
      </c>
      <c r="U258" t="str">
        <f t="shared" si="54"/>
        <v/>
      </c>
      <c r="V258" t="str">
        <f t="shared" si="55"/>
        <v/>
      </c>
    </row>
    <row r="259" spans="1:22" x14ac:dyDescent="0.3">
      <c r="A259">
        <f t="shared" si="43"/>
        <v>2147483429</v>
      </c>
      <c r="B259" s="1">
        <v>43209</v>
      </c>
      <c r="C259" t="s">
        <v>189</v>
      </c>
      <c r="D259" t="s">
        <v>361</v>
      </c>
      <c r="F259" s="6">
        <v>-28.43</v>
      </c>
      <c r="H259" t="str">
        <f t="shared" si="44"/>
        <v xml:space="preserve">2147483429: </v>
      </c>
      <c r="I259" t="str">
        <f t="shared" si="45"/>
        <v xml:space="preserve">id: 2147483429, </v>
      </c>
      <c r="J259" t="str">
        <f t="shared" si="46"/>
        <v xml:space="preserve">date: 1524182400000, </v>
      </c>
      <c r="K259" t="str">
        <f t="shared" si="47"/>
        <v xml:space="preserve">description: "MENARDS EVENDALE OH", </v>
      </c>
      <c r="L259" t="str">
        <f t="shared" si="48"/>
        <v xml:space="preserve">category: "Materistic", </v>
      </c>
      <c r="M259" t="str">
        <f t="shared" si="49"/>
        <v xml:space="preserve">individual: "", </v>
      </c>
      <c r="N259" t="str">
        <f t="shared" si="50"/>
        <v xml:space="preserve">amount: -28.43, </v>
      </c>
      <c r="O259" t="s">
        <v>390</v>
      </c>
      <c r="Q259" t="str">
        <f t="shared" si="51"/>
        <v/>
      </c>
      <c r="R259" t="str">
        <f t="shared" si="52"/>
        <v/>
      </c>
      <c r="S259" t="str">
        <f t="shared" si="53"/>
        <v/>
      </c>
      <c r="T259" t="str">
        <f t="shared" si="56"/>
        <v>2147483429: { id: 2147483429, date: 1524182400000, description: "MENARDS EVENDALE OH", category: "Materistic", individual: "", amount: -28.43, isVisible: true }</v>
      </c>
      <c r="U259" t="str">
        <f t="shared" si="54"/>
        <v>},</v>
      </c>
      <c r="V259" t="str">
        <f t="shared" si="55"/>
        <v/>
      </c>
    </row>
    <row r="260" spans="1:22" x14ac:dyDescent="0.3">
      <c r="A260">
        <f t="shared" si="43"/>
        <v>2147483430</v>
      </c>
      <c r="B260" s="1">
        <v>43208</v>
      </c>
      <c r="C260" t="s">
        <v>190</v>
      </c>
      <c r="D260" t="s">
        <v>369</v>
      </c>
      <c r="F260" s="6">
        <v>-347.79</v>
      </c>
      <c r="H260" t="str">
        <f t="shared" si="44"/>
        <v xml:space="preserve">2147483430: </v>
      </c>
      <c r="I260" t="str">
        <f t="shared" si="45"/>
        <v xml:space="preserve">id: 2147483430, </v>
      </c>
      <c r="J260" t="str">
        <f t="shared" si="46"/>
        <v xml:space="preserve">date: 1524096000000, </v>
      </c>
      <c r="K260" t="str">
        <f t="shared" si="47"/>
        <v xml:space="preserve">description: "AIRBNB * HMN4RAMTCC", </v>
      </c>
      <c r="L260" t="str">
        <f t="shared" si="48"/>
        <v xml:space="preserve">category: "Accomodation", </v>
      </c>
      <c r="M260" t="str">
        <f t="shared" si="49"/>
        <v xml:space="preserve">individual: "", </v>
      </c>
      <c r="N260" t="str">
        <f t="shared" si="50"/>
        <v xml:space="preserve">amount: -347.79, </v>
      </c>
      <c r="O260" t="s">
        <v>390</v>
      </c>
      <c r="Q260" t="str">
        <f t="shared" si="51"/>
        <v/>
      </c>
      <c r="R260" t="str">
        <f t="shared" si="52"/>
        <v/>
      </c>
      <c r="S260" t="str">
        <f t="shared" si="53"/>
        <v xml:space="preserve">18: { </v>
      </c>
      <c r="T260" t="str">
        <f t="shared" si="56"/>
        <v>2147483430: { id: 2147483430, date: 1524096000000, description: "AIRBNB * HMN4RAMTCC", category: "Accomodation", individual: "", amount: -347.79, isVisible: true },</v>
      </c>
      <c r="U260" t="str">
        <f t="shared" si="54"/>
        <v/>
      </c>
      <c r="V260" t="str">
        <f t="shared" si="55"/>
        <v/>
      </c>
    </row>
    <row r="261" spans="1:22" x14ac:dyDescent="0.3">
      <c r="A261">
        <f t="shared" si="43"/>
        <v>2147483431</v>
      </c>
      <c r="B261" s="1">
        <v>43208</v>
      </c>
      <c r="C261" t="s">
        <v>191</v>
      </c>
      <c r="D261" t="s">
        <v>369</v>
      </c>
      <c r="F261" s="6">
        <v>-223.57</v>
      </c>
      <c r="H261" t="str">
        <f t="shared" si="44"/>
        <v xml:space="preserve">2147483431: </v>
      </c>
      <c r="I261" t="str">
        <f t="shared" si="45"/>
        <v xml:space="preserve">id: 2147483431, </v>
      </c>
      <c r="J261" t="str">
        <f t="shared" si="46"/>
        <v xml:space="preserve">date: 1524096000000, </v>
      </c>
      <c r="K261" t="str">
        <f t="shared" si="47"/>
        <v xml:space="preserve">description: "AIRBNB * HMT9JJFXTN", </v>
      </c>
      <c r="L261" t="str">
        <f t="shared" si="48"/>
        <v xml:space="preserve">category: "Accomodation", </v>
      </c>
      <c r="M261" t="str">
        <f t="shared" si="49"/>
        <v xml:space="preserve">individual: "", </v>
      </c>
      <c r="N261" t="str">
        <f t="shared" si="50"/>
        <v xml:space="preserve">amount: -223.57, </v>
      </c>
      <c r="O261" t="s">
        <v>390</v>
      </c>
      <c r="Q261" t="str">
        <f t="shared" si="51"/>
        <v/>
      </c>
      <c r="R261" t="str">
        <f t="shared" si="52"/>
        <v/>
      </c>
      <c r="S261" t="str">
        <f t="shared" si="53"/>
        <v/>
      </c>
      <c r="T261" t="str">
        <f t="shared" si="56"/>
        <v>2147483431: { id: 2147483431, date: 1524096000000, description: "AIRBNB * HMT9JJFXTN", category: "Accomodation", individual: "", amount: -223.57, isVisible: true },</v>
      </c>
      <c r="U261" t="str">
        <f t="shared" si="54"/>
        <v/>
      </c>
      <c r="V261" t="str">
        <f t="shared" si="55"/>
        <v/>
      </c>
    </row>
    <row r="262" spans="1:22" x14ac:dyDescent="0.3">
      <c r="A262">
        <f t="shared" ref="A262:A325" si="57">+A263-1</f>
        <v>2147483432</v>
      </c>
      <c r="B262" s="1">
        <v>43208</v>
      </c>
      <c r="C262" t="s">
        <v>192</v>
      </c>
      <c r="D262" t="s">
        <v>361</v>
      </c>
      <c r="F262" s="6">
        <v>-16.27</v>
      </c>
      <c r="H262" t="str">
        <f t="shared" si="44"/>
        <v xml:space="preserve">2147483432: </v>
      </c>
      <c r="I262" t="str">
        <f t="shared" si="45"/>
        <v xml:space="preserve">id: 2147483432, </v>
      </c>
      <c r="J262" t="str">
        <f t="shared" si="46"/>
        <v xml:space="preserve">date: 1524096000000, </v>
      </c>
      <c r="K262" t="str">
        <f t="shared" si="47"/>
        <v xml:space="preserve">description: "TARGET        00014472", </v>
      </c>
      <c r="L262" t="str">
        <f t="shared" si="48"/>
        <v xml:space="preserve">category: "Materistic", </v>
      </c>
      <c r="M262" t="str">
        <f t="shared" si="49"/>
        <v xml:space="preserve">individual: "", </v>
      </c>
      <c r="N262" t="str">
        <f t="shared" si="50"/>
        <v xml:space="preserve">amount: -16.27, </v>
      </c>
      <c r="O262" t="s">
        <v>390</v>
      </c>
      <c r="Q262" t="str">
        <f t="shared" si="51"/>
        <v/>
      </c>
      <c r="R262" t="str">
        <f t="shared" si="52"/>
        <v/>
      </c>
      <c r="S262" t="str">
        <f t="shared" si="53"/>
        <v/>
      </c>
      <c r="T262" t="str">
        <f t="shared" si="56"/>
        <v>2147483432: { id: 2147483432, date: 1524096000000, description: "TARGET        00014472", category: "Materistic", individual: "", amount: -16.27, isVisible: true },</v>
      </c>
      <c r="U262" t="str">
        <f t="shared" si="54"/>
        <v/>
      </c>
      <c r="V262" t="str">
        <f t="shared" si="55"/>
        <v/>
      </c>
    </row>
    <row r="263" spans="1:22" x14ac:dyDescent="0.3">
      <c r="A263">
        <f t="shared" si="57"/>
        <v>2147483433</v>
      </c>
      <c r="B263" s="1">
        <v>43208</v>
      </c>
      <c r="C263" t="s">
        <v>193</v>
      </c>
      <c r="D263" t="s">
        <v>361</v>
      </c>
      <c r="F263" s="6">
        <v>-15.98</v>
      </c>
      <c r="H263" t="str">
        <f t="shared" ref="H263:H326" si="58">_xlfn.CONCAT(A263,": ")</f>
        <v xml:space="preserve">2147483433: </v>
      </c>
      <c r="I263" t="str">
        <f t="shared" ref="I263:I326" si="59">_xlfn.CONCAT(A$5,": ",A263,", ")</f>
        <v xml:space="preserve">id: 2147483433, </v>
      </c>
      <c r="J263" t="str">
        <f t="shared" ref="J263:J326" si="60">_xlfn.CONCAT(B$5,": ",(B263- (25567 + 1))*86400*1000,", ")</f>
        <v xml:space="preserve">date: 1524096000000, </v>
      </c>
      <c r="K263" t="str">
        <f t="shared" ref="K263:K326" si="61">_xlfn.CONCAT(C$5,": ",CHAR(34),C263,CHAR(34),", ")</f>
        <v xml:space="preserve">description: "MACYS  KENWOOD TC", </v>
      </c>
      <c r="L263" t="str">
        <f t="shared" ref="L263:L326" si="62">_xlfn.CONCAT(D$5,": ",CHAR(34),D263,CHAR(34),", ")</f>
        <v xml:space="preserve">category: "Materistic", </v>
      </c>
      <c r="M263" t="str">
        <f t="shared" ref="M263:M326" si="63">_xlfn.CONCAT(E$5,": ",CHAR(34),E263,CHAR(34),", ")</f>
        <v xml:space="preserve">individual: "", </v>
      </c>
      <c r="N263" t="str">
        <f t="shared" ref="N263:N326" si="64">_xlfn.CONCAT(F$5,": ",F263,", ")</f>
        <v xml:space="preserve">amount: -15.98, </v>
      </c>
      <c r="O263" t="s">
        <v>390</v>
      </c>
      <c r="Q263" t="str">
        <f t="shared" si="51"/>
        <v/>
      </c>
      <c r="R263" t="str">
        <f t="shared" si="52"/>
        <v/>
      </c>
      <c r="S263" t="str">
        <f t="shared" si="53"/>
        <v/>
      </c>
      <c r="T263" t="str">
        <f t="shared" si="56"/>
        <v>2147483433: { id: 2147483433, date: 1524096000000, description: "MACYS  KENWOOD TC", category: "Materistic", individual: "", amount: -15.98, isVisible: true },</v>
      </c>
      <c r="U263" t="str">
        <f t="shared" si="54"/>
        <v/>
      </c>
      <c r="V263" t="str">
        <f t="shared" si="55"/>
        <v/>
      </c>
    </row>
    <row r="264" spans="1:22" x14ac:dyDescent="0.3">
      <c r="A264">
        <f t="shared" si="57"/>
        <v>2147483434</v>
      </c>
      <c r="B264" s="1">
        <v>43208</v>
      </c>
      <c r="C264" t="s">
        <v>104</v>
      </c>
      <c r="D264" t="s">
        <v>361</v>
      </c>
      <c r="F264" s="6">
        <v>-51.35</v>
      </c>
      <c r="H264" t="str">
        <f t="shared" si="58"/>
        <v xml:space="preserve">2147483434: </v>
      </c>
      <c r="I264" t="str">
        <f t="shared" si="59"/>
        <v xml:space="preserve">id: 2147483434, </v>
      </c>
      <c r="J264" t="str">
        <f t="shared" si="60"/>
        <v xml:space="preserve">date: 1524096000000, </v>
      </c>
      <c r="K264" t="str">
        <f t="shared" si="61"/>
        <v xml:space="preserve">description: "BED BATH &amp; BEYOND #301", </v>
      </c>
      <c r="L264" t="str">
        <f t="shared" si="62"/>
        <v xml:space="preserve">category: "Materistic", </v>
      </c>
      <c r="M264" t="str">
        <f t="shared" si="63"/>
        <v xml:space="preserve">individual: "", </v>
      </c>
      <c r="N264" t="str">
        <f t="shared" si="64"/>
        <v xml:space="preserve">amount: -51.35, </v>
      </c>
      <c r="O264" t="s">
        <v>390</v>
      </c>
      <c r="Q264" t="str">
        <f t="shared" ref="Q264:Q327" si="65">IF(YEAR(B264)=YEAR(B263),"",YEAR(B264)&amp; ": { ")</f>
        <v/>
      </c>
      <c r="R264" t="str">
        <f t="shared" ref="R264:R327" si="66">IF(MONTH(B264)=MONTH(B263),"",MONTH(B264)&amp; ": { ")</f>
        <v/>
      </c>
      <c r="S264" t="str">
        <f t="shared" ref="S264:S327" si="67">IF(DAY(B264)=DAY(B263),"",DAY(B264)&amp; ": { ")</f>
        <v/>
      </c>
      <c r="T264" t="str">
        <f t="shared" si="56"/>
        <v>2147483434: { id: 2147483434, date: 1524096000000, description: "BED BATH &amp; BEYOND #301", category: "Materistic", individual: "", amount: -51.35, isVisible: true },</v>
      </c>
      <c r="U264" t="str">
        <f t="shared" ref="U264:U327" si="68">IF(DAY($B264)=DAY($B265),"","}" &amp;IF(MONTH($B264)=MONTH($B265),",",""))</f>
        <v/>
      </c>
      <c r="V264" t="str">
        <f t="shared" ref="V264:V327" si="69">IF(MONTH($B264)=MONTH($B265),"","}" &amp;IF(YEAR($B264)=YEAR($B265),",",""))</f>
        <v/>
      </c>
    </row>
    <row r="265" spans="1:22" x14ac:dyDescent="0.3">
      <c r="A265">
        <f t="shared" si="57"/>
        <v>2147483435</v>
      </c>
      <c r="B265" s="1">
        <v>43208</v>
      </c>
      <c r="C265" t="s">
        <v>194</v>
      </c>
      <c r="D265" t="s">
        <v>372</v>
      </c>
      <c r="F265" s="6">
        <v>-7.64</v>
      </c>
      <c r="H265" t="str">
        <f t="shared" si="58"/>
        <v xml:space="preserve">2147483435: </v>
      </c>
      <c r="I265" t="str">
        <f t="shared" si="59"/>
        <v xml:space="preserve">id: 2147483435, </v>
      </c>
      <c r="J265" t="str">
        <f t="shared" si="60"/>
        <v xml:space="preserve">date: 1524096000000, </v>
      </c>
      <c r="K265" t="str">
        <f t="shared" si="61"/>
        <v xml:space="preserve">description: "CHICK-FIL-A #00456", </v>
      </c>
      <c r="L265" t="str">
        <f t="shared" si="62"/>
        <v xml:space="preserve">category: "Meals (Food)", </v>
      </c>
      <c r="M265" t="str">
        <f t="shared" si="63"/>
        <v xml:space="preserve">individual: "", </v>
      </c>
      <c r="N265" t="str">
        <f t="shared" si="64"/>
        <v xml:space="preserve">amount: -7.64, </v>
      </c>
      <c r="O265" t="s">
        <v>390</v>
      </c>
      <c r="Q265" t="str">
        <f t="shared" si="65"/>
        <v/>
      </c>
      <c r="R265" t="str">
        <f t="shared" si="66"/>
        <v/>
      </c>
      <c r="S265" t="str">
        <f t="shared" si="67"/>
        <v/>
      </c>
      <c r="T265" t="str">
        <f t="shared" si="56"/>
        <v>2147483435: { id: 2147483435, date: 1524096000000, description: "CHICK-FIL-A #00456", category: "Meals (Food)", individual: "", amount: -7.64, isVisible: true },</v>
      </c>
      <c r="U265" t="str">
        <f t="shared" si="68"/>
        <v/>
      </c>
      <c r="V265" t="str">
        <f t="shared" si="69"/>
        <v/>
      </c>
    </row>
    <row r="266" spans="1:22" x14ac:dyDescent="0.3">
      <c r="A266">
        <f t="shared" si="57"/>
        <v>2147483436</v>
      </c>
      <c r="B266" s="1">
        <v>43208</v>
      </c>
      <c r="C266" t="s">
        <v>195</v>
      </c>
      <c r="D266" t="s">
        <v>361</v>
      </c>
      <c r="F266" s="6">
        <v>-99</v>
      </c>
      <c r="H266" t="str">
        <f t="shared" si="58"/>
        <v xml:space="preserve">2147483436: </v>
      </c>
      <c r="I266" t="str">
        <f t="shared" si="59"/>
        <v xml:space="preserve">id: 2147483436, </v>
      </c>
      <c r="J266" t="str">
        <f t="shared" si="60"/>
        <v xml:space="preserve">date: 1524096000000, </v>
      </c>
      <c r="K266" t="str">
        <f t="shared" si="61"/>
        <v xml:space="preserve">description: "THE CIRCUIT- CINCINN", </v>
      </c>
      <c r="L266" t="str">
        <f t="shared" si="62"/>
        <v xml:space="preserve">category: "Materistic", </v>
      </c>
      <c r="M266" t="str">
        <f t="shared" si="63"/>
        <v xml:space="preserve">individual: "", </v>
      </c>
      <c r="N266" t="str">
        <f t="shared" si="64"/>
        <v xml:space="preserve">amount: -99, </v>
      </c>
      <c r="O266" t="s">
        <v>390</v>
      </c>
      <c r="Q266" t="str">
        <f t="shared" si="65"/>
        <v/>
      </c>
      <c r="R266" t="str">
        <f t="shared" si="66"/>
        <v/>
      </c>
      <c r="S266" t="str">
        <f t="shared" si="67"/>
        <v/>
      </c>
      <c r="T266" t="str">
        <f t="shared" si="56"/>
        <v>2147483436: { id: 2147483436, date: 1524096000000, description: "THE CIRCUIT- CINCINN", category: "Materistic", individual: "", amount: -99, isVisible: true }</v>
      </c>
      <c r="U266" t="str">
        <f t="shared" si="68"/>
        <v>},</v>
      </c>
      <c r="V266" t="str">
        <f t="shared" si="69"/>
        <v/>
      </c>
    </row>
    <row r="267" spans="1:22" x14ac:dyDescent="0.3">
      <c r="A267">
        <f t="shared" si="57"/>
        <v>2147483437</v>
      </c>
      <c r="B267" s="1">
        <v>43207</v>
      </c>
      <c r="C267" t="s">
        <v>196</v>
      </c>
      <c r="D267" t="s">
        <v>353</v>
      </c>
      <c r="F267" s="6">
        <v>-33.5</v>
      </c>
      <c r="H267" t="str">
        <f t="shared" si="58"/>
        <v xml:space="preserve">2147483437: </v>
      </c>
      <c r="I267" t="str">
        <f t="shared" si="59"/>
        <v xml:space="preserve">id: 2147483437, </v>
      </c>
      <c r="J267" t="str">
        <f t="shared" si="60"/>
        <v xml:space="preserve">date: 1524009600000, </v>
      </c>
      <c r="K267" t="str">
        <f t="shared" si="61"/>
        <v xml:space="preserve">description: "SPEEDWAY 01224 242", </v>
      </c>
      <c r="L267" t="str">
        <f t="shared" si="62"/>
        <v xml:space="preserve">category: "Gas", </v>
      </c>
      <c r="M267" t="str">
        <f t="shared" si="63"/>
        <v xml:space="preserve">individual: "", </v>
      </c>
      <c r="N267" t="str">
        <f t="shared" si="64"/>
        <v xml:space="preserve">amount: -33.5, </v>
      </c>
      <c r="O267" t="s">
        <v>390</v>
      </c>
      <c r="Q267" t="str">
        <f t="shared" si="65"/>
        <v/>
      </c>
      <c r="R267" t="str">
        <f t="shared" si="66"/>
        <v/>
      </c>
      <c r="S267" t="str">
        <f t="shared" si="67"/>
        <v xml:space="preserve">17: { </v>
      </c>
      <c r="T267" t="str">
        <f t="shared" si="56"/>
        <v>2147483437: { id: 2147483437, date: 1524009600000, description: "SPEEDWAY 01224 242", category: "Gas", individual: "", amount: -33.5, isVisible: true }</v>
      </c>
      <c r="U267" t="str">
        <f t="shared" si="68"/>
        <v>},</v>
      </c>
      <c r="V267" t="str">
        <f t="shared" si="69"/>
        <v/>
      </c>
    </row>
    <row r="268" spans="1:22" x14ac:dyDescent="0.3">
      <c r="A268">
        <f t="shared" si="57"/>
        <v>2147483438</v>
      </c>
      <c r="B268" s="1">
        <v>43205</v>
      </c>
      <c r="C268" t="s">
        <v>133</v>
      </c>
      <c r="D268" t="s">
        <v>356</v>
      </c>
      <c r="F268" s="6">
        <v>-128.03</v>
      </c>
      <c r="H268" t="str">
        <f t="shared" si="58"/>
        <v xml:space="preserve">2147483438: </v>
      </c>
      <c r="I268" t="str">
        <f t="shared" si="59"/>
        <v xml:space="preserve">id: 2147483438, </v>
      </c>
      <c r="J268" t="str">
        <f t="shared" si="60"/>
        <v xml:space="preserve">date: 1523836800000, </v>
      </c>
      <c r="K268" t="str">
        <f t="shared" si="61"/>
        <v xml:space="preserve">description: "KROGER #355", </v>
      </c>
      <c r="L268" t="str">
        <f t="shared" si="62"/>
        <v xml:space="preserve">category: "Groceries", </v>
      </c>
      <c r="M268" t="str">
        <f t="shared" si="63"/>
        <v xml:space="preserve">individual: "", </v>
      </c>
      <c r="N268" t="str">
        <f t="shared" si="64"/>
        <v xml:space="preserve">amount: -128.03, </v>
      </c>
      <c r="O268" t="s">
        <v>390</v>
      </c>
      <c r="Q268" t="str">
        <f t="shared" si="65"/>
        <v/>
      </c>
      <c r="R268" t="str">
        <f t="shared" si="66"/>
        <v/>
      </c>
      <c r="S268" t="str">
        <f t="shared" si="67"/>
        <v xml:space="preserve">15: { </v>
      </c>
      <c r="T268" t="str">
        <f t="shared" si="56"/>
        <v>2147483438: { id: 2147483438, date: 1523836800000, description: "KROGER #355", category: "Groceries", individual: "", amount: -128.03, isVisible: true },</v>
      </c>
      <c r="U268" t="str">
        <f t="shared" si="68"/>
        <v/>
      </c>
      <c r="V268" t="str">
        <f t="shared" si="69"/>
        <v/>
      </c>
    </row>
    <row r="269" spans="1:22" x14ac:dyDescent="0.3">
      <c r="A269">
        <f t="shared" si="57"/>
        <v>2147483439</v>
      </c>
      <c r="B269" s="1">
        <v>43205</v>
      </c>
      <c r="C269" t="s">
        <v>197</v>
      </c>
      <c r="D269" t="s">
        <v>368</v>
      </c>
      <c r="F269" s="6">
        <v>-87.6</v>
      </c>
      <c r="H269" t="str">
        <f t="shared" si="58"/>
        <v xml:space="preserve">2147483439: </v>
      </c>
      <c r="I269" t="str">
        <f t="shared" si="59"/>
        <v xml:space="preserve">id: 2147483439, </v>
      </c>
      <c r="J269" t="str">
        <f t="shared" si="60"/>
        <v xml:space="preserve">date: 1523836800000, </v>
      </c>
      <c r="K269" t="str">
        <f t="shared" si="61"/>
        <v xml:space="preserve">description: "SOUTHWES  5261435796462", </v>
      </c>
      <c r="L269" t="str">
        <f t="shared" si="62"/>
        <v xml:space="preserve">category: "Transportation", </v>
      </c>
      <c r="M269" t="str">
        <f t="shared" si="63"/>
        <v xml:space="preserve">individual: "", </v>
      </c>
      <c r="N269" t="str">
        <f t="shared" si="64"/>
        <v xml:space="preserve">amount: -87.6, </v>
      </c>
      <c r="O269" t="s">
        <v>390</v>
      </c>
      <c r="Q269" t="str">
        <f t="shared" si="65"/>
        <v/>
      </c>
      <c r="R269" t="str">
        <f t="shared" si="66"/>
        <v/>
      </c>
      <c r="S269" t="str">
        <f t="shared" si="67"/>
        <v/>
      </c>
      <c r="T269" t="str">
        <f t="shared" si="56"/>
        <v>2147483439: { id: 2147483439, date: 1523836800000, description: "SOUTHWES  5261435796462", category: "Transportation", individual: "", amount: -87.6, isVisible: true },</v>
      </c>
      <c r="U269" t="str">
        <f t="shared" si="68"/>
        <v/>
      </c>
      <c r="V269" t="str">
        <f t="shared" si="69"/>
        <v/>
      </c>
    </row>
    <row r="270" spans="1:22" x14ac:dyDescent="0.3">
      <c r="A270">
        <f t="shared" si="57"/>
        <v>2147483440</v>
      </c>
      <c r="B270" s="1">
        <v>43205</v>
      </c>
      <c r="C270" t="s">
        <v>198</v>
      </c>
      <c r="D270" t="s">
        <v>368</v>
      </c>
      <c r="F270" s="6">
        <v>-287.60000000000002</v>
      </c>
      <c r="H270" t="str">
        <f t="shared" si="58"/>
        <v xml:space="preserve">2147483440: </v>
      </c>
      <c r="I270" t="str">
        <f t="shared" si="59"/>
        <v xml:space="preserve">id: 2147483440, </v>
      </c>
      <c r="J270" t="str">
        <f t="shared" si="60"/>
        <v xml:space="preserve">date: 1523836800000, </v>
      </c>
      <c r="K270" t="str">
        <f t="shared" si="61"/>
        <v xml:space="preserve">description: "SOUTHWES  5261435800882", </v>
      </c>
      <c r="L270" t="str">
        <f t="shared" si="62"/>
        <v xml:space="preserve">category: "Transportation", </v>
      </c>
      <c r="M270" t="str">
        <f t="shared" si="63"/>
        <v xml:space="preserve">individual: "", </v>
      </c>
      <c r="N270" t="str">
        <f t="shared" si="64"/>
        <v xml:space="preserve">amount: -287.6, </v>
      </c>
      <c r="O270" t="s">
        <v>390</v>
      </c>
      <c r="Q270" t="str">
        <f t="shared" si="65"/>
        <v/>
      </c>
      <c r="R270" t="str">
        <f t="shared" si="66"/>
        <v/>
      </c>
      <c r="S270" t="str">
        <f t="shared" si="67"/>
        <v/>
      </c>
      <c r="T270" t="str">
        <f t="shared" si="56"/>
        <v>2147483440: { id: 2147483440, date: 1523836800000, description: "SOUTHWES  5261435800882", category: "Transportation", individual: "", amount: -287.6, isVisible: true }</v>
      </c>
      <c r="U270" t="str">
        <f t="shared" si="68"/>
        <v>},</v>
      </c>
      <c r="V270" t="str">
        <f t="shared" si="69"/>
        <v/>
      </c>
    </row>
    <row r="271" spans="1:22" x14ac:dyDescent="0.3">
      <c r="A271">
        <f t="shared" si="57"/>
        <v>2147483441</v>
      </c>
      <c r="B271" s="1">
        <v>43204</v>
      </c>
      <c r="C271" t="s">
        <v>199</v>
      </c>
      <c r="D271" t="s">
        <v>372</v>
      </c>
      <c r="F271" s="6">
        <v>-54.25</v>
      </c>
      <c r="H271" t="str">
        <f t="shared" si="58"/>
        <v xml:space="preserve">2147483441: </v>
      </c>
      <c r="I271" t="str">
        <f t="shared" si="59"/>
        <v xml:space="preserve">id: 2147483441, </v>
      </c>
      <c r="J271" t="str">
        <f t="shared" si="60"/>
        <v xml:space="preserve">date: 1523750400000, </v>
      </c>
      <c r="K271" t="str">
        <f t="shared" si="61"/>
        <v xml:space="preserve">description: "BODEGA", </v>
      </c>
      <c r="L271" t="str">
        <f t="shared" si="62"/>
        <v xml:space="preserve">category: "Meals (Food)", </v>
      </c>
      <c r="M271" t="str">
        <f t="shared" si="63"/>
        <v xml:space="preserve">individual: "", </v>
      </c>
      <c r="N271" t="str">
        <f t="shared" si="64"/>
        <v xml:space="preserve">amount: -54.25, </v>
      </c>
      <c r="O271" t="s">
        <v>390</v>
      </c>
      <c r="Q271" t="str">
        <f t="shared" si="65"/>
        <v/>
      </c>
      <c r="R271" t="str">
        <f t="shared" si="66"/>
        <v/>
      </c>
      <c r="S271" t="str">
        <f t="shared" si="67"/>
        <v xml:space="preserve">14: { </v>
      </c>
      <c r="T271" t="str">
        <f t="shared" si="56"/>
        <v>2147483441: { id: 2147483441, date: 1523750400000, description: "BODEGA", category: "Meals (Food)", individual: "", amount: -54.25, isVisible: true },</v>
      </c>
      <c r="U271" t="str">
        <f t="shared" si="68"/>
        <v/>
      </c>
      <c r="V271" t="str">
        <f t="shared" si="69"/>
        <v/>
      </c>
    </row>
    <row r="272" spans="1:22" x14ac:dyDescent="0.3">
      <c r="A272">
        <f t="shared" si="57"/>
        <v>2147483442</v>
      </c>
      <c r="B272" s="1">
        <v>43204</v>
      </c>
      <c r="C272" t="s">
        <v>200</v>
      </c>
      <c r="D272" t="s">
        <v>367</v>
      </c>
      <c r="F272" s="6">
        <v>-15</v>
      </c>
      <c r="H272" t="str">
        <f t="shared" si="58"/>
        <v xml:space="preserve">2147483442: </v>
      </c>
      <c r="I272" t="str">
        <f t="shared" si="59"/>
        <v xml:space="preserve">id: 2147483442, </v>
      </c>
      <c r="J272" t="str">
        <f t="shared" si="60"/>
        <v xml:space="preserve">date: 1523750400000, </v>
      </c>
      <c r="K272" t="str">
        <f t="shared" si="61"/>
        <v xml:space="preserve">description: "DAIRY QUEEN #16871", </v>
      </c>
      <c r="L272" t="str">
        <f t="shared" si="62"/>
        <v xml:space="preserve">category: "Dessert", </v>
      </c>
      <c r="M272" t="str">
        <f t="shared" si="63"/>
        <v xml:space="preserve">individual: "", </v>
      </c>
      <c r="N272" t="str">
        <f t="shared" si="64"/>
        <v xml:space="preserve">amount: -15, </v>
      </c>
      <c r="O272" t="s">
        <v>390</v>
      </c>
      <c r="Q272" t="str">
        <f t="shared" si="65"/>
        <v/>
      </c>
      <c r="R272" t="str">
        <f t="shared" si="66"/>
        <v/>
      </c>
      <c r="S272" t="str">
        <f t="shared" si="67"/>
        <v/>
      </c>
      <c r="T272" t="str">
        <f t="shared" ref="T272:T335" si="70">_xlfn.CONCAT(H272,"{ ",I272:O272, "}", IF(U272="",",",""))</f>
        <v>2147483442: { id: 2147483442, date: 1523750400000, description: "DAIRY QUEEN #16871", category: "Dessert", individual: "", amount: -15, isVisible: true }</v>
      </c>
      <c r="U272" t="str">
        <f t="shared" si="68"/>
        <v>},</v>
      </c>
      <c r="V272" t="str">
        <f t="shared" si="69"/>
        <v/>
      </c>
    </row>
    <row r="273" spans="1:22" x14ac:dyDescent="0.3">
      <c r="A273">
        <f t="shared" si="57"/>
        <v>2147483443</v>
      </c>
      <c r="B273" s="1">
        <v>43203</v>
      </c>
      <c r="C273" t="s">
        <v>201</v>
      </c>
      <c r="D273" t="s">
        <v>372</v>
      </c>
      <c r="F273" s="6">
        <v>-40.25</v>
      </c>
      <c r="H273" t="str">
        <f t="shared" si="58"/>
        <v xml:space="preserve">2147483443: </v>
      </c>
      <c r="I273" t="str">
        <f t="shared" si="59"/>
        <v xml:space="preserve">id: 2147483443, </v>
      </c>
      <c r="J273" t="str">
        <f t="shared" si="60"/>
        <v xml:space="preserve">date: 1523664000000, </v>
      </c>
      <c r="K273" t="str">
        <f t="shared" si="61"/>
        <v xml:space="preserve">description: "MT ADAMS BAR AND GRILL", </v>
      </c>
      <c r="L273" t="str">
        <f t="shared" si="62"/>
        <v xml:space="preserve">category: "Meals (Food)", </v>
      </c>
      <c r="M273" t="str">
        <f t="shared" si="63"/>
        <v xml:space="preserve">individual: "", </v>
      </c>
      <c r="N273" t="str">
        <f t="shared" si="64"/>
        <v xml:space="preserve">amount: -40.25, </v>
      </c>
      <c r="O273" t="s">
        <v>390</v>
      </c>
      <c r="Q273" t="str">
        <f t="shared" si="65"/>
        <v/>
      </c>
      <c r="R273" t="str">
        <f t="shared" si="66"/>
        <v/>
      </c>
      <c r="S273" t="str">
        <f t="shared" si="67"/>
        <v xml:space="preserve">13: { </v>
      </c>
      <c r="T273" t="str">
        <f t="shared" si="70"/>
        <v>2147483443: { id: 2147483443, date: 1523664000000, description: "MT ADAMS BAR AND GRILL", category: "Meals (Food)", individual: "", amount: -40.25, isVisible: true },</v>
      </c>
      <c r="U273" t="str">
        <f t="shared" si="68"/>
        <v/>
      </c>
      <c r="V273" t="str">
        <f t="shared" si="69"/>
        <v/>
      </c>
    </row>
    <row r="274" spans="1:22" x14ac:dyDescent="0.3">
      <c r="A274">
        <f t="shared" si="57"/>
        <v>2147483444</v>
      </c>
      <c r="B274" s="1">
        <v>43203</v>
      </c>
      <c r="C274" t="s">
        <v>202</v>
      </c>
      <c r="D274" t="s">
        <v>366</v>
      </c>
      <c r="F274" s="6">
        <v>-24.25</v>
      </c>
      <c r="H274" t="str">
        <f t="shared" si="58"/>
        <v xml:space="preserve">2147483444: </v>
      </c>
      <c r="I274" t="str">
        <f t="shared" si="59"/>
        <v xml:space="preserve">id: 2147483444, </v>
      </c>
      <c r="J274" t="str">
        <f t="shared" si="60"/>
        <v xml:space="preserve">date: 1523664000000, </v>
      </c>
      <c r="K274" t="str">
        <f t="shared" si="61"/>
        <v xml:space="preserve">description: "BLIND LEMON", </v>
      </c>
      <c r="L274" t="str">
        <f t="shared" si="62"/>
        <v xml:space="preserve">category: "Beer", </v>
      </c>
      <c r="M274" t="str">
        <f t="shared" si="63"/>
        <v xml:space="preserve">individual: "", </v>
      </c>
      <c r="N274" t="str">
        <f t="shared" si="64"/>
        <v xml:space="preserve">amount: -24.25, </v>
      </c>
      <c r="O274" t="s">
        <v>390</v>
      </c>
      <c r="Q274" t="str">
        <f t="shared" si="65"/>
        <v/>
      </c>
      <c r="R274" t="str">
        <f t="shared" si="66"/>
        <v/>
      </c>
      <c r="S274" t="str">
        <f t="shared" si="67"/>
        <v/>
      </c>
      <c r="T274" t="str">
        <f t="shared" si="70"/>
        <v>2147483444: { id: 2147483444, date: 1523664000000, description: "BLIND LEMON", category: "Beer", individual: "", amount: -24.25, isVisible: true }</v>
      </c>
      <c r="U274" t="str">
        <f t="shared" si="68"/>
        <v>},</v>
      </c>
      <c r="V274" t="str">
        <f t="shared" si="69"/>
        <v/>
      </c>
    </row>
    <row r="275" spans="1:22" x14ac:dyDescent="0.3">
      <c r="A275">
        <f t="shared" si="57"/>
        <v>2147483445</v>
      </c>
      <c r="B275" s="1">
        <v>43202</v>
      </c>
      <c r="C275" t="s">
        <v>203</v>
      </c>
      <c r="D275" t="s">
        <v>361</v>
      </c>
      <c r="F275" s="6">
        <v>-93.23</v>
      </c>
      <c r="H275" t="str">
        <f t="shared" si="58"/>
        <v xml:space="preserve">2147483445: </v>
      </c>
      <c r="I275" t="str">
        <f t="shared" si="59"/>
        <v xml:space="preserve">id: 2147483445, </v>
      </c>
      <c r="J275" t="str">
        <f t="shared" si="60"/>
        <v xml:space="preserve">date: 1523577600000, </v>
      </c>
      <c r="K275" t="str">
        <f t="shared" si="61"/>
        <v xml:space="preserve">description: "LOWES #01585*", </v>
      </c>
      <c r="L275" t="str">
        <f t="shared" si="62"/>
        <v xml:space="preserve">category: "Materistic", </v>
      </c>
      <c r="M275" t="str">
        <f t="shared" si="63"/>
        <v xml:space="preserve">individual: "", </v>
      </c>
      <c r="N275" t="str">
        <f t="shared" si="64"/>
        <v xml:space="preserve">amount: -93.23, </v>
      </c>
      <c r="O275" t="s">
        <v>390</v>
      </c>
      <c r="Q275" t="str">
        <f t="shared" si="65"/>
        <v/>
      </c>
      <c r="R275" t="str">
        <f t="shared" si="66"/>
        <v/>
      </c>
      <c r="S275" t="str">
        <f t="shared" si="67"/>
        <v xml:space="preserve">12: { </v>
      </c>
      <c r="T275" t="str">
        <f t="shared" si="70"/>
        <v>2147483445: { id: 2147483445, date: 1523577600000, description: "LOWES #01585*", category: "Materistic", individual: "", amount: -93.23, isVisible: true },</v>
      </c>
      <c r="U275" t="str">
        <f t="shared" si="68"/>
        <v/>
      </c>
      <c r="V275" t="str">
        <f t="shared" si="69"/>
        <v/>
      </c>
    </row>
    <row r="276" spans="1:22" x14ac:dyDescent="0.3">
      <c r="A276">
        <f t="shared" si="57"/>
        <v>2147483446</v>
      </c>
      <c r="B276" s="1">
        <v>43202</v>
      </c>
      <c r="C276" t="s">
        <v>204</v>
      </c>
      <c r="D276" t="s">
        <v>361</v>
      </c>
      <c r="F276" s="6">
        <v>-44.75</v>
      </c>
      <c r="H276" t="str">
        <f t="shared" si="58"/>
        <v xml:space="preserve">2147483446: </v>
      </c>
      <c r="I276" t="str">
        <f t="shared" si="59"/>
        <v xml:space="preserve">id: 2147483446, </v>
      </c>
      <c r="J276" t="str">
        <f t="shared" si="60"/>
        <v xml:space="preserve">date: 1523577600000, </v>
      </c>
      <c r="K276" t="str">
        <f t="shared" si="61"/>
        <v xml:space="preserve">description: "THE HOME DEPOT #3832", </v>
      </c>
      <c r="L276" t="str">
        <f t="shared" si="62"/>
        <v xml:space="preserve">category: "Materistic", </v>
      </c>
      <c r="M276" t="str">
        <f t="shared" si="63"/>
        <v xml:space="preserve">individual: "", </v>
      </c>
      <c r="N276" t="str">
        <f t="shared" si="64"/>
        <v xml:space="preserve">amount: -44.75, </v>
      </c>
      <c r="O276" t="s">
        <v>390</v>
      </c>
      <c r="Q276" t="str">
        <f t="shared" si="65"/>
        <v/>
      </c>
      <c r="R276" t="str">
        <f t="shared" si="66"/>
        <v/>
      </c>
      <c r="S276" t="str">
        <f t="shared" si="67"/>
        <v/>
      </c>
      <c r="T276" t="str">
        <f t="shared" si="70"/>
        <v>2147483446: { id: 2147483446, date: 1523577600000, description: "THE HOME DEPOT #3832", category: "Materistic", individual: "", amount: -44.75, isVisible: true }</v>
      </c>
      <c r="U276" t="str">
        <f t="shared" si="68"/>
        <v>},</v>
      </c>
      <c r="V276" t="str">
        <f t="shared" si="69"/>
        <v/>
      </c>
    </row>
    <row r="277" spans="1:22" x14ac:dyDescent="0.3">
      <c r="A277">
        <f t="shared" si="57"/>
        <v>2147483447</v>
      </c>
      <c r="B277" s="1">
        <v>43200</v>
      </c>
      <c r="C277" t="s">
        <v>205</v>
      </c>
      <c r="D277" t="s">
        <v>361</v>
      </c>
      <c r="F277" s="6">
        <v>40.299999999999997</v>
      </c>
      <c r="H277" t="str">
        <f t="shared" si="58"/>
        <v xml:space="preserve">2147483447: </v>
      </c>
      <c r="I277" t="str">
        <f t="shared" si="59"/>
        <v xml:space="preserve">id: 2147483447, </v>
      </c>
      <c r="J277" t="str">
        <f t="shared" si="60"/>
        <v xml:space="preserve">date: 1523404800000, </v>
      </c>
      <c r="K277" t="str">
        <f t="shared" si="61"/>
        <v xml:space="preserve">description: "IKEA WEST CHESTER", </v>
      </c>
      <c r="L277" t="str">
        <f t="shared" si="62"/>
        <v xml:space="preserve">category: "Materistic", </v>
      </c>
      <c r="M277" t="str">
        <f t="shared" si="63"/>
        <v xml:space="preserve">individual: "", </v>
      </c>
      <c r="N277" t="str">
        <f t="shared" si="64"/>
        <v xml:space="preserve">amount: 40.3, </v>
      </c>
      <c r="O277" t="s">
        <v>390</v>
      </c>
      <c r="Q277" t="str">
        <f t="shared" si="65"/>
        <v/>
      </c>
      <c r="R277" t="str">
        <f t="shared" si="66"/>
        <v/>
      </c>
      <c r="S277" t="str">
        <f t="shared" si="67"/>
        <v xml:space="preserve">10: { </v>
      </c>
      <c r="T277" t="str">
        <f t="shared" si="70"/>
        <v>2147483447: { id: 2147483447, date: 1523404800000, description: "IKEA WEST CHESTER", category: "Materistic", individual: "", amount: 40.3, isVisible: true },</v>
      </c>
      <c r="U277" t="str">
        <f t="shared" si="68"/>
        <v/>
      </c>
      <c r="V277" t="str">
        <f t="shared" si="69"/>
        <v/>
      </c>
    </row>
    <row r="278" spans="1:22" x14ac:dyDescent="0.3">
      <c r="A278">
        <f t="shared" si="57"/>
        <v>2147483448</v>
      </c>
      <c r="B278" s="1">
        <v>43200</v>
      </c>
      <c r="C278" t="s">
        <v>97</v>
      </c>
      <c r="D278" t="s">
        <v>353</v>
      </c>
      <c r="F278" s="6">
        <v>-26.76</v>
      </c>
      <c r="H278" t="str">
        <f t="shared" si="58"/>
        <v xml:space="preserve">2147483448: </v>
      </c>
      <c r="I278" t="str">
        <f t="shared" si="59"/>
        <v xml:space="preserve">id: 2147483448, </v>
      </c>
      <c r="J278" t="str">
        <f t="shared" si="60"/>
        <v xml:space="preserve">date: 1523404800000, </v>
      </c>
      <c r="K278" t="str">
        <f t="shared" si="61"/>
        <v xml:space="preserve">description: "EXXONMOBIL    98907579", </v>
      </c>
      <c r="L278" t="str">
        <f t="shared" si="62"/>
        <v xml:space="preserve">category: "Gas", </v>
      </c>
      <c r="M278" t="str">
        <f t="shared" si="63"/>
        <v xml:space="preserve">individual: "", </v>
      </c>
      <c r="N278" t="str">
        <f t="shared" si="64"/>
        <v xml:space="preserve">amount: -26.76, </v>
      </c>
      <c r="O278" t="s">
        <v>390</v>
      </c>
      <c r="Q278" t="str">
        <f t="shared" si="65"/>
        <v/>
      </c>
      <c r="R278" t="str">
        <f t="shared" si="66"/>
        <v/>
      </c>
      <c r="S278" t="str">
        <f t="shared" si="67"/>
        <v/>
      </c>
      <c r="T278" t="str">
        <f t="shared" si="70"/>
        <v>2147483448: { id: 2147483448, date: 1523404800000, description: "EXXONMOBIL    98907579", category: "Gas", individual: "", amount: -26.76, isVisible: true },</v>
      </c>
      <c r="U278" t="str">
        <f t="shared" si="68"/>
        <v/>
      </c>
      <c r="V278" t="str">
        <f t="shared" si="69"/>
        <v/>
      </c>
    </row>
    <row r="279" spans="1:22" x14ac:dyDescent="0.3">
      <c r="A279">
        <f t="shared" si="57"/>
        <v>2147483449</v>
      </c>
      <c r="B279" s="1">
        <v>43200</v>
      </c>
      <c r="C279" t="s">
        <v>72</v>
      </c>
      <c r="D279" t="s">
        <v>372</v>
      </c>
      <c r="F279" s="6">
        <v>-81.25</v>
      </c>
      <c r="H279" t="str">
        <f t="shared" si="58"/>
        <v xml:space="preserve">2147483449: </v>
      </c>
      <c r="I279" t="str">
        <f t="shared" si="59"/>
        <v xml:space="preserve">id: 2147483449, </v>
      </c>
      <c r="J279" t="str">
        <f t="shared" si="60"/>
        <v xml:space="preserve">date: 1523404800000, </v>
      </c>
      <c r="K279" t="str">
        <f t="shared" si="61"/>
        <v xml:space="preserve">description: "TST* TASTE OF BELGIUM", </v>
      </c>
      <c r="L279" t="str">
        <f t="shared" si="62"/>
        <v xml:space="preserve">category: "Meals (Food)", </v>
      </c>
      <c r="M279" t="str">
        <f t="shared" si="63"/>
        <v xml:space="preserve">individual: "", </v>
      </c>
      <c r="N279" t="str">
        <f t="shared" si="64"/>
        <v xml:space="preserve">amount: -81.25, </v>
      </c>
      <c r="O279" t="s">
        <v>390</v>
      </c>
      <c r="Q279" t="str">
        <f t="shared" si="65"/>
        <v/>
      </c>
      <c r="R279" t="str">
        <f t="shared" si="66"/>
        <v/>
      </c>
      <c r="S279" t="str">
        <f t="shared" si="67"/>
        <v/>
      </c>
      <c r="T279" t="str">
        <f t="shared" si="70"/>
        <v>2147483449: { id: 2147483449, date: 1523404800000, description: "TST* TASTE OF BELGIUM", category: "Meals (Food)", individual: "", amount: -81.25, isVisible: true },</v>
      </c>
      <c r="U279" t="str">
        <f t="shared" si="68"/>
        <v/>
      </c>
      <c r="V279" t="str">
        <f t="shared" si="69"/>
        <v/>
      </c>
    </row>
    <row r="280" spans="1:22" x14ac:dyDescent="0.3">
      <c r="A280">
        <f t="shared" si="57"/>
        <v>2147483450</v>
      </c>
      <c r="B280" s="1">
        <v>43200</v>
      </c>
      <c r="C280" t="s">
        <v>205</v>
      </c>
      <c r="D280" t="s">
        <v>361</v>
      </c>
      <c r="F280" s="6">
        <v>-34.06</v>
      </c>
      <c r="H280" t="str">
        <f t="shared" si="58"/>
        <v xml:space="preserve">2147483450: </v>
      </c>
      <c r="I280" t="str">
        <f t="shared" si="59"/>
        <v xml:space="preserve">id: 2147483450, </v>
      </c>
      <c r="J280" t="str">
        <f t="shared" si="60"/>
        <v xml:space="preserve">date: 1523404800000, </v>
      </c>
      <c r="K280" t="str">
        <f t="shared" si="61"/>
        <v xml:space="preserve">description: "IKEA WEST CHESTER", </v>
      </c>
      <c r="L280" t="str">
        <f t="shared" si="62"/>
        <v xml:space="preserve">category: "Materistic", </v>
      </c>
      <c r="M280" t="str">
        <f t="shared" si="63"/>
        <v xml:space="preserve">individual: "", </v>
      </c>
      <c r="N280" t="str">
        <f t="shared" si="64"/>
        <v xml:space="preserve">amount: -34.06, </v>
      </c>
      <c r="O280" t="s">
        <v>390</v>
      </c>
      <c r="Q280" t="str">
        <f t="shared" si="65"/>
        <v/>
      </c>
      <c r="R280" t="str">
        <f t="shared" si="66"/>
        <v/>
      </c>
      <c r="S280" t="str">
        <f t="shared" si="67"/>
        <v/>
      </c>
      <c r="T280" t="str">
        <f t="shared" si="70"/>
        <v>2147483450: { id: 2147483450, date: 1523404800000, description: "IKEA WEST CHESTER", category: "Materistic", individual: "", amount: -34.06, isVisible: true }</v>
      </c>
      <c r="U280" t="str">
        <f t="shared" si="68"/>
        <v>},</v>
      </c>
      <c r="V280" t="str">
        <f t="shared" si="69"/>
        <v/>
      </c>
    </row>
    <row r="281" spans="1:22" x14ac:dyDescent="0.3">
      <c r="A281">
        <f t="shared" si="57"/>
        <v>2147483451</v>
      </c>
      <c r="B281" s="1">
        <v>43197</v>
      </c>
      <c r="C281" t="s">
        <v>206</v>
      </c>
      <c r="D281" t="s">
        <v>361</v>
      </c>
      <c r="F281" s="6">
        <v>-41.72</v>
      </c>
      <c r="H281" t="str">
        <f t="shared" si="58"/>
        <v xml:space="preserve">2147483451: </v>
      </c>
      <c r="I281" t="str">
        <f t="shared" si="59"/>
        <v xml:space="preserve">id: 2147483451, </v>
      </c>
      <c r="J281" t="str">
        <f t="shared" si="60"/>
        <v xml:space="preserve">date: 1523145600000, </v>
      </c>
      <c r="K281" t="str">
        <f t="shared" si="61"/>
        <v xml:space="preserve">description: "MARSHALLS #1357", </v>
      </c>
      <c r="L281" t="str">
        <f t="shared" si="62"/>
        <v xml:space="preserve">category: "Materistic", </v>
      </c>
      <c r="M281" t="str">
        <f t="shared" si="63"/>
        <v xml:space="preserve">individual: "", </v>
      </c>
      <c r="N281" t="str">
        <f t="shared" si="64"/>
        <v xml:space="preserve">amount: -41.72, </v>
      </c>
      <c r="O281" t="s">
        <v>390</v>
      </c>
      <c r="Q281" t="str">
        <f t="shared" si="65"/>
        <v/>
      </c>
      <c r="R281" t="str">
        <f t="shared" si="66"/>
        <v/>
      </c>
      <c r="S281" t="str">
        <f t="shared" si="67"/>
        <v xml:space="preserve">7: { </v>
      </c>
      <c r="T281" t="str">
        <f t="shared" si="70"/>
        <v>2147483451: { id: 2147483451, date: 1523145600000, description: "MARSHALLS #1357", category: "Materistic", individual: "", amount: -41.72, isVisible: true },</v>
      </c>
      <c r="U281" t="str">
        <f t="shared" si="68"/>
        <v/>
      </c>
      <c r="V281" t="str">
        <f t="shared" si="69"/>
        <v/>
      </c>
    </row>
    <row r="282" spans="1:22" x14ac:dyDescent="0.3">
      <c r="A282">
        <f t="shared" si="57"/>
        <v>2147483452</v>
      </c>
      <c r="B282" s="1">
        <v>43197</v>
      </c>
      <c r="C282" t="s">
        <v>207</v>
      </c>
      <c r="D282" t="s">
        <v>378</v>
      </c>
      <c r="F282" s="6">
        <v>-40</v>
      </c>
      <c r="H282" t="str">
        <f t="shared" si="58"/>
        <v xml:space="preserve">2147483452: </v>
      </c>
      <c r="I282" t="str">
        <f t="shared" si="59"/>
        <v xml:space="preserve">id: 2147483452, </v>
      </c>
      <c r="J282" t="str">
        <f t="shared" si="60"/>
        <v xml:space="preserve">date: 1523145600000, </v>
      </c>
      <c r="K282" t="str">
        <f t="shared" si="61"/>
        <v xml:space="preserve">description: "UC FOUNDATION ONLINE", </v>
      </c>
      <c r="L282" t="str">
        <f t="shared" si="62"/>
        <v xml:space="preserve">category: "Unknown", </v>
      </c>
      <c r="M282" t="str">
        <f t="shared" si="63"/>
        <v xml:space="preserve">individual: "", </v>
      </c>
      <c r="N282" t="str">
        <f t="shared" si="64"/>
        <v xml:space="preserve">amount: -40, </v>
      </c>
      <c r="O282" t="s">
        <v>390</v>
      </c>
      <c r="Q282" t="str">
        <f t="shared" si="65"/>
        <v/>
      </c>
      <c r="R282" t="str">
        <f t="shared" si="66"/>
        <v/>
      </c>
      <c r="S282" t="str">
        <f t="shared" si="67"/>
        <v/>
      </c>
      <c r="T282" t="str">
        <f t="shared" si="70"/>
        <v>2147483452: { id: 2147483452, date: 1523145600000, description: "UC FOUNDATION ONLINE", category: "Unknown", individual: "", amount: -40, isVisible: true },</v>
      </c>
      <c r="U282" t="str">
        <f t="shared" si="68"/>
        <v/>
      </c>
      <c r="V282" t="str">
        <f t="shared" si="69"/>
        <v/>
      </c>
    </row>
    <row r="283" spans="1:22" x14ac:dyDescent="0.3">
      <c r="A283">
        <f t="shared" si="57"/>
        <v>2147483453</v>
      </c>
      <c r="B283" s="1">
        <v>43197</v>
      </c>
      <c r="C283" t="s">
        <v>205</v>
      </c>
      <c r="D283" t="s">
        <v>361</v>
      </c>
      <c r="F283" s="6">
        <v>-466.45</v>
      </c>
      <c r="H283" t="str">
        <f t="shared" si="58"/>
        <v xml:space="preserve">2147483453: </v>
      </c>
      <c r="I283" t="str">
        <f t="shared" si="59"/>
        <v xml:space="preserve">id: 2147483453, </v>
      </c>
      <c r="J283" t="str">
        <f t="shared" si="60"/>
        <v xml:space="preserve">date: 1523145600000, </v>
      </c>
      <c r="K283" t="str">
        <f t="shared" si="61"/>
        <v xml:space="preserve">description: "IKEA WEST CHESTER", </v>
      </c>
      <c r="L283" t="str">
        <f t="shared" si="62"/>
        <v xml:space="preserve">category: "Materistic", </v>
      </c>
      <c r="M283" t="str">
        <f t="shared" si="63"/>
        <v xml:space="preserve">individual: "", </v>
      </c>
      <c r="N283" t="str">
        <f t="shared" si="64"/>
        <v xml:space="preserve">amount: -466.45, </v>
      </c>
      <c r="O283" t="s">
        <v>390</v>
      </c>
      <c r="Q283" t="str">
        <f t="shared" si="65"/>
        <v/>
      </c>
      <c r="R283" t="str">
        <f t="shared" si="66"/>
        <v/>
      </c>
      <c r="S283" t="str">
        <f t="shared" si="67"/>
        <v/>
      </c>
      <c r="T283" t="str">
        <f t="shared" si="70"/>
        <v>2147483453: { id: 2147483453, date: 1523145600000, description: "IKEA WEST CHESTER", category: "Materistic", individual: "", amount: -466.45, isVisible: true }</v>
      </c>
      <c r="U283" t="str">
        <f t="shared" si="68"/>
        <v>},</v>
      </c>
      <c r="V283" t="str">
        <f t="shared" si="69"/>
        <v/>
      </c>
    </row>
    <row r="284" spans="1:22" x14ac:dyDescent="0.3">
      <c r="A284">
        <f t="shared" si="57"/>
        <v>2147483454</v>
      </c>
      <c r="B284" s="1">
        <v>43195</v>
      </c>
      <c r="C284" t="s">
        <v>38</v>
      </c>
      <c r="D284" t="s">
        <v>361</v>
      </c>
      <c r="F284" s="6">
        <v>26.49</v>
      </c>
      <c r="H284" t="str">
        <f t="shared" si="58"/>
        <v xml:space="preserve">2147483454: </v>
      </c>
      <c r="I284" t="str">
        <f t="shared" si="59"/>
        <v xml:space="preserve">id: 2147483454, </v>
      </c>
      <c r="J284" t="str">
        <f t="shared" si="60"/>
        <v xml:space="preserve">date: 1522972800000, </v>
      </c>
      <c r="K284" t="str">
        <f t="shared" si="61"/>
        <v xml:space="preserve">description: "TARGET        00024836", </v>
      </c>
      <c r="L284" t="str">
        <f t="shared" si="62"/>
        <v xml:space="preserve">category: "Materistic", </v>
      </c>
      <c r="M284" t="str">
        <f t="shared" si="63"/>
        <v xml:space="preserve">individual: "", </v>
      </c>
      <c r="N284" t="str">
        <f t="shared" si="64"/>
        <v xml:space="preserve">amount: 26.49, </v>
      </c>
      <c r="O284" t="s">
        <v>390</v>
      </c>
      <c r="Q284" t="str">
        <f t="shared" si="65"/>
        <v/>
      </c>
      <c r="R284" t="str">
        <f t="shared" si="66"/>
        <v/>
      </c>
      <c r="S284" t="str">
        <f t="shared" si="67"/>
        <v xml:space="preserve">5: { </v>
      </c>
      <c r="T284" t="str">
        <f t="shared" si="70"/>
        <v>2147483454: { id: 2147483454, date: 1522972800000, description: "TARGET        00024836", category: "Materistic", individual: "", amount: 26.49, isVisible: true },</v>
      </c>
      <c r="U284" t="str">
        <f t="shared" si="68"/>
        <v/>
      </c>
      <c r="V284" t="str">
        <f t="shared" si="69"/>
        <v/>
      </c>
    </row>
    <row r="285" spans="1:22" x14ac:dyDescent="0.3">
      <c r="A285">
        <f t="shared" si="57"/>
        <v>2147483455</v>
      </c>
      <c r="B285" s="1">
        <v>43195</v>
      </c>
      <c r="C285" t="s">
        <v>102</v>
      </c>
      <c r="D285" t="s">
        <v>361</v>
      </c>
      <c r="F285" s="6">
        <v>26.49</v>
      </c>
      <c r="H285" t="str">
        <f t="shared" si="58"/>
        <v xml:space="preserve">2147483455: </v>
      </c>
      <c r="I285" t="str">
        <f t="shared" si="59"/>
        <v xml:space="preserve">id: 2147483455, </v>
      </c>
      <c r="J285" t="str">
        <f t="shared" si="60"/>
        <v xml:space="preserve">date: 1522972800000, </v>
      </c>
      <c r="K285" t="str">
        <f t="shared" si="61"/>
        <v xml:space="preserve">description: "TJMAXX #0007", </v>
      </c>
      <c r="L285" t="str">
        <f t="shared" si="62"/>
        <v xml:space="preserve">category: "Materistic", </v>
      </c>
      <c r="M285" t="str">
        <f t="shared" si="63"/>
        <v xml:space="preserve">individual: "", </v>
      </c>
      <c r="N285" t="str">
        <f t="shared" si="64"/>
        <v xml:space="preserve">amount: 26.49, </v>
      </c>
      <c r="O285" t="s">
        <v>390</v>
      </c>
      <c r="Q285" t="str">
        <f t="shared" si="65"/>
        <v/>
      </c>
      <c r="R285" t="str">
        <f t="shared" si="66"/>
        <v/>
      </c>
      <c r="S285" t="str">
        <f t="shared" si="67"/>
        <v/>
      </c>
      <c r="T285" t="str">
        <f t="shared" si="70"/>
        <v>2147483455: { id: 2147483455, date: 1522972800000, description: "TJMAXX #0007", category: "Materistic", individual: "", amount: 26.49, isVisible: true },</v>
      </c>
      <c r="U285" t="str">
        <f t="shared" si="68"/>
        <v/>
      </c>
      <c r="V285" t="str">
        <f t="shared" si="69"/>
        <v/>
      </c>
    </row>
    <row r="286" spans="1:22" x14ac:dyDescent="0.3">
      <c r="A286">
        <f t="shared" si="57"/>
        <v>2147483456</v>
      </c>
      <c r="B286" s="1">
        <v>43195</v>
      </c>
      <c r="C286" t="s">
        <v>38</v>
      </c>
      <c r="D286" t="s">
        <v>361</v>
      </c>
      <c r="F286" s="6">
        <v>-44.92</v>
      </c>
      <c r="H286" t="str">
        <f t="shared" si="58"/>
        <v xml:space="preserve">2147483456: </v>
      </c>
      <c r="I286" t="str">
        <f t="shared" si="59"/>
        <v xml:space="preserve">id: 2147483456, </v>
      </c>
      <c r="J286" t="str">
        <f t="shared" si="60"/>
        <v xml:space="preserve">date: 1522972800000, </v>
      </c>
      <c r="K286" t="str">
        <f t="shared" si="61"/>
        <v xml:space="preserve">description: "TARGET        00024836", </v>
      </c>
      <c r="L286" t="str">
        <f t="shared" si="62"/>
        <v xml:space="preserve">category: "Materistic", </v>
      </c>
      <c r="M286" t="str">
        <f t="shared" si="63"/>
        <v xml:space="preserve">individual: "", </v>
      </c>
      <c r="N286" t="str">
        <f t="shared" si="64"/>
        <v xml:space="preserve">amount: -44.92, </v>
      </c>
      <c r="O286" t="s">
        <v>390</v>
      </c>
      <c r="Q286" t="str">
        <f t="shared" si="65"/>
        <v/>
      </c>
      <c r="R286" t="str">
        <f t="shared" si="66"/>
        <v/>
      </c>
      <c r="S286" t="str">
        <f t="shared" si="67"/>
        <v/>
      </c>
      <c r="T286" t="str">
        <f t="shared" si="70"/>
        <v>2147483456: { id: 2147483456, date: 1522972800000, description: "TARGET        00024836", category: "Materistic", individual: "", amount: -44.92, isVisible: true }</v>
      </c>
      <c r="U286" t="str">
        <f t="shared" si="68"/>
        <v>},</v>
      </c>
      <c r="V286" t="str">
        <f t="shared" si="69"/>
        <v/>
      </c>
    </row>
    <row r="287" spans="1:22" x14ac:dyDescent="0.3">
      <c r="A287">
        <f t="shared" si="57"/>
        <v>2147483457</v>
      </c>
      <c r="B287" s="1">
        <v>43194</v>
      </c>
      <c r="C287" t="s">
        <v>35</v>
      </c>
      <c r="D287" t="s">
        <v>380</v>
      </c>
      <c r="F287" s="6">
        <v>-29.37</v>
      </c>
      <c r="H287" t="str">
        <f t="shared" si="58"/>
        <v xml:space="preserve">2147483457: </v>
      </c>
      <c r="I287" t="str">
        <f t="shared" si="59"/>
        <v xml:space="preserve">id: 2147483457, </v>
      </c>
      <c r="J287" t="str">
        <f t="shared" si="60"/>
        <v xml:space="preserve">date: 1522886400000, </v>
      </c>
      <c r="K287" t="str">
        <f t="shared" si="61"/>
        <v xml:space="preserve">description: "DENTATRUST", </v>
      </c>
      <c r="L287" t="str">
        <f t="shared" si="62"/>
        <v xml:space="preserve">category: "Dentist", </v>
      </c>
      <c r="M287" t="str">
        <f t="shared" si="63"/>
        <v xml:space="preserve">individual: "", </v>
      </c>
      <c r="N287" t="str">
        <f t="shared" si="64"/>
        <v xml:space="preserve">amount: -29.37, </v>
      </c>
      <c r="O287" t="s">
        <v>390</v>
      </c>
      <c r="Q287" t="str">
        <f t="shared" si="65"/>
        <v/>
      </c>
      <c r="R287" t="str">
        <f t="shared" si="66"/>
        <v/>
      </c>
      <c r="S287" t="str">
        <f t="shared" si="67"/>
        <v xml:space="preserve">4: { </v>
      </c>
      <c r="T287" t="str">
        <f t="shared" si="70"/>
        <v>2147483457: { id: 2147483457, date: 1522886400000, description: "DENTATRUST", category: "Dentist", individual: "", amount: -29.37, isVisible: true }</v>
      </c>
      <c r="U287" t="str">
        <f t="shared" si="68"/>
        <v>},</v>
      </c>
      <c r="V287" t="str">
        <f t="shared" si="69"/>
        <v/>
      </c>
    </row>
    <row r="288" spans="1:22" x14ac:dyDescent="0.3">
      <c r="A288">
        <f t="shared" si="57"/>
        <v>2147483458</v>
      </c>
      <c r="B288" s="1">
        <v>43193</v>
      </c>
      <c r="C288" t="s">
        <v>39</v>
      </c>
      <c r="D288" t="s">
        <v>356</v>
      </c>
      <c r="F288" s="6">
        <v>-27.01</v>
      </c>
      <c r="H288" t="str">
        <f t="shared" si="58"/>
        <v xml:space="preserve">2147483458: </v>
      </c>
      <c r="I288" t="str">
        <f t="shared" si="59"/>
        <v xml:space="preserve">id: 2147483458, </v>
      </c>
      <c r="J288" t="str">
        <f t="shared" si="60"/>
        <v xml:space="preserve">date: 1522800000000, </v>
      </c>
      <c r="K288" t="str">
        <f t="shared" si="61"/>
        <v xml:space="preserve">description: "KROGER #423", </v>
      </c>
      <c r="L288" t="str">
        <f t="shared" si="62"/>
        <v xml:space="preserve">category: "Groceries", </v>
      </c>
      <c r="M288" t="str">
        <f t="shared" si="63"/>
        <v xml:space="preserve">individual: "", </v>
      </c>
      <c r="N288" t="str">
        <f t="shared" si="64"/>
        <v xml:space="preserve">amount: -27.01, </v>
      </c>
      <c r="O288" t="s">
        <v>390</v>
      </c>
      <c r="Q288" t="str">
        <f t="shared" si="65"/>
        <v/>
      </c>
      <c r="R288" t="str">
        <f t="shared" si="66"/>
        <v/>
      </c>
      <c r="S288" t="str">
        <f t="shared" si="67"/>
        <v xml:space="preserve">3: { </v>
      </c>
      <c r="T288" t="str">
        <f t="shared" si="70"/>
        <v>2147483458: { id: 2147483458, date: 1522800000000, description: "KROGER #423", category: "Groceries", individual: "", amount: -27.01, isVisible: true },</v>
      </c>
      <c r="U288" t="str">
        <f t="shared" si="68"/>
        <v/>
      </c>
      <c r="V288" t="str">
        <f t="shared" si="69"/>
        <v/>
      </c>
    </row>
    <row r="289" spans="1:22" x14ac:dyDescent="0.3">
      <c r="A289">
        <f t="shared" si="57"/>
        <v>2147483459</v>
      </c>
      <c r="B289" s="1">
        <v>43193</v>
      </c>
      <c r="C289" t="s">
        <v>39</v>
      </c>
      <c r="D289" t="s">
        <v>356</v>
      </c>
      <c r="F289" s="6">
        <v>-72.760000000000005</v>
      </c>
      <c r="H289" t="str">
        <f t="shared" si="58"/>
        <v xml:space="preserve">2147483459: </v>
      </c>
      <c r="I289" t="str">
        <f t="shared" si="59"/>
        <v xml:space="preserve">id: 2147483459, </v>
      </c>
      <c r="J289" t="str">
        <f t="shared" si="60"/>
        <v xml:space="preserve">date: 1522800000000, </v>
      </c>
      <c r="K289" t="str">
        <f t="shared" si="61"/>
        <v xml:space="preserve">description: "KROGER #423", </v>
      </c>
      <c r="L289" t="str">
        <f t="shared" si="62"/>
        <v xml:space="preserve">category: "Groceries", </v>
      </c>
      <c r="M289" t="str">
        <f t="shared" si="63"/>
        <v xml:space="preserve">individual: "", </v>
      </c>
      <c r="N289" t="str">
        <f t="shared" si="64"/>
        <v xml:space="preserve">amount: -72.76, </v>
      </c>
      <c r="O289" t="s">
        <v>390</v>
      </c>
      <c r="Q289" t="str">
        <f t="shared" si="65"/>
        <v/>
      </c>
      <c r="R289" t="str">
        <f t="shared" si="66"/>
        <v/>
      </c>
      <c r="S289" t="str">
        <f t="shared" si="67"/>
        <v/>
      </c>
      <c r="T289" t="str">
        <f t="shared" si="70"/>
        <v>2147483459: { id: 2147483459, date: 1522800000000, description: "KROGER #423", category: "Groceries", individual: "", amount: -72.76, isVisible: true },</v>
      </c>
      <c r="U289" t="str">
        <f t="shared" si="68"/>
        <v/>
      </c>
      <c r="V289" t="str">
        <f t="shared" si="69"/>
        <v/>
      </c>
    </row>
    <row r="290" spans="1:22" x14ac:dyDescent="0.3">
      <c r="A290">
        <f t="shared" si="57"/>
        <v>2147483460</v>
      </c>
      <c r="B290" s="1">
        <v>43193</v>
      </c>
      <c r="C290" t="s">
        <v>208</v>
      </c>
      <c r="D290" t="s">
        <v>353</v>
      </c>
      <c r="F290" s="6">
        <v>-21.5</v>
      </c>
      <c r="H290" t="str">
        <f t="shared" si="58"/>
        <v xml:space="preserve">2147483460: </v>
      </c>
      <c r="I290" t="str">
        <f t="shared" si="59"/>
        <v xml:space="preserve">id: 2147483460, </v>
      </c>
      <c r="J290" t="str">
        <f t="shared" si="60"/>
        <v xml:space="preserve">date: 1522800000000, </v>
      </c>
      <c r="K290" t="str">
        <f t="shared" si="61"/>
        <v xml:space="preserve">description: "SPEEDWAY 01158 361", </v>
      </c>
      <c r="L290" t="str">
        <f t="shared" si="62"/>
        <v xml:space="preserve">category: "Gas", </v>
      </c>
      <c r="M290" t="str">
        <f t="shared" si="63"/>
        <v xml:space="preserve">individual: "", </v>
      </c>
      <c r="N290" t="str">
        <f t="shared" si="64"/>
        <v xml:space="preserve">amount: -21.5, </v>
      </c>
      <c r="O290" t="s">
        <v>390</v>
      </c>
      <c r="Q290" t="str">
        <f t="shared" si="65"/>
        <v/>
      </c>
      <c r="R290" t="str">
        <f t="shared" si="66"/>
        <v/>
      </c>
      <c r="S290" t="str">
        <f t="shared" si="67"/>
        <v/>
      </c>
      <c r="T290" t="str">
        <f t="shared" si="70"/>
        <v>2147483460: { id: 2147483460, date: 1522800000000, description: "SPEEDWAY 01158 361", category: "Gas", individual: "", amount: -21.5, isVisible: true },</v>
      </c>
      <c r="U290" t="str">
        <f t="shared" si="68"/>
        <v/>
      </c>
      <c r="V290" t="str">
        <f t="shared" si="69"/>
        <v/>
      </c>
    </row>
    <row r="291" spans="1:22" x14ac:dyDescent="0.3">
      <c r="A291">
        <f t="shared" si="57"/>
        <v>2147483461</v>
      </c>
      <c r="B291" s="1">
        <v>43193</v>
      </c>
      <c r="C291" t="s">
        <v>209</v>
      </c>
      <c r="D291" t="s">
        <v>372</v>
      </c>
      <c r="F291" s="6">
        <v>-23.25</v>
      </c>
      <c r="H291" t="str">
        <f t="shared" si="58"/>
        <v xml:space="preserve">2147483461: </v>
      </c>
      <c r="I291" t="str">
        <f t="shared" si="59"/>
        <v xml:space="preserve">id: 2147483461, </v>
      </c>
      <c r="J291" t="str">
        <f t="shared" si="60"/>
        <v xml:space="preserve">date: 1522800000000, </v>
      </c>
      <c r="K291" t="str">
        <f t="shared" si="61"/>
        <v xml:space="preserve">description: "BOB EVANS REST #0185", </v>
      </c>
      <c r="L291" t="str">
        <f t="shared" si="62"/>
        <v xml:space="preserve">category: "Meals (Food)", </v>
      </c>
      <c r="M291" t="str">
        <f t="shared" si="63"/>
        <v xml:space="preserve">individual: "", </v>
      </c>
      <c r="N291" t="str">
        <f t="shared" si="64"/>
        <v xml:space="preserve">amount: -23.25, </v>
      </c>
      <c r="O291" t="s">
        <v>390</v>
      </c>
      <c r="Q291" t="str">
        <f t="shared" si="65"/>
        <v/>
      </c>
      <c r="R291" t="str">
        <f t="shared" si="66"/>
        <v/>
      </c>
      <c r="S291" t="str">
        <f t="shared" si="67"/>
        <v/>
      </c>
      <c r="T291" t="str">
        <f t="shared" si="70"/>
        <v>2147483461: { id: 2147483461, date: 1522800000000, description: "BOB EVANS REST #0185", category: "Meals (Food)", individual: "", amount: -23.25, isVisible: true },</v>
      </c>
      <c r="U291" t="str">
        <f t="shared" si="68"/>
        <v/>
      </c>
      <c r="V291" t="str">
        <f t="shared" si="69"/>
        <v/>
      </c>
    </row>
    <row r="292" spans="1:22" x14ac:dyDescent="0.3">
      <c r="A292">
        <f t="shared" si="57"/>
        <v>2147483462</v>
      </c>
      <c r="B292" s="1">
        <v>43193</v>
      </c>
      <c r="C292" t="s">
        <v>210</v>
      </c>
      <c r="D292" t="s">
        <v>372</v>
      </c>
      <c r="F292" s="6">
        <v>-8.99</v>
      </c>
      <c r="H292" t="str">
        <f t="shared" si="58"/>
        <v xml:space="preserve">2147483462: </v>
      </c>
      <c r="I292" t="str">
        <f t="shared" si="59"/>
        <v xml:space="preserve">id: 2147483462, </v>
      </c>
      <c r="J292" t="str">
        <f t="shared" si="60"/>
        <v xml:space="preserve">date: 1522800000000, </v>
      </c>
      <c r="K292" t="str">
        <f t="shared" si="61"/>
        <v xml:space="preserve">description: "SQU*SQ *THE GARDEN BAR", </v>
      </c>
      <c r="L292" t="str">
        <f t="shared" si="62"/>
        <v xml:space="preserve">category: "Meals (Food)", </v>
      </c>
      <c r="M292" t="str">
        <f t="shared" si="63"/>
        <v xml:space="preserve">individual: "", </v>
      </c>
      <c r="N292" t="str">
        <f t="shared" si="64"/>
        <v xml:space="preserve">amount: -8.99, </v>
      </c>
      <c r="O292" t="s">
        <v>390</v>
      </c>
      <c r="Q292" t="str">
        <f t="shared" si="65"/>
        <v/>
      </c>
      <c r="R292" t="str">
        <f t="shared" si="66"/>
        <v/>
      </c>
      <c r="S292" t="str">
        <f t="shared" si="67"/>
        <v/>
      </c>
      <c r="T292" t="str">
        <f t="shared" si="70"/>
        <v>2147483462: { id: 2147483462, date: 1522800000000, description: "SQU*SQ *THE GARDEN BAR", category: "Meals (Food)", individual: "", amount: -8.99, isVisible: true }</v>
      </c>
      <c r="U292" t="str">
        <f t="shared" si="68"/>
        <v>},</v>
      </c>
      <c r="V292" t="str">
        <f t="shared" si="69"/>
        <v/>
      </c>
    </row>
    <row r="293" spans="1:22" x14ac:dyDescent="0.3">
      <c r="A293">
        <f t="shared" si="57"/>
        <v>2147483463</v>
      </c>
      <c r="B293" s="1">
        <v>43192</v>
      </c>
      <c r="C293" t="s">
        <v>205</v>
      </c>
      <c r="D293" t="s">
        <v>361</v>
      </c>
      <c r="F293" s="6">
        <v>-65.97</v>
      </c>
      <c r="H293" t="str">
        <f t="shared" si="58"/>
        <v xml:space="preserve">2147483463: </v>
      </c>
      <c r="I293" t="str">
        <f t="shared" si="59"/>
        <v xml:space="preserve">id: 2147483463, </v>
      </c>
      <c r="J293" t="str">
        <f t="shared" si="60"/>
        <v xml:space="preserve">date: 1522713600000, </v>
      </c>
      <c r="K293" t="str">
        <f t="shared" si="61"/>
        <v xml:space="preserve">description: "IKEA WEST CHESTER", </v>
      </c>
      <c r="L293" t="str">
        <f t="shared" si="62"/>
        <v xml:space="preserve">category: "Materistic", </v>
      </c>
      <c r="M293" t="str">
        <f t="shared" si="63"/>
        <v xml:space="preserve">individual: "", </v>
      </c>
      <c r="N293" t="str">
        <f t="shared" si="64"/>
        <v xml:space="preserve">amount: -65.97, </v>
      </c>
      <c r="O293" t="s">
        <v>390</v>
      </c>
      <c r="Q293" t="str">
        <f t="shared" si="65"/>
        <v/>
      </c>
      <c r="R293" t="str">
        <f t="shared" si="66"/>
        <v/>
      </c>
      <c r="S293" t="str">
        <f t="shared" si="67"/>
        <v xml:space="preserve">2: { </v>
      </c>
      <c r="T293" t="str">
        <f t="shared" si="70"/>
        <v>2147483463: { id: 2147483463, date: 1522713600000, description: "IKEA WEST CHESTER", category: "Materistic", individual: "", amount: -65.97, isVisible: true }</v>
      </c>
      <c r="U293" t="str">
        <f t="shared" si="68"/>
        <v>}</v>
      </c>
      <c r="V293" t="str">
        <f t="shared" si="69"/>
        <v>},</v>
      </c>
    </row>
    <row r="294" spans="1:22" x14ac:dyDescent="0.3">
      <c r="A294">
        <f t="shared" si="57"/>
        <v>2147483464</v>
      </c>
      <c r="B294" s="1">
        <v>43190</v>
      </c>
      <c r="C294" t="s">
        <v>211</v>
      </c>
      <c r="D294" t="s">
        <v>366</v>
      </c>
      <c r="F294" s="6">
        <v>-13.25</v>
      </c>
      <c r="H294" t="str">
        <f t="shared" si="58"/>
        <v xml:space="preserve">2147483464: </v>
      </c>
      <c r="I294" t="str">
        <f t="shared" si="59"/>
        <v xml:space="preserve">id: 2147483464, </v>
      </c>
      <c r="J294" t="str">
        <f t="shared" si="60"/>
        <v xml:space="preserve">date: 1522540800000, </v>
      </c>
      <c r="K294" t="str">
        <f t="shared" si="61"/>
        <v xml:space="preserve">description: "BREWTUS BREWING COMPAN", </v>
      </c>
      <c r="L294" t="str">
        <f t="shared" si="62"/>
        <v xml:space="preserve">category: "Beer", </v>
      </c>
      <c r="M294" t="str">
        <f t="shared" si="63"/>
        <v xml:space="preserve">individual: "", </v>
      </c>
      <c r="N294" t="str">
        <f t="shared" si="64"/>
        <v xml:space="preserve">amount: -13.25, </v>
      </c>
      <c r="O294" t="s">
        <v>390</v>
      </c>
      <c r="Q294" t="str">
        <f t="shared" si="65"/>
        <v/>
      </c>
      <c r="R294" t="str">
        <f t="shared" si="66"/>
        <v xml:space="preserve">3: { </v>
      </c>
      <c r="S294" t="str">
        <f t="shared" si="67"/>
        <v xml:space="preserve">31: { </v>
      </c>
      <c r="T294" t="str">
        <f t="shared" si="70"/>
        <v>2147483464: { id: 2147483464, date: 1522540800000, description: "BREWTUS BREWING COMPAN", category: "Beer", individual: "", amount: -13.25, isVisible: true },</v>
      </c>
      <c r="U294" t="str">
        <f t="shared" si="68"/>
        <v/>
      </c>
      <c r="V294" t="str">
        <f t="shared" si="69"/>
        <v/>
      </c>
    </row>
    <row r="295" spans="1:22" x14ac:dyDescent="0.3">
      <c r="A295">
        <f t="shared" si="57"/>
        <v>2147483465</v>
      </c>
      <c r="B295" s="1">
        <v>43190</v>
      </c>
      <c r="C295" t="s">
        <v>37</v>
      </c>
      <c r="D295" t="s">
        <v>359</v>
      </c>
      <c r="F295" s="6">
        <v>-256.98</v>
      </c>
      <c r="H295" t="str">
        <f t="shared" si="58"/>
        <v xml:space="preserve">2147483465: </v>
      </c>
      <c r="I295" t="str">
        <f t="shared" si="59"/>
        <v xml:space="preserve">id: 2147483465, </v>
      </c>
      <c r="J295" t="str">
        <f t="shared" si="60"/>
        <v xml:space="preserve">date: 1522540800000, </v>
      </c>
      <c r="K295" t="str">
        <f t="shared" si="61"/>
        <v xml:space="preserve">description: "TMOBILE*AUTO PAY", </v>
      </c>
      <c r="L295" t="str">
        <f t="shared" si="62"/>
        <v xml:space="preserve">category: "Phone", </v>
      </c>
      <c r="M295" t="str">
        <f t="shared" si="63"/>
        <v xml:space="preserve">individual: "", </v>
      </c>
      <c r="N295" t="str">
        <f t="shared" si="64"/>
        <v xml:space="preserve">amount: -256.98, </v>
      </c>
      <c r="O295" t="s">
        <v>390</v>
      </c>
      <c r="Q295" t="str">
        <f t="shared" si="65"/>
        <v/>
      </c>
      <c r="R295" t="str">
        <f t="shared" si="66"/>
        <v/>
      </c>
      <c r="S295" t="str">
        <f t="shared" si="67"/>
        <v/>
      </c>
      <c r="T295" t="str">
        <f t="shared" si="70"/>
        <v>2147483465: { id: 2147483465, date: 1522540800000, description: "TMOBILE*AUTO PAY", category: "Phone", individual: "", amount: -256.98, isVisible: true }</v>
      </c>
      <c r="U295" t="str">
        <f t="shared" si="68"/>
        <v>},</v>
      </c>
      <c r="V295" t="str">
        <f t="shared" si="69"/>
        <v/>
      </c>
    </row>
    <row r="296" spans="1:22" x14ac:dyDescent="0.3">
      <c r="A296">
        <f t="shared" si="57"/>
        <v>2147483466</v>
      </c>
      <c r="B296" s="1">
        <v>43189</v>
      </c>
      <c r="C296" t="s">
        <v>21</v>
      </c>
      <c r="D296" t="s">
        <v>361</v>
      </c>
      <c r="F296" s="6">
        <v>-0.99</v>
      </c>
      <c r="H296" t="str">
        <f t="shared" si="58"/>
        <v xml:space="preserve">2147483466: </v>
      </c>
      <c r="I296" t="str">
        <f t="shared" si="59"/>
        <v xml:space="preserve">id: 2147483466, </v>
      </c>
      <c r="J296" t="str">
        <f t="shared" si="60"/>
        <v xml:space="preserve">date: 1522454400000, </v>
      </c>
      <c r="K296" t="str">
        <f t="shared" si="61"/>
        <v xml:space="preserve">description: "APL* ITUNES.COM/BILL", </v>
      </c>
      <c r="L296" t="str">
        <f t="shared" si="62"/>
        <v xml:space="preserve">category: "Materistic", </v>
      </c>
      <c r="M296" t="str">
        <f t="shared" si="63"/>
        <v xml:space="preserve">individual: "", </v>
      </c>
      <c r="N296" t="str">
        <f t="shared" si="64"/>
        <v xml:space="preserve">amount: -0.99, </v>
      </c>
      <c r="O296" t="s">
        <v>390</v>
      </c>
      <c r="Q296" t="str">
        <f t="shared" si="65"/>
        <v/>
      </c>
      <c r="R296" t="str">
        <f t="shared" si="66"/>
        <v/>
      </c>
      <c r="S296" t="str">
        <f t="shared" si="67"/>
        <v xml:space="preserve">30: { </v>
      </c>
      <c r="T296" t="str">
        <f t="shared" si="70"/>
        <v>2147483466: { id: 2147483466, date: 1522454400000, description: "APL* ITUNES.COM/BILL", category: "Materistic", individual: "", amount: -0.99, isVisible: true }</v>
      </c>
      <c r="U296" t="str">
        <f t="shared" si="68"/>
        <v>},</v>
      </c>
      <c r="V296" t="str">
        <f t="shared" si="69"/>
        <v/>
      </c>
    </row>
    <row r="297" spans="1:22" x14ac:dyDescent="0.3">
      <c r="A297">
        <f t="shared" si="57"/>
        <v>2147483467</v>
      </c>
      <c r="B297" s="1">
        <v>43187</v>
      </c>
      <c r="C297" t="s">
        <v>38</v>
      </c>
      <c r="D297" t="s">
        <v>361</v>
      </c>
      <c r="F297" s="6">
        <v>-222.81</v>
      </c>
      <c r="H297" t="str">
        <f t="shared" si="58"/>
        <v xml:space="preserve">2147483467: </v>
      </c>
      <c r="I297" t="str">
        <f t="shared" si="59"/>
        <v xml:space="preserve">id: 2147483467, </v>
      </c>
      <c r="J297" t="str">
        <f t="shared" si="60"/>
        <v xml:space="preserve">date: 1522281600000, </v>
      </c>
      <c r="K297" t="str">
        <f t="shared" si="61"/>
        <v xml:space="preserve">description: "TARGET        00024836", </v>
      </c>
      <c r="L297" t="str">
        <f t="shared" si="62"/>
        <v xml:space="preserve">category: "Materistic", </v>
      </c>
      <c r="M297" t="str">
        <f t="shared" si="63"/>
        <v xml:space="preserve">individual: "", </v>
      </c>
      <c r="N297" t="str">
        <f t="shared" si="64"/>
        <v xml:space="preserve">amount: -222.81, </v>
      </c>
      <c r="O297" t="s">
        <v>390</v>
      </c>
      <c r="Q297" t="str">
        <f t="shared" si="65"/>
        <v/>
      </c>
      <c r="R297" t="str">
        <f t="shared" si="66"/>
        <v/>
      </c>
      <c r="S297" t="str">
        <f t="shared" si="67"/>
        <v xml:space="preserve">28: { </v>
      </c>
      <c r="T297" t="str">
        <f t="shared" si="70"/>
        <v>2147483467: { id: 2147483467, date: 1522281600000, description: "TARGET        00024836", category: "Materistic", individual: "", amount: -222.81, isVisible: true },</v>
      </c>
      <c r="U297" t="str">
        <f t="shared" si="68"/>
        <v/>
      </c>
      <c r="V297" t="str">
        <f t="shared" si="69"/>
        <v/>
      </c>
    </row>
    <row r="298" spans="1:22" x14ac:dyDescent="0.3">
      <c r="A298">
        <f t="shared" si="57"/>
        <v>2147483468</v>
      </c>
      <c r="B298" s="1">
        <v>43187</v>
      </c>
      <c r="C298" t="s">
        <v>102</v>
      </c>
      <c r="D298" t="s">
        <v>361</v>
      </c>
      <c r="F298" s="6">
        <v>-47.68</v>
      </c>
      <c r="H298" t="str">
        <f t="shared" si="58"/>
        <v xml:space="preserve">2147483468: </v>
      </c>
      <c r="I298" t="str">
        <f t="shared" si="59"/>
        <v xml:space="preserve">id: 2147483468, </v>
      </c>
      <c r="J298" t="str">
        <f t="shared" si="60"/>
        <v xml:space="preserve">date: 1522281600000, </v>
      </c>
      <c r="K298" t="str">
        <f t="shared" si="61"/>
        <v xml:space="preserve">description: "TJMAXX #0007", </v>
      </c>
      <c r="L298" t="str">
        <f t="shared" si="62"/>
        <v xml:space="preserve">category: "Materistic", </v>
      </c>
      <c r="M298" t="str">
        <f t="shared" si="63"/>
        <v xml:space="preserve">individual: "", </v>
      </c>
      <c r="N298" t="str">
        <f t="shared" si="64"/>
        <v xml:space="preserve">amount: -47.68, </v>
      </c>
      <c r="O298" t="s">
        <v>390</v>
      </c>
      <c r="Q298" t="str">
        <f t="shared" si="65"/>
        <v/>
      </c>
      <c r="R298" t="str">
        <f t="shared" si="66"/>
        <v/>
      </c>
      <c r="S298" t="str">
        <f t="shared" si="67"/>
        <v/>
      </c>
      <c r="T298" t="str">
        <f t="shared" si="70"/>
        <v>2147483468: { id: 2147483468, date: 1522281600000, description: "TJMAXX #0007", category: "Materistic", individual: "", amount: -47.68, isVisible: true },</v>
      </c>
      <c r="U298" t="str">
        <f t="shared" si="68"/>
        <v/>
      </c>
      <c r="V298" t="str">
        <f t="shared" si="69"/>
        <v/>
      </c>
    </row>
    <row r="299" spans="1:22" x14ac:dyDescent="0.3">
      <c r="A299">
        <f t="shared" si="57"/>
        <v>2147483469</v>
      </c>
      <c r="B299" s="1">
        <v>43187</v>
      </c>
      <c r="C299" t="s">
        <v>26</v>
      </c>
      <c r="D299" t="s">
        <v>358</v>
      </c>
      <c r="F299" s="6">
        <v>-4.5</v>
      </c>
      <c r="H299" t="str">
        <f t="shared" si="58"/>
        <v xml:space="preserve">2147483469: </v>
      </c>
      <c r="I299" t="str">
        <f t="shared" si="59"/>
        <v xml:space="preserve">id: 2147483469, </v>
      </c>
      <c r="J299" t="str">
        <f t="shared" si="60"/>
        <v xml:space="preserve">date: 1522281600000, </v>
      </c>
      <c r="K299" t="str">
        <f t="shared" si="61"/>
        <v xml:space="preserve">description: "CINCINNATI PARKING FEE", </v>
      </c>
      <c r="L299" t="str">
        <f t="shared" si="62"/>
        <v xml:space="preserve">category: "Entertainment", </v>
      </c>
      <c r="M299" t="str">
        <f t="shared" si="63"/>
        <v xml:space="preserve">individual: "", </v>
      </c>
      <c r="N299" t="str">
        <f t="shared" si="64"/>
        <v xml:space="preserve">amount: -4.5, </v>
      </c>
      <c r="O299" t="s">
        <v>390</v>
      </c>
      <c r="Q299" t="str">
        <f t="shared" si="65"/>
        <v/>
      </c>
      <c r="R299" t="str">
        <f t="shared" si="66"/>
        <v/>
      </c>
      <c r="S299" t="str">
        <f t="shared" si="67"/>
        <v/>
      </c>
      <c r="T299" t="str">
        <f t="shared" si="70"/>
        <v>2147483469: { id: 2147483469, date: 1522281600000, description: "CINCINNATI PARKING FEE", category: "Entertainment", individual: "", amount: -4.5, isVisible: true },</v>
      </c>
      <c r="U299" t="str">
        <f t="shared" si="68"/>
        <v/>
      </c>
      <c r="V299" t="str">
        <f t="shared" si="69"/>
        <v/>
      </c>
    </row>
    <row r="300" spans="1:22" x14ac:dyDescent="0.3">
      <c r="A300">
        <f t="shared" si="57"/>
        <v>2147483470</v>
      </c>
      <c r="B300" s="1">
        <v>43187</v>
      </c>
      <c r="C300" t="s">
        <v>212</v>
      </c>
      <c r="D300" t="s">
        <v>372</v>
      </c>
      <c r="F300" s="6">
        <v>-62.25</v>
      </c>
      <c r="H300" t="str">
        <f t="shared" si="58"/>
        <v xml:space="preserve">2147483470: </v>
      </c>
      <c r="I300" t="str">
        <f t="shared" si="59"/>
        <v xml:space="preserve">id: 2147483470, </v>
      </c>
      <c r="J300" t="str">
        <f t="shared" si="60"/>
        <v xml:space="preserve">date: 1522281600000, </v>
      </c>
      <c r="K300" t="str">
        <f t="shared" si="61"/>
        <v xml:space="preserve">description: "MIDICI NEAPOLITAN PIZZ", </v>
      </c>
      <c r="L300" t="str">
        <f t="shared" si="62"/>
        <v xml:space="preserve">category: "Meals (Food)", </v>
      </c>
      <c r="M300" t="str">
        <f t="shared" si="63"/>
        <v xml:space="preserve">individual: "", </v>
      </c>
      <c r="N300" t="str">
        <f t="shared" si="64"/>
        <v xml:space="preserve">amount: -62.25, </v>
      </c>
      <c r="O300" t="s">
        <v>390</v>
      </c>
      <c r="Q300" t="str">
        <f t="shared" si="65"/>
        <v/>
      </c>
      <c r="R300" t="str">
        <f t="shared" si="66"/>
        <v/>
      </c>
      <c r="S300" t="str">
        <f t="shared" si="67"/>
        <v/>
      </c>
      <c r="T300" t="str">
        <f t="shared" si="70"/>
        <v>2147483470: { id: 2147483470, date: 1522281600000, description: "MIDICI NEAPOLITAN PIZZ", category: "Meals (Food)", individual: "", amount: -62.25, isVisible: true }</v>
      </c>
      <c r="U300" t="str">
        <f t="shared" si="68"/>
        <v>},</v>
      </c>
      <c r="V300" t="str">
        <f t="shared" si="69"/>
        <v/>
      </c>
    </row>
    <row r="301" spans="1:22" x14ac:dyDescent="0.3">
      <c r="A301">
        <f t="shared" si="57"/>
        <v>2147483471</v>
      </c>
      <c r="B301" s="1">
        <v>43186</v>
      </c>
      <c r="C301" t="s">
        <v>97</v>
      </c>
      <c r="D301" t="s">
        <v>353</v>
      </c>
      <c r="F301" s="6">
        <v>-34.75</v>
      </c>
      <c r="H301" t="str">
        <f t="shared" si="58"/>
        <v xml:space="preserve">2147483471: </v>
      </c>
      <c r="I301" t="str">
        <f t="shared" si="59"/>
        <v xml:space="preserve">id: 2147483471, </v>
      </c>
      <c r="J301" t="str">
        <f t="shared" si="60"/>
        <v xml:space="preserve">date: 1522195200000, </v>
      </c>
      <c r="K301" t="str">
        <f t="shared" si="61"/>
        <v xml:space="preserve">description: "EXXONMOBIL    98907579", </v>
      </c>
      <c r="L301" t="str">
        <f t="shared" si="62"/>
        <v xml:space="preserve">category: "Gas", </v>
      </c>
      <c r="M301" t="str">
        <f t="shared" si="63"/>
        <v xml:space="preserve">individual: "", </v>
      </c>
      <c r="N301" t="str">
        <f t="shared" si="64"/>
        <v xml:space="preserve">amount: -34.75, </v>
      </c>
      <c r="O301" t="s">
        <v>390</v>
      </c>
      <c r="Q301" t="str">
        <f t="shared" si="65"/>
        <v/>
      </c>
      <c r="R301" t="str">
        <f t="shared" si="66"/>
        <v/>
      </c>
      <c r="S301" t="str">
        <f t="shared" si="67"/>
        <v xml:space="preserve">27: { </v>
      </c>
      <c r="T301" t="str">
        <f t="shared" si="70"/>
        <v>2147483471: { id: 2147483471, date: 1522195200000, description: "EXXONMOBIL    98907579", category: "Gas", individual: "", amount: -34.75, isVisible: true }</v>
      </c>
      <c r="U301" t="str">
        <f t="shared" si="68"/>
        <v>},</v>
      </c>
      <c r="V301" t="str">
        <f t="shared" si="69"/>
        <v/>
      </c>
    </row>
    <row r="302" spans="1:22" x14ac:dyDescent="0.3">
      <c r="A302">
        <f t="shared" si="57"/>
        <v>2147483472</v>
      </c>
      <c r="B302" s="1">
        <v>43185</v>
      </c>
      <c r="C302" t="s">
        <v>130</v>
      </c>
      <c r="D302" t="s">
        <v>372</v>
      </c>
      <c r="F302" s="6">
        <v>-16</v>
      </c>
      <c r="H302" t="str">
        <f t="shared" si="58"/>
        <v xml:space="preserve">2147483472: </v>
      </c>
      <c r="I302" t="str">
        <f t="shared" si="59"/>
        <v xml:space="preserve">id: 2147483472, </v>
      </c>
      <c r="J302" t="str">
        <f t="shared" si="60"/>
        <v xml:space="preserve">date: 1522108800000, </v>
      </c>
      <c r="K302" t="str">
        <f t="shared" si="61"/>
        <v xml:space="preserve">description: "FIRESIDE PIZZA", </v>
      </c>
      <c r="L302" t="str">
        <f t="shared" si="62"/>
        <v xml:space="preserve">category: "Meals (Food)", </v>
      </c>
      <c r="M302" t="str">
        <f t="shared" si="63"/>
        <v xml:space="preserve">individual: "", </v>
      </c>
      <c r="N302" t="str">
        <f t="shared" si="64"/>
        <v xml:space="preserve">amount: -16, </v>
      </c>
      <c r="O302" t="s">
        <v>390</v>
      </c>
      <c r="Q302" t="str">
        <f t="shared" si="65"/>
        <v/>
      </c>
      <c r="R302" t="str">
        <f t="shared" si="66"/>
        <v/>
      </c>
      <c r="S302" t="str">
        <f t="shared" si="67"/>
        <v xml:space="preserve">26: { </v>
      </c>
      <c r="T302" t="str">
        <f t="shared" si="70"/>
        <v>2147483472: { id: 2147483472, date: 1522108800000, description: "FIRESIDE PIZZA", category: "Meals (Food)", individual: "", amount: -16, isVisible: true },</v>
      </c>
      <c r="U302" t="str">
        <f t="shared" si="68"/>
        <v/>
      </c>
      <c r="V302" t="str">
        <f t="shared" si="69"/>
        <v/>
      </c>
    </row>
    <row r="303" spans="1:22" x14ac:dyDescent="0.3">
      <c r="A303">
        <f t="shared" si="57"/>
        <v>2147483473</v>
      </c>
      <c r="B303" s="1">
        <v>43185</v>
      </c>
      <c r="C303" t="s">
        <v>213</v>
      </c>
      <c r="D303" t="s">
        <v>377</v>
      </c>
      <c r="F303" s="6">
        <v>-220.67</v>
      </c>
      <c r="H303" t="str">
        <f t="shared" si="58"/>
        <v xml:space="preserve">2147483473: </v>
      </c>
      <c r="I303" t="str">
        <f t="shared" si="59"/>
        <v xml:space="preserve">id: 2147483473, </v>
      </c>
      <c r="J303" t="str">
        <f t="shared" si="60"/>
        <v xml:space="preserve">date: 1522108800000, </v>
      </c>
      <c r="K303" t="str">
        <f t="shared" si="61"/>
        <v xml:space="preserve">description: "G CURTIS CROFT DDS INC", </v>
      </c>
      <c r="L303" t="str">
        <f t="shared" si="62"/>
        <v xml:space="preserve">category: "UPDATE", </v>
      </c>
      <c r="M303" t="str">
        <f t="shared" si="63"/>
        <v xml:space="preserve">individual: "", </v>
      </c>
      <c r="N303" t="str">
        <f t="shared" si="64"/>
        <v xml:space="preserve">amount: -220.67, </v>
      </c>
      <c r="O303" t="s">
        <v>390</v>
      </c>
      <c r="Q303" t="str">
        <f t="shared" si="65"/>
        <v/>
      </c>
      <c r="R303" t="str">
        <f t="shared" si="66"/>
        <v/>
      </c>
      <c r="S303" t="str">
        <f t="shared" si="67"/>
        <v/>
      </c>
      <c r="T303" t="str">
        <f t="shared" si="70"/>
        <v>2147483473: { id: 2147483473, date: 1522108800000, description: "G CURTIS CROFT DDS INC", category: "UPDATE", individual: "", amount: -220.67, isVisible: true }</v>
      </c>
      <c r="U303" t="str">
        <f t="shared" si="68"/>
        <v>},</v>
      </c>
      <c r="V303" t="str">
        <f t="shared" si="69"/>
        <v/>
      </c>
    </row>
    <row r="304" spans="1:22" x14ac:dyDescent="0.3">
      <c r="A304">
        <f t="shared" si="57"/>
        <v>2147483474</v>
      </c>
      <c r="B304" s="1">
        <v>43184</v>
      </c>
      <c r="C304" t="s">
        <v>56</v>
      </c>
      <c r="D304" t="s">
        <v>370</v>
      </c>
      <c r="F304" s="6">
        <v>-44.99</v>
      </c>
      <c r="H304" t="str">
        <f t="shared" si="58"/>
        <v xml:space="preserve">2147483474: </v>
      </c>
      <c r="I304" t="str">
        <f t="shared" si="59"/>
        <v xml:space="preserve">id: 2147483474, </v>
      </c>
      <c r="J304" t="str">
        <f t="shared" si="60"/>
        <v xml:space="preserve">date: 1522022400000, </v>
      </c>
      <c r="K304" t="str">
        <f t="shared" si="61"/>
        <v xml:space="preserve">description: "TWC*TIMEWARNERCABLE", </v>
      </c>
      <c r="L304" t="str">
        <f t="shared" si="62"/>
        <v xml:space="preserve">category: "Internet", </v>
      </c>
      <c r="M304" t="str">
        <f t="shared" si="63"/>
        <v xml:space="preserve">individual: "", </v>
      </c>
      <c r="N304" t="str">
        <f t="shared" si="64"/>
        <v xml:space="preserve">amount: -44.99, </v>
      </c>
      <c r="O304" t="s">
        <v>390</v>
      </c>
      <c r="Q304" t="str">
        <f t="shared" si="65"/>
        <v/>
      </c>
      <c r="R304" t="str">
        <f t="shared" si="66"/>
        <v/>
      </c>
      <c r="S304" t="str">
        <f t="shared" si="67"/>
        <v xml:space="preserve">25: { </v>
      </c>
      <c r="T304" t="str">
        <f t="shared" si="70"/>
        <v>2147483474: { id: 2147483474, date: 1522022400000, description: "TWC*TIMEWARNERCABLE", category: "Internet", individual: "", amount: -44.99, isVisible: true }</v>
      </c>
      <c r="U304" t="str">
        <f t="shared" si="68"/>
        <v>},</v>
      </c>
      <c r="V304" t="str">
        <f t="shared" si="69"/>
        <v/>
      </c>
    </row>
    <row r="305" spans="1:22" x14ac:dyDescent="0.3">
      <c r="A305">
        <f t="shared" si="57"/>
        <v>2147483475</v>
      </c>
      <c r="B305" s="1">
        <v>43183</v>
      </c>
      <c r="C305" t="s">
        <v>214</v>
      </c>
      <c r="D305" t="s">
        <v>358</v>
      </c>
      <c r="F305" s="6">
        <v>-2</v>
      </c>
      <c r="H305" t="str">
        <f t="shared" si="58"/>
        <v xml:space="preserve">2147483475: </v>
      </c>
      <c r="I305" t="str">
        <f t="shared" si="59"/>
        <v xml:space="preserve">id: 2147483475, </v>
      </c>
      <c r="J305" t="str">
        <f t="shared" si="60"/>
        <v xml:space="preserve">date: 1521936000000, </v>
      </c>
      <c r="K305" t="str">
        <f t="shared" si="61"/>
        <v xml:space="preserve">description: "LYFT   *RIDE SAT 1PM", </v>
      </c>
      <c r="L305" t="str">
        <f t="shared" si="62"/>
        <v xml:space="preserve">category: "Entertainment", </v>
      </c>
      <c r="M305" t="str">
        <f t="shared" si="63"/>
        <v xml:space="preserve">individual: "", </v>
      </c>
      <c r="N305" t="str">
        <f t="shared" si="64"/>
        <v xml:space="preserve">amount: -2, </v>
      </c>
      <c r="O305" t="s">
        <v>390</v>
      </c>
      <c r="Q305" t="str">
        <f t="shared" si="65"/>
        <v/>
      </c>
      <c r="R305" t="str">
        <f t="shared" si="66"/>
        <v/>
      </c>
      <c r="S305" t="str">
        <f t="shared" si="67"/>
        <v xml:space="preserve">24: { </v>
      </c>
      <c r="T305" t="str">
        <f t="shared" si="70"/>
        <v>2147483475: { id: 2147483475, date: 1521936000000, description: "LYFT   *RIDE SAT 1PM", category: "Entertainment", individual: "", amount: -2, isVisible: true },</v>
      </c>
      <c r="U305" t="str">
        <f t="shared" si="68"/>
        <v/>
      </c>
      <c r="V305" t="str">
        <f t="shared" si="69"/>
        <v/>
      </c>
    </row>
    <row r="306" spans="1:22" x14ac:dyDescent="0.3">
      <c r="A306">
        <f t="shared" si="57"/>
        <v>2147483476</v>
      </c>
      <c r="B306" s="1">
        <v>43183</v>
      </c>
      <c r="C306" t="s">
        <v>215</v>
      </c>
      <c r="D306" t="s">
        <v>372</v>
      </c>
      <c r="F306" s="6">
        <v>-27.25</v>
      </c>
      <c r="H306" t="str">
        <f t="shared" si="58"/>
        <v xml:space="preserve">2147483476: </v>
      </c>
      <c r="I306" t="str">
        <f t="shared" si="59"/>
        <v xml:space="preserve">id: 2147483476, </v>
      </c>
      <c r="J306" t="str">
        <f t="shared" si="60"/>
        <v xml:space="preserve">date: 1521936000000, </v>
      </c>
      <c r="K306" t="str">
        <f t="shared" si="61"/>
        <v xml:space="preserve">description: "ROCK BOTTOM CINCINNATI", </v>
      </c>
      <c r="L306" t="str">
        <f t="shared" si="62"/>
        <v xml:space="preserve">category: "Meals (Food)", </v>
      </c>
      <c r="M306" t="str">
        <f t="shared" si="63"/>
        <v xml:space="preserve">individual: "", </v>
      </c>
      <c r="N306" t="str">
        <f t="shared" si="64"/>
        <v xml:space="preserve">amount: -27.25, </v>
      </c>
      <c r="O306" t="s">
        <v>390</v>
      </c>
      <c r="Q306" t="str">
        <f t="shared" si="65"/>
        <v/>
      </c>
      <c r="R306" t="str">
        <f t="shared" si="66"/>
        <v/>
      </c>
      <c r="S306" t="str">
        <f t="shared" si="67"/>
        <v/>
      </c>
      <c r="T306" t="str">
        <f t="shared" si="70"/>
        <v>2147483476: { id: 2147483476, date: 1521936000000, description: "ROCK BOTTOM CINCINNATI", category: "Meals (Food)", individual: "", amount: -27.25, isVisible: true },</v>
      </c>
      <c r="U306" t="str">
        <f t="shared" si="68"/>
        <v/>
      </c>
      <c r="V306" t="str">
        <f t="shared" si="69"/>
        <v/>
      </c>
    </row>
    <row r="307" spans="1:22" x14ac:dyDescent="0.3">
      <c r="A307">
        <f t="shared" si="57"/>
        <v>2147483477</v>
      </c>
      <c r="B307" s="1">
        <v>43183</v>
      </c>
      <c r="C307" t="s">
        <v>216</v>
      </c>
      <c r="D307" t="s">
        <v>358</v>
      </c>
      <c r="F307" s="6">
        <v>-6.92</v>
      </c>
      <c r="H307" t="str">
        <f t="shared" si="58"/>
        <v xml:space="preserve">2147483477: </v>
      </c>
      <c r="I307" t="str">
        <f t="shared" si="59"/>
        <v xml:space="preserve">id: 2147483477, </v>
      </c>
      <c r="J307" t="str">
        <f t="shared" si="60"/>
        <v xml:space="preserve">date: 1521936000000, </v>
      </c>
      <c r="K307" t="str">
        <f t="shared" si="61"/>
        <v xml:space="preserve">description: "ONE WAY FARM", </v>
      </c>
      <c r="L307" t="str">
        <f t="shared" si="62"/>
        <v xml:space="preserve">category: "Entertainment", </v>
      </c>
      <c r="M307" t="str">
        <f t="shared" si="63"/>
        <v xml:space="preserve">individual: "", </v>
      </c>
      <c r="N307" t="str">
        <f t="shared" si="64"/>
        <v xml:space="preserve">amount: -6.92, </v>
      </c>
      <c r="O307" t="s">
        <v>390</v>
      </c>
      <c r="Q307" t="str">
        <f t="shared" si="65"/>
        <v/>
      </c>
      <c r="R307" t="str">
        <f t="shared" si="66"/>
        <v/>
      </c>
      <c r="S307" t="str">
        <f t="shared" si="67"/>
        <v/>
      </c>
      <c r="T307" t="str">
        <f t="shared" si="70"/>
        <v>2147483477: { id: 2147483477, date: 1521936000000, description: "ONE WAY FARM", category: "Entertainment", individual: "", amount: -6.92, isVisible: true },</v>
      </c>
      <c r="U307" t="str">
        <f t="shared" si="68"/>
        <v/>
      </c>
      <c r="V307" t="str">
        <f t="shared" si="69"/>
        <v/>
      </c>
    </row>
    <row r="308" spans="1:22" x14ac:dyDescent="0.3">
      <c r="A308">
        <f t="shared" si="57"/>
        <v>2147483478</v>
      </c>
      <c r="B308" s="1">
        <v>43183</v>
      </c>
      <c r="C308" t="s">
        <v>217</v>
      </c>
      <c r="D308" t="s">
        <v>372</v>
      </c>
      <c r="F308" s="6">
        <v>-2.4900000000000002</v>
      </c>
      <c r="H308" t="str">
        <f t="shared" si="58"/>
        <v xml:space="preserve">2147483478: </v>
      </c>
      <c r="I308" t="str">
        <f t="shared" si="59"/>
        <v xml:space="preserve">id: 2147483478, </v>
      </c>
      <c r="J308" t="str">
        <f t="shared" si="60"/>
        <v xml:space="preserve">date: 1521936000000, </v>
      </c>
      <c r="K308" t="str">
        <f t="shared" si="61"/>
        <v xml:space="preserve">description: "WENDY'S #984", </v>
      </c>
      <c r="L308" t="str">
        <f t="shared" si="62"/>
        <v xml:space="preserve">category: "Meals (Food)", </v>
      </c>
      <c r="M308" t="str">
        <f t="shared" si="63"/>
        <v xml:space="preserve">individual: "", </v>
      </c>
      <c r="N308" t="str">
        <f t="shared" si="64"/>
        <v xml:space="preserve">amount: -2.49, </v>
      </c>
      <c r="O308" t="s">
        <v>390</v>
      </c>
      <c r="Q308" t="str">
        <f t="shared" si="65"/>
        <v/>
      </c>
      <c r="R308" t="str">
        <f t="shared" si="66"/>
        <v/>
      </c>
      <c r="S308" t="str">
        <f t="shared" si="67"/>
        <v/>
      </c>
      <c r="T308" t="str">
        <f t="shared" si="70"/>
        <v>2147483478: { id: 2147483478, date: 1521936000000, description: "WENDY'S #984", category: "Meals (Food)", individual: "", amount: -2.49, isVisible: true }</v>
      </c>
      <c r="U308" t="str">
        <f t="shared" si="68"/>
        <v>},</v>
      </c>
      <c r="V308" t="str">
        <f t="shared" si="69"/>
        <v/>
      </c>
    </row>
    <row r="309" spans="1:22" x14ac:dyDescent="0.3">
      <c r="A309">
        <f t="shared" si="57"/>
        <v>2147483479</v>
      </c>
      <c r="B309" s="1">
        <v>43181</v>
      </c>
      <c r="C309" t="s">
        <v>39</v>
      </c>
      <c r="D309" t="s">
        <v>356</v>
      </c>
      <c r="F309" s="6">
        <v>-146.61000000000001</v>
      </c>
      <c r="H309" t="str">
        <f t="shared" si="58"/>
        <v xml:space="preserve">2147483479: </v>
      </c>
      <c r="I309" t="str">
        <f t="shared" si="59"/>
        <v xml:space="preserve">id: 2147483479, </v>
      </c>
      <c r="J309" t="str">
        <f t="shared" si="60"/>
        <v xml:space="preserve">date: 1521763200000, </v>
      </c>
      <c r="K309" t="str">
        <f t="shared" si="61"/>
        <v xml:space="preserve">description: "KROGER #423", </v>
      </c>
      <c r="L309" t="str">
        <f t="shared" si="62"/>
        <v xml:space="preserve">category: "Groceries", </v>
      </c>
      <c r="M309" t="str">
        <f t="shared" si="63"/>
        <v xml:space="preserve">individual: "", </v>
      </c>
      <c r="N309" t="str">
        <f t="shared" si="64"/>
        <v xml:space="preserve">amount: -146.61, </v>
      </c>
      <c r="O309" t="s">
        <v>390</v>
      </c>
      <c r="Q309" t="str">
        <f t="shared" si="65"/>
        <v/>
      </c>
      <c r="R309" t="str">
        <f t="shared" si="66"/>
        <v/>
      </c>
      <c r="S309" t="str">
        <f t="shared" si="67"/>
        <v xml:space="preserve">22: { </v>
      </c>
      <c r="T309" t="str">
        <f t="shared" si="70"/>
        <v>2147483479: { id: 2147483479, date: 1521763200000, description: "KROGER #423", category: "Groceries", individual: "", amount: -146.61, isVisible: true }</v>
      </c>
      <c r="U309" t="str">
        <f t="shared" si="68"/>
        <v>},</v>
      </c>
      <c r="V309" t="str">
        <f t="shared" si="69"/>
        <v/>
      </c>
    </row>
    <row r="310" spans="1:22" x14ac:dyDescent="0.3">
      <c r="A310">
        <f t="shared" si="57"/>
        <v>2147483480</v>
      </c>
      <c r="B310" s="1">
        <v>43179</v>
      </c>
      <c r="C310" t="s">
        <v>218</v>
      </c>
      <c r="D310" t="s">
        <v>372</v>
      </c>
      <c r="F310" s="6">
        <v>-6.44</v>
      </c>
      <c r="H310" t="str">
        <f t="shared" si="58"/>
        <v xml:space="preserve">2147483480: </v>
      </c>
      <c r="I310" t="str">
        <f t="shared" si="59"/>
        <v xml:space="preserve">id: 2147483480, </v>
      </c>
      <c r="J310" t="str">
        <f t="shared" si="60"/>
        <v xml:space="preserve">date: 1521590400000, </v>
      </c>
      <c r="K310" t="str">
        <f t="shared" si="61"/>
        <v xml:space="preserve">description: "MCDONALD'S F21705", </v>
      </c>
      <c r="L310" t="str">
        <f t="shared" si="62"/>
        <v xml:space="preserve">category: "Meals (Food)", </v>
      </c>
      <c r="M310" t="str">
        <f t="shared" si="63"/>
        <v xml:space="preserve">individual: "", </v>
      </c>
      <c r="N310" t="str">
        <f t="shared" si="64"/>
        <v xml:space="preserve">amount: -6.44, </v>
      </c>
      <c r="O310" t="s">
        <v>390</v>
      </c>
      <c r="Q310" t="str">
        <f t="shared" si="65"/>
        <v/>
      </c>
      <c r="R310" t="str">
        <f t="shared" si="66"/>
        <v/>
      </c>
      <c r="S310" t="str">
        <f t="shared" si="67"/>
        <v xml:space="preserve">20: { </v>
      </c>
      <c r="T310" t="str">
        <f t="shared" si="70"/>
        <v>2147483480: { id: 2147483480, date: 1521590400000, description: "MCDONALD'S F21705", category: "Meals (Food)", individual: "", amount: -6.44, isVisible: true }</v>
      </c>
      <c r="U310" t="str">
        <f t="shared" si="68"/>
        <v>},</v>
      </c>
      <c r="V310" t="str">
        <f t="shared" si="69"/>
        <v/>
      </c>
    </row>
    <row r="311" spans="1:22" x14ac:dyDescent="0.3">
      <c r="A311">
        <f t="shared" si="57"/>
        <v>2147483481</v>
      </c>
      <c r="B311" s="1">
        <v>43178</v>
      </c>
      <c r="C311" t="s">
        <v>39</v>
      </c>
      <c r="D311" t="s">
        <v>356</v>
      </c>
      <c r="F311" s="6">
        <v>-183.56</v>
      </c>
      <c r="H311" t="str">
        <f t="shared" si="58"/>
        <v xml:space="preserve">2147483481: </v>
      </c>
      <c r="I311" t="str">
        <f t="shared" si="59"/>
        <v xml:space="preserve">id: 2147483481, </v>
      </c>
      <c r="J311" t="str">
        <f t="shared" si="60"/>
        <v xml:space="preserve">date: 1521504000000, </v>
      </c>
      <c r="K311" t="str">
        <f t="shared" si="61"/>
        <v xml:space="preserve">description: "KROGER #423", </v>
      </c>
      <c r="L311" t="str">
        <f t="shared" si="62"/>
        <v xml:space="preserve">category: "Groceries", </v>
      </c>
      <c r="M311" t="str">
        <f t="shared" si="63"/>
        <v xml:space="preserve">individual: "", </v>
      </c>
      <c r="N311" t="str">
        <f t="shared" si="64"/>
        <v xml:space="preserve">amount: -183.56, </v>
      </c>
      <c r="O311" t="s">
        <v>390</v>
      </c>
      <c r="Q311" t="str">
        <f t="shared" si="65"/>
        <v/>
      </c>
      <c r="R311" t="str">
        <f t="shared" si="66"/>
        <v/>
      </c>
      <c r="S311" t="str">
        <f t="shared" si="67"/>
        <v xml:space="preserve">19: { </v>
      </c>
      <c r="T311" t="str">
        <f t="shared" si="70"/>
        <v>2147483481: { id: 2147483481, date: 1521504000000, description: "KROGER #423", category: "Groceries", individual: "", amount: -183.56, isVisible: true }</v>
      </c>
      <c r="U311" t="str">
        <f t="shared" si="68"/>
        <v>},</v>
      </c>
      <c r="V311" t="str">
        <f t="shared" si="69"/>
        <v/>
      </c>
    </row>
    <row r="312" spans="1:22" x14ac:dyDescent="0.3">
      <c r="A312">
        <f t="shared" si="57"/>
        <v>2147483482</v>
      </c>
      <c r="B312" s="1">
        <v>43177</v>
      </c>
      <c r="C312" t="s">
        <v>219</v>
      </c>
      <c r="D312" t="s">
        <v>353</v>
      </c>
      <c r="F312" s="6">
        <v>-34.090000000000003</v>
      </c>
      <c r="H312" t="str">
        <f t="shared" si="58"/>
        <v xml:space="preserve">2147483482: </v>
      </c>
      <c r="I312" t="str">
        <f t="shared" si="59"/>
        <v xml:space="preserve">id: 2147483482, </v>
      </c>
      <c r="J312" t="str">
        <f t="shared" si="60"/>
        <v xml:space="preserve">date: 1521417600000, </v>
      </c>
      <c r="K312" t="str">
        <f t="shared" si="61"/>
        <v xml:space="preserve">description: "MARATHON PETRO185488", </v>
      </c>
      <c r="L312" t="str">
        <f t="shared" si="62"/>
        <v xml:space="preserve">category: "Gas", </v>
      </c>
      <c r="M312" t="str">
        <f t="shared" si="63"/>
        <v xml:space="preserve">individual: "", </v>
      </c>
      <c r="N312" t="str">
        <f t="shared" si="64"/>
        <v xml:space="preserve">amount: -34.09, </v>
      </c>
      <c r="O312" t="s">
        <v>390</v>
      </c>
      <c r="Q312" t="str">
        <f t="shared" si="65"/>
        <v/>
      </c>
      <c r="R312" t="str">
        <f t="shared" si="66"/>
        <v/>
      </c>
      <c r="S312" t="str">
        <f t="shared" si="67"/>
        <v xml:space="preserve">18: { </v>
      </c>
      <c r="T312" t="str">
        <f t="shared" si="70"/>
        <v>2147483482: { id: 2147483482, date: 1521417600000, description: "MARATHON PETRO185488", category: "Gas", individual: "", amount: -34.09, isVisible: true }</v>
      </c>
      <c r="U312" t="str">
        <f t="shared" si="68"/>
        <v>},</v>
      </c>
      <c r="V312" t="str">
        <f t="shared" si="69"/>
        <v/>
      </c>
    </row>
    <row r="313" spans="1:22" x14ac:dyDescent="0.3">
      <c r="A313">
        <f t="shared" si="57"/>
        <v>2147483483</v>
      </c>
      <c r="B313" s="1">
        <v>43176</v>
      </c>
      <c r="C313" t="s">
        <v>220</v>
      </c>
      <c r="D313" t="s">
        <v>358</v>
      </c>
      <c r="F313" s="6">
        <v>-64.260000000000005</v>
      </c>
      <c r="H313" t="str">
        <f t="shared" si="58"/>
        <v xml:space="preserve">2147483483: </v>
      </c>
      <c r="I313" t="str">
        <f t="shared" si="59"/>
        <v xml:space="preserve">id: 2147483483, </v>
      </c>
      <c r="J313" t="str">
        <f t="shared" si="60"/>
        <v xml:space="preserve">date: 1521331200000, </v>
      </c>
      <c r="K313" t="str">
        <f t="shared" si="61"/>
        <v xml:space="preserve">description: "WINE CELLAR", </v>
      </c>
      <c r="L313" t="str">
        <f t="shared" si="62"/>
        <v xml:space="preserve">category: "Entertainment", </v>
      </c>
      <c r="M313" t="str">
        <f t="shared" si="63"/>
        <v xml:space="preserve">individual: "", </v>
      </c>
      <c r="N313" t="str">
        <f t="shared" si="64"/>
        <v xml:space="preserve">amount: -64.26, </v>
      </c>
      <c r="O313" t="s">
        <v>390</v>
      </c>
      <c r="Q313" t="str">
        <f t="shared" si="65"/>
        <v/>
      </c>
      <c r="R313" t="str">
        <f t="shared" si="66"/>
        <v/>
      </c>
      <c r="S313" t="str">
        <f t="shared" si="67"/>
        <v xml:space="preserve">17: { </v>
      </c>
      <c r="T313" t="str">
        <f t="shared" si="70"/>
        <v>2147483483: { id: 2147483483, date: 1521331200000, description: "WINE CELLAR", category: "Entertainment", individual: "", amount: -64.26, isVisible: true }</v>
      </c>
      <c r="U313" t="str">
        <f t="shared" si="68"/>
        <v>},</v>
      </c>
      <c r="V313" t="str">
        <f t="shared" si="69"/>
        <v/>
      </c>
    </row>
    <row r="314" spans="1:22" x14ac:dyDescent="0.3">
      <c r="A314">
        <f t="shared" si="57"/>
        <v>2147483484</v>
      </c>
      <c r="B314" s="1">
        <v>43174</v>
      </c>
      <c r="C314" t="s">
        <v>221</v>
      </c>
      <c r="D314" t="s">
        <v>372</v>
      </c>
      <c r="F314" s="6">
        <v>-2.95</v>
      </c>
      <c r="H314" t="str">
        <f t="shared" si="58"/>
        <v xml:space="preserve">2147483484: </v>
      </c>
      <c r="I314" t="str">
        <f t="shared" si="59"/>
        <v xml:space="preserve">id: 2147483484, </v>
      </c>
      <c r="J314" t="str">
        <f t="shared" si="60"/>
        <v xml:space="preserve">date: 1521158400000, </v>
      </c>
      <c r="K314" t="str">
        <f t="shared" si="61"/>
        <v xml:space="preserve">description: "STARBUCKS STORE 02385", </v>
      </c>
      <c r="L314" t="str">
        <f t="shared" si="62"/>
        <v xml:space="preserve">category: "Meals (Food)", </v>
      </c>
      <c r="M314" t="str">
        <f t="shared" si="63"/>
        <v xml:space="preserve">individual: "", </v>
      </c>
      <c r="N314" t="str">
        <f t="shared" si="64"/>
        <v xml:space="preserve">amount: -2.95, </v>
      </c>
      <c r="O314" t="s">
        <v>390</v>
      </c>
      <c r="Q314" t="str">
        <f t="shared" si="65"/>
        <v/>
      </c>
      <c r="R314" t="str">
        <f t="shared" si="66"/>
        <v/>
      </c>
      <c r="S314" t="str">
        <f t="shared" si="67"/>
        <v xml:space="preserve">15: { </v>
      </c>
      <c r="T314" t="str">
        <f t="shared" si="70"/>
        <v>2147483484: { id: 2147483484, date: 1521158400000, description: "STARBUCKS STORE 02385", category: "Meals (Food)", individual: "", amount: -2.95, isVisible: true },</v>
      </c>
      <c r="U314" t="str">
        <f t="shared" si="68"/>
        <v/>
      </c>
      <c r="V314" t="str">
        <f t="shared" si="69"/>
        <v/>
      </c>
    </row>
    <row r="315" spans="1:22" x14ac:dyDescent="0.3">
      <c r="A315">
        <f t="shared" si="57"/>
        <v>2147483485</v>
      </c>
      <c r="B315" s="1">
        <v>43174</v>
      </c>
      <c r="C315" t="s">
        <v>222</v>
      </c>
      <c r="D315" t="s">
        <v>372</v>
      </c>
      <c r="F315" s="6">
        <v>-7.5</v>
      </c>
      <c r="H315" t="str">
        <f t="shared" si="58"/>
        <v xml:space="preserve">2147483485: </v>
      </c>
      <c r="I315" t="str">
        <f t="shared" si="59"/>
        <v xml:space="preserve">id: 2147483485, </v>
      </c>
      <c r="J315" t="str">
        <f t="shared" si="60"/>
        <v xml:space="preserve">date: 1521158400000, </v>
      </c>
      <c r="K315" t="str">
        <f t="shared" si="61"/>
        <v xml:space="preserve">description: "ZAB THAI KITCHEN", </v>
      </c>
      <c r="L315" t="str">
        <f t="shared" si="62"/>
        <v xml:space="preserve">category: "Meals (Food)", </v>
      </c>
      <c r="M315" t="str">
        <f t="shared" si="63"/>
        <v xml:space="preserve">individual: "", </v>
      </c>
      <c r="N315" t="str">
        <f t="shared" si="64"/>
        <v xml:space="preserve">amount: -7.5, </v>
      </c>
      <c r="O315" t="s">
        <v>390</v>
      </c>
      <c r="Q315" t="str">
        <f t="shared" si="65"/>
        <v/>
      </c>
      <c r="R315" t="str">
        <f t="shared" si="66"/>
        <v/>
      </c>
      <c r="S315" t="str">
        <f t="shared" si="67"/>
        <v/>
      </c>
      <c r="T315" t="str">
        <f t="shared" si="70"/>
        <v>2147483485: { id: 2147483485, date: 1521158400000, description: "ZAB THAI KITCHEN", category: "Meals (Food)", individual: "", amount: -7.5, isVisible: true },</v>
      </c>
      <c r="U315" t="str">
        <f t="shared" si="68"/>
        <v/>
      </c>
      <c r="V315" t="str">
        <f t="shared" si="69"/>
        <v/>
      </c>
    </row>
    <row r="316" spans="1:22" x14ac:dyDescent="0.3">
      <c r="A316">
        <f t="shared" si="57"/>
        <v>2147483486</v>
      </c>
      <c r="B316" s="1">
        <v>43174</v>
      </c>
      <c r="C316" t="s">
        <v>223</v>
      </c>
      <c r="D316" t="s">
        <v>374</v>
      </c>
      <c r="F316" s="6">
        <v>-34.880000000000003</v>
      </c>
      <c r="H316" t="str">
        <f t="shared" si="58"/>
        <v xml:space="preserve">2147483486: </v>
      </c>
      <c r="I316" t="str">
        <f t="shared" si="59"/>
        <v xml:space="preserve">id: 2147483486, </v>
      </c>
      <c r="J316" t="str">
        <f t="shared" si="60"/>
        <v xml:space="preserve">date: 1521158400000, </v>
      </c>
      <c r="K316" t="str">
        <f t="shared" si="61"/>
        <v xml:space="preserve">description: "TOYSRUS-BABIESRUS.COM", </v>
      </c>
      <c r="L316" t="str">
        <f t="shared" si="62"/>
        <v xml:space="preserve">category: "Birthday", </v>
      </c>
      <c r="M316" t="str">
        <f t="shared" si="63"/>
        <v xml:space="preserve">individual: "", </v>
      </c>
      <c r="N316" t="str">
        <f t="shared" si="64"/>
        <v xml:space="preserve">amount: -34.88, </v>
      </c>
      <c r="O316" t="s">
        <v>390</v>
      </c>
      <c r="Q316" t="str">
        <f t="shared" si="65"/>
        <v/>
      </c>
      <c r="R316" t="str">
        <f t="shared" si="66"/>
        <v/>
      </c>
      <c r="S316" t="str">
        <f t="shared" si="67"/>
        <v/>
      </c>
      <c r="T316" t="str">
        <f t="shared" si="70"/>
        <v>2147483486: { id: 2147483486, date: 1521158400000, description: "TOYSRUS-BABIESRUS.COM", category: "Birthday", individual: "", amount: -34.88, isVisible: true },</v>
      </c>
      <c r="U316" t="str">
        <f t="shared" si="68"/>
        <v/>
      </c>
      <c r="V316" t="str">
        <f t="shared" si="69"/>
        <v/>
      </c>
    </row>
    <row r="317" spans="1:22" x14ac:dyDescent="0.3">
      <c r="A317">
        <f t="shared" si="57"/>
        <v>2147483487</v>
      </c>
      <c r="B317" s="1">
        <v>43174</v>
      </c>
      <c r="C317" t="s">
        <v>224</v>
      </c>
      <c r="D317" t="s">
        <v>372</v>
      </c>
      <c r="F317" s="6">
        <v>-3.19</v>
      </c>
      <c r="H317" t="str">
        <f t="shared" si="58"/>
        <v xml:space="preserve">2147483487: </v>
      </c>
      <c r="I317" t="str">
        <f t="shared" si="59"/>
        <v xml:space="preserve">id: 2147483487, </v>
      </c>
      <c r="J317" t="str">
        <f t="shared" si="60"/>
        <v xml:space="preserve">date: 1521158400000, </v>
      </c>
      <c r="K317" t="str">
        <f t="shared" si="61"/>
        <v xml:space="preserve">description: "WENDY'S #1982", </v>
      </c>
      <c r="L317" t="str">
        <f t="shared" si="62"/>
        <v xml:space="preserve">category: "Meals (Food)", </v>
      </c>
      <c r="M317" t="str">
        <f t="shared" si="63"/>
        <v xml:space="preserve">individual: "", </v>
      </c>
      <c r="N317" t="str">
        <f t="shared" si="64"/>
        <v xml:space="preserve">amount: -3.19, </v>
      </c>
      <c r="O317" t="s">
        <v>390</v>
      </c>
      <c r="Q317" t="str">
        <f t="shared" si="65"/>
        <v/>
      </c>
      <c r="R317" t="str">
        <f t="shared" si="66"/>
        <v/>
      </c>
      <c r="S317" t="str">
        <f t="shared" si="67"/>
        <v/>
      </c>
      <c r="T317" t="str">
        <f t="shared" si="70"/>
        <v>2147483487: { id: 2147483487, date: 1521158400000, description: "WENDY'S #1982", category: "Meals (Food)", individual: "", amount: -3.19, isVisible: true },</v>
      </c>
      <c r="U317" t="str">
        <f t="shared" si="68"/>
        <v/>
      </c>
      <c r="V317" t="str">
        <f t="shared" si="69"/>
        <v/>
      </c>
    </row>
    <row r="318" spans="1:22" x14ac:dyDescent="0.3">
      <c r="A318">
        <f t="shared" si="57"/>
        <v>2147483488</v>
      </c>
      <c r="B318" s="1">
        <v>43174</v>
      </c>
      <c r="C318" t="s">
        <v>225</v>
      </c>
      <c r="D318" t="s">
        <v>353</v>
      </c>
      <c r="F318" s="6">
        <v>-9.5</v>
      </c>
      <c r="H318" t="str">
        <f t="shared" si="58"/>
        <v xml:space="preserve">2147483488: </v>
      </c>
      <c r="I318" t="str">
        <f t="shared" si="59"/>
        <v xml:space="preserve">id: 2147483488, </v>
      </c>
      <c r="J318" t="str">
        <f t="shared" si="60"/>
        <v xml:space="preserve">date: 1521158400000, </v>
      </c>
      <c r="K318" t="str">
        <f t="shared" si="61"/>
        <v xml:space="preserve">description: "MARATHON PETRO133462", </v>
      </c>
      <c r="L318" t="str">
        <f t="shared" si="62"/>
        <v xml:space="preserve">category: "Gas", </v>
      </c>
      <c r="M318" t="str">
        <f t="shared" si="63"/>
        <v xml:space="preserve">individual: "", </v>
      </c>
      <c r="N318" t="str">
        <f t="shared" si="64"/>
        <v xml:space="preserve">amount: -9.5, </v>
      </c>
      <c r="O318" t="s">
        <v>390</v>
      </c>
      <c r="Q318" t="str">
        <f t="shared" si="65"/>
        <v/>
      </c>
      <c r="R318" t="str">
        <f t="shared" si="66"/>
        <v/>
      </c>
      <c r="S318" t="str">
        <f t="shared" si="67"/>
        <v/>
      </c>
      <c r="T318" t="str">
        <f t="shared" si="70"/>
        <v>2147483488: { id: 2147483488, date: 1521158400000, description: "MARATHON PETRO133462", category: "Gas", individual: "", amount: -9.5, isVisible: true }</v>
      </c>
      <c r="U318" t="str">
        <f t="shared" si="68"/>
        <v>},</v>
      </c>
      <c r="V318" t="str">
        <f t="shared" si="69"/>
        <v/>
      </c>
    </row>
    <row r="319" spans="1:22" x14ac:dyDescent="0.3">
      <c r="A319">
        <f t="shared" si="57"/>
        <v>2147483489</v>
      </c>
      <c r="B319" s="1">
        <v>43173</v>
      </c>
      <c r="C319" t="s">
        <v>26</v>
      </c>
      <c r="D319" t="s">
        <v>358</v>
      </c>
      <c r="F319" s="6">
        <v>-5</v>
      </c>
      <c r="H319" t="str">
        <f t="shared" si="58"/>
        <v xml:space="preserve">2147483489: </v>
      </c>
      <c r="I319" t="str">
        <f t="shared" si="59"/>
        <v xml:space="preserve">id: 2147483489, </v>
      </c>
      <c r="J319" t="str">
        <f t="shared" si="60"/>
        <v xml:space="preserve">date: 1521072000000, </v>
      </c>
      <c r="K319" t="str">
        <f t="shared" si="61"/>
        <v xml:space="preserve">description: "CINCINNATI PARKING FEE", </v>
      </c>
      <c r="L319" t="str">
        <f t="shared" si="62"/>
        <v xml:space="preserve">category: "Entertainment", </v>
      </c>
      <c r="M319" t="str">
        <f t="shared" si="63"/>
        <v xml:space="preserve">individual: "", </v>
      </c>
      <c r="N319" t="str">
        <f t="shared" si="64"/>
        <v xml:space="preserve">amount: -5, </v>
      </c>
      <c r="O319" t="s">
        <v>390</v>
      </c>
      <c r="Q319" t="str">
        <f t="shared" si="65"/>
        <v/>
      </c>
      <c r="R319" t="str">
        <f t="shared" si="66"/>
        <v/>
      </c>
      <c r="S319" t="str">
        <f t="shared" si="67"/>
        <v xml:space="preserve">14: { </v>
      </c>
      <c r="T319" t="str">
        <f t="shared" si="70"/>
        <v>2147483489: { id: 2147483489, date: 1521072000000, description: "CINCINNATI PARKING FEE", category: "Entertainment", individual: "", amount: -5, isVisible: true }</v>
      </c>
      <c r="U319" t="str">
        <f t="shared" si="68"/>
        <v>},</v>
      </c>
      <c r="V319" t="str">
        <f t="shared" si="69"/>
        <v/>
      </c>
    </row>
    <row r="320" spans="1:22" x14ac:dyDescent="0.3">
      <c r="A320">
        <f t="shared" si="57"/>
        <v>2147483490</v>
      </c>
      <c r="B320" s="1">
        <v>43172</v>
      </c>
      <c r="C320" t="s">
        <v>210</v>
      </c>
      <c r="D320" t="s">
        <v>372</v>
      </c>
      <c r="F320" s="6">
        <v>-8.99</v>
      </c>
      <c r="H320" t="str">
        <f t="shared" si="58"/>
        <v xml:space="preserve">2147483490: </v>
      </c>
      <c r="I320" t="str">
        <f t="shared" si="59"/>
        <v xml:space="preserve">id: 2147483490, </v>
      </c>
      <c r="J320" t="str">
        <f t="shared" si="60"/>
        <v xml:space="preserve">date: 1520985600000, </v>
      </c>
      <c r="K320" t="str">
        <f t="shared" si="61"/>
        <v xml:space="preserve">description: "SQU*SQ *THE GARDEN BAR", </v>
      </c>
      <c r="L320" t="str">
        <f t="shared" si="62"/>
        <v xml:space="preserve">category: "Meals (Food)", </v>
      </c>
      <c r="M320" t="str">
        <f t="shared" si="63"/>
        <v xml:space="preserve">individual: "", </v>
      </c>
      <c r="N320" t="str">
        <f t="shared" si="64"/>
        <v xml:space="preserve">amount: -8.99, </v>
      </c>
      <c r="O320" t="s">
        <v>390</v>
      </c>
      <c r="Q320" t="str">
        <f t="shared" si="65"/>
        <v/>
      </c>
      <c r="R320" t="str">
        <f t="shared" si="66"/>
        <v/>
      </c>
      <c r="S320" t="str">
        <f t="shared" si="67"/>
        <v xml:space="preserve">13: { </v>
      </c>
      <c r="T320" t="str">
        <f t="shared" si="70"/>
        <v>2147483490: { id: 2147483490, date: 1520985600000, description: "SQU*SQ *THE GARDEN BAR", category: "Meals (Food)", individual: "", amount: -8.99, isVisible: true },</v>
      </c>
      <c r="U320" t="str">
        <f t="shared" si="68"/>
        <v/>
      </c>
      <c r="V320" t="str">
        <f t="shared" si="69"/>
        <v/>
      </c>
    </row>
    <row r="321" spans="1:22" x14ac:dyDescent="0.3">
      <c r="A321">
        <f t="shared" si="57"/>
        <v>2147483491</v>
      </c>
      <c r="B321" s="1">
        <v>43172</v>
      </c>
      <c r="C321" t="s">
        <v>223</v>
      </c>
      <c r="D321" t="s">
        <v>374</v>
      </c>
      <c r="F321" s="6">
        <v>-5.32</v>
      </c>
      <c r="H321" t="str">
        <f t="shared" si="58"/>
        <v xml:space="preserve">2147483491: </v>
      </c>
      <c r="I321" t="str">
        <f t="shared" si="59"/>
        <v xml:space="preserve">id: 2147483491, </v>
      </c>
      <c r="J321" t="str">
        <f t="shared" si="60"/>
        <v xml:space="preserve">date: 1520985600000, </v>
      </c>
      <c r="K321" t="str">
        <f t="shared" si="61"/>
        <v xml:space="preserve">description: "TOYSRUS-BABIESRUS.COM", </v>
      </c>
      <c r="L321" t="str">
        <f t="shared" si="62"/>
        <v xml:space="preserve">category: "Birthday", </v>
      </c>
      <c r="M321" t="str">
        <f t="shared" si="63"/>
        <v xml:space="preserve">individual: "", </v>
      </c>
      <c r="N321" t="str">
        <f t="shared" si="64"/>
        <v xml:space="preserve">amount: -5.32, </v>
      </c>
      <c r="O321" t="s">
        <v>390</v>
      </c>
      <c r="Q321" t="str">
        <f t="shared" si="65"/>
        <v/>
      </c>
      <c r="R321" t="str">
        <f t="shared" si="66"/>
        <v/>
      </c>
      <c r="S321" t="str">
        <f t="shared" si="67"/>
        <v/>
      </c>
      <c r="T321" t="str">
        <f t="shared" si="70"/>
        <v>2147483491: { id: 2147483491, date: 1520985600000, description: "TOYSRUS-BABIESRUS.COM", category: "Birthday", individual: "", amount: -5.32, isVisible: true },</v>
      </c>
      <c r="U321" t="str">
        <f t="shared" si="68"/>
        <v/>
      </c>
      <c r="V321" t="str">
        <f t="shared" si="69"/>
        <v/>
      </c>
    </row>
    <row r="322" spans="1:22" x14ac:dyDescent="0.3">
      <c r="A322">
        <f t="shared" si="57"/>
        <v>2147483492</v>
      </c>
      <c r="B322" s="1">
        <v>43172</v>
      </c>
      <c r="C322" t="s">
        <v>111</v>
      </c>
      <c r="D322" t="s">
        <v>353</v>
      </c>
      <c r="F322" s="6">
        <v>-26.5</v>
      </c>
      <c r="H322" t="str">
        <f t="shared" si="58"/>
        <v xml:space="preserve">2147483492: </v>
      </c>
      <c r="I322" t="str">
        <f t="shared" si="59"/>
        <v xml:space="preserve">id: 2147483492, </v>
      </c>
      <c r="J322" t="str">
        <f t="shared" si="60"/>
        <v xml:space="preserve">date: 1520985600000, </v>
      </c>
      <c r="K322" t="str">
        <f t="shared" si="61"/>
        <v xml:space="preserve">description: "UNITED DAIRY FARMERS #", </v>
      </c>
      <c r="L322" t="str">
        <f t="shared" si="62"/>
        <v xml:space="preserve">category: "Gas", </v>
      </c>
      <c r="M322" t="str">
        <f t="shared" si="63"/>
        <v xml:space="preserve">individual: "", </v>
      </c>
      <c r="N322" t="str">
        <f t="shared" si="64"/>
        <v xml:space="preserve">amount: -26.5, </v>
      </c>
      <c r="O322" t="s">
        <v>390</v>
      </c>
      <c r="Q322" t="str">
        <f t="shared" si="65"/>
        <v/>
      </c>
      <c r="R322" t="str">
        <f t="shared" si="66"/>
        <v/>
      </c>
      <c r="S322" t="str">
        <f t="shared" si="67"/>
        <v/>
      </c>
      <c r="T322" t="str">
        <f t="shared" si="70"/>
        <v>2147483492: { id: 2147483492, date: 1520985600000, description: "UNITED DAIRY FARMERS #", category: "Gas", individual: "", amount: -26.5, isVisible: true },</v>
      </c>
      <c r="U322" t="str">
        <f t="shared" si="68"/>
        <v/>
      </c>
      <c r="V322" t="str">
        <f t="shared" si="69"/>
        <v/>
      </c>
    </row>
    <row r="323" spans="1:22" x14ac:dyDescent="0.3">
      <c r="A323">
        <f t="shared" si="57"/>
        <v>2147483493</v>
      </c>
      <c r="B323" s="1">
        <v>43172</v>
      </c>
      <c r="C323" t="s">
        <v>226</v>
      </c>
      <c r="D323" t="s">
        <v>372</v>
      </c>
      <c r="F323" s="6">
        <v>-32.25</v>
      </c>
      <c r="H323" t="str">
        <f t="shared" si="58"/>
        <v xml:space="preserve">2147483493: </v>
      </c>
      <c r="I323" t="str">
        <f t="shared" si="59"/>
        <v xml:space="preserve">id: 2147483493, </v>
      </c>
      <c r="J323" t="str">
        <f t="shared" si="60"/>
        <v xml:space="preserve">date: 1520985600000, </v>
      </c>
      <c r="K323" t="str">
        <f t="shared" si="61"/>
        <v xml:space="preserve">description: "MAX &amp; ERMA'S PICKERING", </v>
      </c>
      <c r="L323" t="str">
        <f t="shared" si="62"/>
        <v xml:space="preserve">category: "Meals (Food)", </v>
      </c>
      <c r="M323" t="str">
        <f t="shared" si="63"/>
        <v xml:space="preserve">individual: "", </v>
      </c>
      <c r="N323" t="str">
        <f t="shared" si="64"/>
        <v xml:space="preserve">amount: -32.25, </v>
      </c>
      <c r="O323" t="s">
        <v>390</v>
      </c>
      <c r="Q323" t="str">
        <f t="shared" si="65"/>
        <v/>
      </c>
      <c r="R323" t="str">
        <f t="shared" si="66"/>
        <v/>
      </c>
      <c r="S323" t="str">
        <f t="shared" si="67"/>
        <v/>
      </c>
      <c r="T323" t="str">
        <f t="shared" si="70"/>
        <v>2147483493: { id: 2147483493, date: 1520985600000, description: "MAX &amp; ERMA'S PICKERING", category: "Meals (Food)", individual: "", amount: -32.25, isVisible: true }</v>
      </c>
      <c r="U323" t="str">
        <f t="shared" si="68"/>
        <v>},</v>
      </c>
      <c r="V323" t="str">
        <f t="shared" si="69"/>
        <v/>
      </c>
    </row>
    <row r="324" spans="1:22" x14ac:dyDescent="0.3">
      <c r="A324">
        <f t="shared" si="57"/>
        <v>2147483494</v>
      </c>
      <c r="B324" s="1">
        <v>43171</v>
      </c>
      <c r="C324" t="s">
        <v>227</v>
      </c>
      <c r="D324" t="s">
        <v>372</v>
      </c>
      <c r="F324" s="6">
        <v>-113.25</v>
      </c>
      <c r="H324" t="str">
        <f t="shared" si="58"/>
        <v xml:space="preserve">2147483494: </v>
      </c>
      <c r="I324" t="str">
        <f t="shared" si="59"/>
        <v xml:space="preserve">id: 2147483494, </v>
      </c>
      <c r="J324" t="str">
        <f t="shared" si="60"/>
        <v xml:space="preserve">date: 1520899200000, </v>
      </c>
      <c r="K324" t="str">
        <f t="shared" si="61"/>
        <v xml:space="preserve">description: "CHEESECAKE POLARIS", </v>
      </c>
      <c r="L324" t="str">
        <f t="shared" si="62"/>
        <v xml:space="preserve">category: "Meals (Food)", </v>
      </c>
      <c r="M324" t="str">
        <f t="shared" si="63"/>
        <v xml:space="preserve">individual: "", </v>
      </c>
      <c r="N324" t="str">
        <f t="shared" si="64"/>
        <v xml:space="preserve">amount: -113.25, </v>
      </c>
      <c r="O324" t="s">
        <v>390</v>
      </c>
      <c r="Q324" t="str">
        <f t="shared" si="65"/>
        <v/>
      </c>
      <c r="R324" t="str">
        <f t="shared" si="66"/>
        <v/>
      </c>
      <c r="S324" t="str">
        <f t="shared" si="67"/>
        <v xml:space="preserve">12: { </v>
      </c>
      <c r="T324" t="str">
        <f t="shared" si="70"/>
        <v>2147483494: { id: 2147483494, date: 1520899200000, description: "CHEESECAKE POLARIS", category: "Meals (Food)", individual: "", amount: -113.25, isVisible: true }</v>
      </c>
      <c r="U324" t="str">
        <f t="shared" si="68"/>
        <v>},</v>
      </c>
      <c r="V324" t="str">
        <f t="shared" si="69"/>
        <v/>
      </c>
    </row>
    <row r="325" spans="1:22" x14ac:dyDescent="0.3">
      <c r="A325">
        <f t="shared" si="57"/>
        <v>2147483495</v>
      </c>
      <c r="B325" s="1">
        <v>43170</v>
      </c>
      <c r="C325" t="s">
        <v>228</v>
      </c>
      <c r="D325" t="s">
        <v>367</v>
      </c>
      <c r="F325" s="6">
        <v>-24.25</v>
      </c>
      <c r="H325" t="str">
        <f t="shared" si="58"/>
        <v xml:space="preserve">2147483495: </v>
      </c>
      <c r="I325" t="str">
        <f t="shared" si="59"/>
        <v xml:space="preserve">id: 2147483495, </v>
      </c>
      <c r="J325" t="str">
        <f t="shared" si="60"/>
        <v xml:space="preserve">date: 1520812800000, </v>
      </c>
      <c r="K325" t="str">
        <f t="shared" si="61"/>
        <v xml:space="preserve">description: "SWEET MELISSA", </v>
      </c>
      <c r="L325" t="str">
        <f t="shared" si="62"/>
        <v xml:space="preserve">category: "Dessert", </v>
      </c>
      <c r="M325" t="str">
        <f t="shared" si="63"/>
        <v xml:space="preserve">individual: "", </v>
      </c>
      <c r="N325" t="str">
        <f t="shared" si="64"/>
        <v xml:space="preserve">amount: -24.25, </v>
      </c>
      <c r="O325" t="s">
        <v>390</v>
      </c>
      <c r="Q325" t="str">
        <f t="shared" si="65"/>
        <v/>
      </c>
      <c r="R325" t="str">
        <f t="shared" si="66"/>
        <v/>
      </c>
      <c r="S325" t="str">
        <f t="shared" si="67"/>
        <v xml:space="preserve">11: { </v>
      </c>
      <c r="T325" t="str">
        <f t="shared" si="70"/>
        <v>2147483495: { id: 2147483495, date: 1520812800000, description: "SWEET MELISSA", category: "Dessert", individual: "", amount: -24.25, isVisible: true },</v>
      </c>
      <c r="U325" t="str">
        <f t="shared" si="68"/>
        <v/>
      </c>
      <c r="V325" t="str">
        <f t="shared" si="69"/>
        <v/>
      </c>
    </row>
    <row r="326" spans="1:22" x14ac:dyDescent="0.3">
      <c r="A326">
        <f t="shared" ref="A326:A389" si="71">+A327-1</f>
        <v>2147483496</v>
      </c>
      <c r="B326" s="1">
        <v>43170</v>
      </c>
      <c r="C326" t="s">
        <v>223</v>
      </c>
      <c r="D326" t="s">
        <v>374</v>
      </c>
      <c r="F326" s="6">
        <v>-11.73</v>
      </c>
      <c r="H326" t="str">
        <f t="shared" si="58"/>
        <v xml:space="preserve">2147483496: </v>
      </c>
      <c r="I326" t="str">
        <f t="shared" si="59"/>
        <v xml:space="preserve">id: 2147483496, </v>
      </c>
      <c r="J326" t="str">
        <f t="shared" si="60"/>
        <v xml:space="preserve">date: 1520812800000, </v>
      </c>
      <c r="K326" t="str">
        <f t="shared" si="61"/>
        <v xml:space="preserve">description: "TOYSRUS-BABIESRUS.COM", </v>
      </c>
      <c r="L326" t="str">
        <f t="shared" si="62"/>
        <v xml:space="preserve">category: "Birthday", </v>
      </c>
      <c r="M326" t="str">
        <f t="shared" si="63"/>
        <v xml:space="preserve">individual: "", </v>
      </c>
      <c r="N326" t="str">
        <f t="shared" si="64"/>
        <v xml:space="preserve">amount: -11.73, </v>
      </c>
      <c r="O326" t="s">
        <v>390</v>
      </c>
      <c r="Q326" t="str">
        <f t="shared" si="65"/>
        <v/>
      </c>
      <c r="R326" t="str">
        <f t="shared" si="66"/>
        <v/>
      </c>
      <c r="S326" t="str">
        <f t="shared" si="67"/>
        <v/>
      </c>
      <c r="T326" t="str">
        <f t="shared" si="70"/>
        <v>2147483496: { id: 2147483496, date: 1520812800000, description: "TOYSRUS-BABIESRUS.COM", category: "Birthday", individual: "", amount: -11.73, isVisible: true }</v>
      </c>
      <c r="U326" t="str">
        <f t="shared" si="68"/>
        <v>},</v>
      </c>
      <c r="V326" t="str">
        <f t="shared" si="69"/>
        <v/>
      </c>
    </row>
    <row r="327" spans="1:22" x14ac:dyDescent="0.3">
      <c r="A327">
        <f t="shared" si="71"/>
        <v>2147483497</v>
      </c>
      <c r="B327" s="1">
        <v>43169</v>
      </c>
      <c r="C327" t="s">
        <v>229</v>
      </c>
      <c r="D327" t="s">
        <v>372</v>
      </c>
      <c r="F327" s="6">
        <v>-19.25</v>
      </c>
      <c r="H327" t="str">
        <f t="shared" ref="H327:H390" si="72">_xlfn.CONCAT(A327,": ")</f>
        <v xml:space="preserve">2147483497: </v>
      </c>
      <c r="I327" t="str">
        <f t="shared" ref="I327:I390" si="73">_xlfn.CONCAT(A$5,": ",A327,", ")</f>
        <v xml:space="preserve">id: 2147483497, </v>
      </c>
      <c r="J327" t="str">
        <f t="shared" ref="J327:J390" si="74">_xlfn.CONCAT(B$5,": ",(B327- (25567 + 1))*86400*1000,", ")</f>
        <v xml:space="preserve">date: 1520726400000, </v>
      </c>
      <c r="K327" t="str">
        <f t="shared" ref="K327:K390" si="75">_xlfn.CONCAT(C$5,": ",CHAR(34),C327,CHAR(34),", ")</f>
        <v xml:space="preserve">description: "BUFFALO WILD WINGS AVO", </v>
      </c>
      <c r="L327" t="str">
        <f t="shared" ref="L327:L390" si="76">_xlfn.CONCAT(D$5,": ",CHAR(34),D327,CHAR(34),", ")</f>
        <v xml:space="preserve">category: "Meals (Food)", </v>
      </c>
      <c r="M327" t="str">
        <f t="shared" ref="M327:M390" si="77">_xlfn.CONCAT(E$5,": ",CHAR(34),E327,CHAR(34),", ")</f>
        <v xml:space="preserve">individual: "", </v>
      </c>
      <c r="N327" t="str">
        <f t="shared" ref="N327:N390" si="78">_xlfn.CONCAT(F$5,": ",F327,", ")</f>
        <v xml:space="preserve">amount: -19.25, </v>
      </c>
      <c r="O327" t="s">
        <v>390</v>
      </c>
      <c r="Q327" t="str">
        <f t="shared" si="65"/>
        <v/>
      </c>
      <c r="R327" t="str">
        <f t="shared" si="66"/>
        <v/>
      </c>
      <c r="S327" t="str">
        <f t="shared" si="67"/>
        <v xml:space="preserve">10: { </v>
      </c>
      <c r="T327" t="str">
        <f t="shared" si="70"/>
        <v>2147483497: { id: 2147483497, date: 1520726400000, description: "BUFFALO WILD WINGS AVO", category: "Meals (Food)", individual: "", amount: -19.25, isVisible: true },</v>
      </c>
      <c r="U327" t="str">
        <f t="shared" si="68"/>
        <v/>
      </c>
      <c r="V327" t="str">
        <f t="shared" si="69"/>
        <v/>
      </c>
    </row>
    <row r="328" spans="1:22" x14ac:dyDescent="0.3">
      <c r="A328">
        <f t="shared" si="71"/>
        <v>2147483498</v>
      </c>
      <c r="B328" s="1">
        <v>43169</v>
      </c>
      <c r="C328" t="s">
        <v>230</v>
      </c>
      <c r="D328" t="s">
        <v>353</v>
      </c>
      <c r="F328" s="6">
        <v>-25.51</v>
      </c>
      <c r="H328" t="str">
        <f t="shared" si="72"/>
        <v xml:space="preserve">2147483498: </v>
      </c>
      <c r="I328" t="str">
        <f t="shared" si="73"/>
        <v xml:space="preserve">id: 2147483498, </v>
      </c>
      <c r="J328" t="str">
        <f t="shared" si="74"/>
        <v xml:space="preserve">date: 1520726400000, </v>
      </c>
      <c r="K328" t="str">
        <f t="shared" si="75"/>
        <v xml:space="preserve">description: "SUNOCO 0371637000  QPS", </v>
      </c>
      <c r="L328" t="str">
        <f t="shared" si="76"/>
        <v xml:space="preserve">category: "Gas", </v>
      </c>
      <c r="M328" t="str">
        <f t="shared" si="77"/>
        <v xml:space="preserve">individual: "", </v>
      </c>
      <c r="N328" t="str">
        <f t="shared" si="78"/>
        <v xml:space="preserve">amount: -25.51, </v>
      </c>
      <c r="O328" t="s">
        <v>390</v>
      </c>
      <c r="Q328" t="str">
        <f t="shared" ref="Q328:Q391" si="79">IF(YEAR(B328)=YEAR(B327),"",YEAR(B328)&amp; ": { ")</f>
        <v/>
      </c>
      <c r="R328" t="str">
        <f t="shared" ref="R328:R391" si="80">IF(MONTH(B328)=MONTH(B327),"",MONTH(B328)&amp; ": { ")</f>
        <v/>
      </c>
      <c r="S328" t="str">
        <f t="shared" ref="S328:S391" si="81">IF(DAY(B328)=DAY(B327),"",DAY(B328)&amp; ": { ")</f>
        <v/>
      </c>
      <c r="T328" t="str">
        <f t="shared" si="70"/>
        <v>2147483498: { id: 2147483498, date: 1520726400000, description: "SUNOCO 0371637000  QPS", category: "Gas", individual: "", amount: -25.51, isVisible: true }</v>
      </c>
      <c r="U328" t="str">
        <f t="shared" ref="U328:U391" si="82">IF(DAY($B328)=DAY($B329),"","}" &amp;IF(MONTH($B328)=MONTH($B329),",",""))</f>
        <v>},</v>
      </c>
      <c r="V328" t="str">
        <f t="shared" ref="V328:V391" si="83">IF(MONTH($B328)=MONTH($B329),"","}" &amp;IF(YEAR($B328)=YEAR($B329),",",""))</f>
        <v/>
      </c>
    </row>
    <row r="329" spans="1:22" x14ac:dyDescent="0.3">
      <c r="A329">
        <f t="shared" si="71"/>
        <v>2147483499</v>
      </c>
      <c r="B329" s="1">
        <v>43168</v>
      </c>
      <c r="C329" t="s">
        <v>26</v>
      </c>
      <c r="D329" t="s">
        <v>358</v>
      </c>
      <c r="F329" s="6">
        <v>-5</v>
      </c>
      <c r="H329" t="str">
        <f t="shared" si="72"/>
        <v xml:space="preserve">2147483499: </v>
      </c>
      <c r="I329" t="str">
        <f t="shared" si="73"/>
        <v xml:space="preserve">id: 2147483499, </v>
      </c>
      <c r="J329" t="str">
        <f t="shared" si="74"/>
        <v xml:space="preserve">date: 1520640000000, </v>
      </c>
      <c r="K329" t="str">
        <f t="shared" si="75"/>
        <v xml:space="preserve">description: "CINCINNATI PARKING FEE", </v>
      </c>
      <c r="L329" t="str">
        <f t="shared" si="76"/>
        <v xml:space="preserve">category: "Entertainment", </v>
      </c>
      <c r="M329" t="str">
        <f t="shared" si="77"/>
        <v xml:space="preserve">individual: "", </v>
      </c>
      <c r="N329" t="str">
        <f t="shared" si="78"/>
        <v xml:space="preserve">amount: -5, </v>
      </c>
      <c r="O329" t="s">
        <v>390</v>
      </c>
      <c r="Q329" t="str">
        <f t="shared" si="79"/>
        <v/>
      </c>
      <c r="R329" t="str">
        <f t="shared" si="80"/>
        <v/>
      </c>
      <c r="S329" t="str">
        <f t="shared" si="81"/>
        <v xml:space="preserve">9: { </v>
      </c>
      <c r="T329" t="str">
        <f t="shared" si="70"/>
        <v>2147483499: { id: 2147483499, date: 1520640000000, description: "CINCINNATI PARKING FEE", category: "Entertainment", individual: "", amount: -5, isVisible: true },</v>
      </c>
      <c r="U329" t="str">
        <f t="shared" si="82"/>
        <v/>
      </c>
      <c r="V329" t="str">
        <f t="shared" si="83"/>
        <v/>
      </c>
    </row>
    <row r="330" spans="1:22" x14ac:dyDescent="0.3">
      <c r="A330">
        <f t="shared" si="71"/>
        <v>2147483500</v>
      </c>
      <c r="B330" s="1">
        <v>43168</v>
      </c>
      <c r="C330" t="s">
        <v>156</v>
      </c>
      <c r="D330" t="s">
        <v>372</v>
      </c>
      <c r="F330" s="6">
        <v>-18</v>
      </c>
      <c r="H330" t="str">
        <f t="shared" si="72"/>
        <v xml:space="preserve">2147483500: </v>
      </c>
      <c r="I330" t="str">
        <f t="shared" si="73"/>
        <v xml:space="preserve">id: 2147483500, </v>
      </c>
      <c r="J330" t="str">
        <f t="shared" si="74"/>
        <v xml:space="preserve">date: 1520640000000, </v>
      </c>
      <c r="K330" t="str">
        <f t="shared" si="75"/>
        <v xml:space="preserve">description: "TAGLIO", </v>
      </c>
      <c r="L330" t="str">
        <f t="shared" si="76"/>
        <v xml:space="preserve">category: "Meals (Food)", </v>
      </c>
      <c r="M330" t="str">
        <f t="shared" si="77"/>
        <v xml:space="preserve">individual: "", </v>
      </c>
      <c r="N330" t="str">
        <f t="shared" si="78"/>
        <v xml:space="preserve">amount: -18, </v>
      </c>
      <c r="O330" t="s">
        <v>390</v>
      </c>
      <c r="Q330" t="str">
        <f t="shared" si="79"/>
        <v/>
      </c>
      <c r="R330" t="str">
        <f t="shared" si="80"/>
        <v/>
      </c>
      <c r="S330" t="str">
        <f t="shared" si="81"/>
        <v/>
      </c>
      <c r="T330" t="str">
        <f t="shared" si="70"/>
        <v>2147483500: { id: 2147483500, date: 1520640000000, description: "TAGLIO", category: "Meals (Food)", individual: "", amount: -18, isVisible: true },</v>
      </c>
      <c r="U330" t="str">
        <f t="shared" si="82"/>
        <v/>
      </c>
      <c r="V330" t="str">
        <f t="shared" si="83"/>
        <v/>
      </c>
    </row>
    <row r="331" spans="1:22" x14ac:dyDescent="0.3">
      <c r="A331">
        <f t="shared" si="71"/>
        <v>2147483501</v>
      </c>
      <c r="B331" s="1">
        <v>43168</v>
      </c>
      <c r="C331" t="s">
        <v>231</v>
      </c>
      <c r="D331" t="s">
        <v>366</v>
      </c>
      <c r="F331" s="6">
        <v>-17.25</v>
      </c>
      <c r="H331" t="str">
        <f t="shared" si="72"/>
        <v xml:space="preserve">2147483501: </v>
      </c>
      <c r="I331" t="str">
        <f t="shared" si="73"/>
        <v xml:space="preserve">id: 2147483501, </v>
      </c>
      <c r="J331" t="str">
        <f t="shared" si="74"/>
        <v xml:space="preserve">date: 1520640000000, </v>
      </c>
      <c r="K331" t="str">
        <f t="shared" si="75"/>
        <v xml:space="preserve">description: "PEARLS", </v>
      </c>
      <c r="L331" t="str">
        <f t="shared" si="76"/>
        <v xml:space="preserve">category: "Beer", </v>
      </c>
      <c r="M331" t="str">
        <f t="shared" si="77"/>
        <v xml:space="preserve">individual: "", </v>
      </c>
      <c r="N331" t="str">
        <f t="shared" si="78"/>
        <v xml:space="preserve">amount: -17.25, </v>
      </c>
      <c r="O331" t="s">
        <v>390</v>
      </c>
      <c r="Q331" t="str">
        <f t="shared" si="79"/>
        <v/>
      </c>
      <c r="R331" t="str">
        <f t="shared" si="80"/>
        <v/>
      </c>
      <c r="S331" t="str">
        <f t="shared" si="81"/>
        <v/>
      </c>
      <c r="T331" t="str">
        <f t="shared" si="70"/>
        <v>2147483501: { id: 2147483501, date: 1520640000000, description: "PEARLS", category: "Beer", individual: "", amount: -17.25, isVisible: true },</v>
      </c>
      <c r="U331" t="str">
        <f t="shared" si="82"/>
        <v/>
      </c>
      <c r="V331" t="str">
        <f t="shared" si="83"/>
        <v/>
      </c>
    </row>
    <row r="332" spans="1:22" x14ac:dyDescent="0.3">
      <c r="A332">
        <f t="shared" si="71"/>
        <v>2147483502</v>
      </c>
      <c r="B332" s="1">
        <v>43168</v>
      </c>
      <c r="C332" t="s">
        <v>232</v>
      </c>
      <c r="D332" t="s">
        <v>352</v>
      </c>
      <c r="F332" s="6">
        <v>-353</v>
      </c>
      <c r="H332" t="str">
        <f t="shared" si="72"/>
        <v xml:space="preserve">2147483502: </v>
      </c>
      <c r="I332" t="str">
        <f t="shared" si="73"/>
        <v xml:space="preserve">id: 2147483502, </v>
      </c>
      <c r="J332" t="str">
        <f t="shared" si="74"/>
        <v xml:space="preserve">date: 1520640000000, </v>
      </c>
      <c r="K332" t="str">
        <f t="shared" si="75"/>
        <v xml:space="preserve">description: "HRBLOCK RETAIL", </v>
      </c>
      <c r="L332" t="str">
        <f t="shared" si="76"/>
        <v xml:space="preserve">category: "Taxes", </v>
      </c>
      <c r="M332" t="str">
        <f t="shared" si="77"/>
        <v xml:space="preserve">individual: "", </v>
      </c>
      <c r="N332" t="str">
        <f t="shared" si="78"/>
        <v xml:space="preserve">amount: -353, </v>
      </c>
      <c r="O332" t="s">
        <v>390</v>
      </c>
      <c r="Q332" t="str">
        <f t="shared" si="79"/>
        <v/>
      </c>
      <c r="R332" t="str">
        <f t="shared" si="80"/>
        <v/>
      </c>
      <c r="S332" t="str">
        <f t="shared" si="81"/>
        <v/>
      </c>
      <c r="T332" t="str">
        <f t="shared" si="70"/>
        <v>2147483502: { id: 2147483502, date: 1520640000000, description: "HRBLOCK RETAIL", category: "Taxes", individual: "", amount: -353, isVisible: true }</v>
      </c>
      <c r="U332" t="str">
        <f t="shared" si="82"/>
        <v>},</v>
      </c>
      <c r="V332" t="str">
        <f t="shared" si="83"/>
        <v/>
      </c>
    </row>
    <row r="333" spans="1:22" x14ac:dyDescent="0.3">
      <c r="A333">
        <f t="shared" si="71"/>
        <v>2147483503</v>
      </c>
      <c r="B333" s="1">
        <v>43167</v>
      </c>
      <c r="C333" t="s">
        <v>233</v>
      </c>
      <c r="D333" t="s">
        <v>364</v>
      </c>
      <c r="F333" s="6">
        <v>-15.98</v>
      </c>
      <c r="H333" t="str">
        <f t="shared" si="72"/>
        <v xml:space="preserve">2147483503: </v>
      </c>
      <c r="I333" t="str">
        <f t="shared" si="73"/>
        <v xml:space="preserve">id: 2147483503, </v>
      </c>
      <c r="J333" t="str">
        <f t="shared" si="74"/>
        <v xml:space="preserve">date: 1520553600000, </v>
      </c>
      <c r="K333" t="str">
        <f t="shared" si="75"/>
        <v xml:space="preserve">description: "2371 GREAT CLIPS AT U", </v>
      </c>
      <c r="L333" t="str">
        <f t="shared" si="76"/>
        <v xml:space="preserve">category: "Miscellaneous", </v>
      </c>
      <c r="M333" t="str">
        <f t="shared" si="77"/>
        <v xml:space="preserve">individual: "", </v>
      </c>
      <c r="N333" t="str">
        <f t="shared" si="78"/>
        <v xml:space="preserve">amount: -15.98, </v>
      </c>
      <c r="O333" t="s">
        <v>390</v>
      </c>
      <c r="Q333" t="str">
        <f t="shared" si="79"/>
        <v/>
      </c>
      <c r="R333" t="str">
        <f t="shared" si="80"/>
        <v/>
      </c>
      <c r="S333" t="str">
        <f t="shared" si="81"/>
        <v xml:space="preserve">8: { </v>
      </c>
      <c r="T333" t="str">
        <f t="shared" si="70"/>
        <v>2147483503: { id: 2147483503, date: 1520553600000, description: "2371 GREAT CLIPS AT U", category: "Miscellaneous", individual: "", amount: -15.98, isVisible: true },</v>
      </c>
      <c r="U333" t="str">
        <f t="shared" si="82"/>
        <v/>
      </c>
      <c r="V333" t="str">
        <f t="shared" si="83"/>
        <v/>
      </c>
    </row>
    <row r="334" spans="1:22" x14ac:dyDescent="0.3">
      <c r="A334">
        <f t="shared" si="71"/>
        <v>2147483504</v>
      </c>
      <c r="B334" s="1">
        <v>43167</v>
      </c>
      <c r="C334" t="s">
        <v>39</v>
      </c>
      <c r="D334" t="s">
        <v>356</v>
      </c>
      <c r="F334" s="6">
        <v>-88.7</v>
      </c>
      <c r="H334" t="str">
        <f t="shared" si="72"/>
        <v xml:space="preserve">2147483504: </v>
      </c>
      <c r="I334" t="str">
        <f t="shared" si="73"/>
        <v xml:space="preserve">id: 2147483504, </v>
      </c>
      <c r="J334" t="str">
        <f t="shared" si="74"/>
        <v xml:space="preserve">date: 1520553600000, </v>
      </c>
      <c r="K334" t="str">
        <f t="shared" si="75"/>
        <v xml:space="preserve">description: "KROGER #423", </v>
      </c>
      <c r="L334" t="str">
        <f t="shared" si="76"/>
        <v xml:space="preserve">category: "Groceries", </v>
      </c>
      <c r="M334" t="str">
        <f t="shared" si="77"/>
        <v xml:space="preserve">individual: "", </v>
      </c>
      <c r="N334" t="str">
        <f t="shared" si="78"/>
        <v xml:space="preserve">amount: -88.7, </v>
      </c>
      <c r="O334" t="s">
        <v>390</v>
      </c>
      <c r="Q334" t="str">
        <f t="shared" si="79"/>
        <v/>
      </c>
      <c r="R334" t="str">
        <f t="shared" si="80"/>
        <v/>
      </c>
      <c r="S334" t="str">
        <f t="shared" si="81"/>
        <v/>
      </c>
      <c r="T334" t="str">
        <f t="shared" si="70"/>
        <v>2147483504: { id: 2147483504, date: 1520553600000, description: "KROGER #423", category: "Groceries", individual: "", amount: -88.7, isVisible: true }</v>
      </c>
      <c r="U334" t="str">
        <f t="shared" si="82"/>
        <v>},</v>
      </c>
      <c r="V334" t="str">
        <f t="shared" si="83"/>
        <v/>
      </c>
    </row>
    <row r="335" spans="1:22" x14ac:dyDescent="0.3">
      <c r="A335">
        <f t="shared" si="71"/>
        <v>2147483505</v>
      </c>
      <c r="B335" s="1">
        <v>43165</v>
      </c>
      <c r="C335" t="s">
        <v>97</v>
      </c>
      <c r="D335" t="s">
        <v>353</v>
      </c>
      <c r="F335" s="6">
        <v>-27.5</v>
      </c>
      <c r="H335" t="str">
        <f t="shared" si="72"/>
        <v xml:space="preserve">2147483505: </v>
      </c>
      <c r="I335" t="str">
        <f t="shared" si="73"/>
        <v xml:space="preserve">id: 2147483505, </v>
      </c>
      <c r="J335" t="str">
        <f t="shared" si="74"/>
        <v xml:space="preserve">date: 1520380800000, </v>
      </c>
      <c r="K335" t="str">
        <f t="shared" si="75"/>
        <v xml:space="preserve">description: "EXXONMOBIL    98907579", </v>
      </c>
      <c r="L335" t="str">
        <f t="shared" si="76"/>
        <v xml:space="preserve">category: "Gas", </v>
      </c>
      <c r="M335" t="str">
        <f t="shared" si="77"/>
        <v xml:space="preserve">individual: "", </v>
      </c>
      <c r="N335" t="str">
        <f t="shared" si="78"/>
        <v xml:space="preserve">amount: -27.5, </v>
      </c>
      <c r="O335" t="s">
        <v>390</v>
      </c>
      <c r="Q335" t="str">
        <f t="shared" si="79"/>
        <v/>
      </c>
      <c r="R335" t="str">
        <f t="shared" si="80"/>
        <v/>
      </c>
      <c r="S335" t="str">
        <f t="shared" si="81"/>
        <v xml:space="preserve">6: { </v>
      </c>
      <c r="T335" t="str">
        <f t="shared" si="70"/>
        <v>2147483505: { id: 2147483505, date: 1520380800000, description: "EXXONMOBIL    98907579", category: "Gas", individual: "", amount: -27.5, isVisible: true },</v>
      </c>
      <c r="U335" t="str">
        <f t="shared" si="82"/>
        <v/>
      </c>
      <c r="V335" t="str">
        <f t="shared" si="83"/>
        <v/>
      </c>
    </row>
    <row r="336" spans="1:22" x14ac:dyDescent="0.3">
      <c r="A336">
        <f t="shared" si="71"/>
        <v>2147483506</v>
      </c>
      <c r="B336" s="1">
        <v>43165</v>
      </c>
      <c r="C336" t="s">
        <v>234</v>
      </c>
      <c r="D336" t="s">
        <v>361</v>
      </c>
      <c r="F336" s="6">
        <v>-100.69</v>
      </c>
      <c r="H336" t="str">
        <f t="shared" si="72"/>
        <v xml:space="preserve">2147483506: </v>
      </c>
      <c r="I336" t="str">
        <f t="shared" si="73"/>
        <v xml:space="preserve">id: 2147483506, </v>
      </c>
      <c r="J336" t="str">
        <f t="shared" si="74"/>
        <v xml:space="preserve">date: 1520380800000, </v>
      </c>
      <c r="K336" t="str">
        <f t="shared" si="75"/>
        <v xml:space="preserve">description: "BEST BUY      00001610", </v>
      </c>
      <c r="L336" t="str">
        <f t="shared" si="76"/>
        <v xml:space="preserve">category: "Materistic", </v>
      </c>
      <c r="M336" t="str">
        <f t="shared" si="77"/>
        <v xml:space="preserve">individual: "", </v>
      </c>
      <c r="N336" t="str">
        <f t="shared" si="78"/>
        <v xml:space="preserve">amount: -100.69, </v>
      </c>
      <c r="O336" t="s">
        <v>390</v>
      </c>
      <c r="Q336" t="str">
        <f t="shared" si="79"/>
        <v/>
      </c>
      <c r="R336" t="str">
        <f t="shared" si="80"/>
        <v/>
      </c>
      <c r="S336" t="str">
        <f t="shared" si="81"/>
        <v/>
      </c>
      <c r="T336" t="str">
        <f t="shared" ref="T336:T399" si="84">_xlfn.CONCAT(H336,"{ ",I336:O336, "}", IF(U336="",",",""))</f>
        <v>2147483506: { id: 2147483506, date: 1520380800000, description: "BEST BUY      00001610", category: "Materistic", individual: "", amount: -100.69, isVisible: true },</v>
      </c>
      <c r="U336" t="str">
        <f t="shared" si="82"/>
        <v/>
      </c>
      <c r="V336" t="str">
        <f t="shared" si="83"/>
        <v/>
      </c>
    </row>
    <row r="337" spans="1:22" x14ac:dyDescent="0.3">
      <c r="A337">
        <f t="shared" si="71"/>
        <v>2147483507</v>
      </c>
      <c r="B337" s="1">
        <v>43165</v>
      </c>
      <c r="C337" t="s">
        <v>235</v>
      </c>
      <c r="D337" t="s">
        <v>361</v>
      </c>
      <c r="F337" s="6">
        <v>-95.39</v>
      </c>
      <c r="H337" t="str">
        <f t="shared" si="72"/>
        <v xml:space="preserve">2147483507: </v>
      </c>
      <c r="I337" t="str">
        <f t="shared" si="73"/>
        <v xml:space="preserve">id: 2147483507, </v>
      </c>
      <c r="J337" t="str">
        <f t="shared" si="74"/>
        <v xml:space="preserve">date: 1520380800000, </v>
      </c>
      <c r="K337" t="str">
        <f t="shared" si="75"/>
        <v xml:space="preserve">description: "KOHL'S #0209", </v>
      </c>
      <c r="L337" t="str">
        <f t="shared" si="76"/>
        <v xml:space="preserve">category: "Materistic", </v>
      </c>
      <c r="M337" t="str">
        <f t="shared" si="77"/>
        <v xml:space="preserve">individual: "", </v>
      </c>
      <c r="N337" t="str">
        <f t="shared" si="78"/>
        <v xml:space="preserve">amount: -95.39, </v>
      </c>
      <c r="O337" t="s">
        <v>390</v>
      </c>
      <c r="Q337" t="str">
        <f t="shared" si="79"/>
        <v/>
      </c>
      <c r="R337" t="str">
        <f t="shared" si="80"/>
        <v/>
      </c>
      <c r="S337" t="str">
        <f t="shared" si="81"/>
        <v/>
      </c>
      <c r="T337" t="str">
        <f t="shared" si="84"/>
        <v>2147483507: { id: 2147483507, date: 1520380800000, description: "KOHL'S #0209", category: "Materistic", individual: "", amount: -95.39, isVisible: true }</v>
      </c>
      <c r="U337" t="str">
        <f t="shared" si="82"/>
        <v>},</v>
      </c>
      <c r="V337" t="str">
        <f t="shared" si="83"/>
        <v/>
      </c>
    </row>
    <row r="338" spans="1:22" x14ac:dyDescent="0.3">
      <c r="A338">
        <f t="shared" si="71"/>
        <v>2147483508</v>
      </c>
      <c r="B338" s="1">
        <v>43164</v>
      </c>
      <c r="C338" t="s">
        <v>234</v>
      </c>
      <c r="D338" t="s">
        <v>361</v>
      </c>
      <c r="F338" s="6">
        <v>-103.87</v>
      </c>
      <c r="H338" t="str">
        <f t="shared" si="72"/>
        <v xml:space="preserve">2147483508: </v>
      </c>
      <c r="I338" t="str">
        <f t="shared" si="73"/>
        <v xml:space="preserve">id: 2147483508, </v>
      </c>
      <c r="J338" t="str">
        <f t="shared" si="74"/>
        <v xml:space="preserve">date: 1520294400000, </v>
      </c>
      <c r="K338" t="str">
        <f t="shared" si="75"/>
        <v xml:space="preserve">description: "BEST BUY      00001610", </v>
      </c>
      <c r="L338" t="str">
        <f t="shared" si="76"/>
        <v xml:space="preserve">category: "Materistic", </v>
      </c>
      <c r="M338" t="str">
        <f t="shared" si="77"/>
        <v xml:space="preserve">individual: "", </v>
      </c>
      <c r="N338" t="str">
        <f t="shared" si="78"/>
        <v xml:space="preserve">amount: -103.87, </v>
      </c>
      <c r="O338" t="s">
        <v>390</v>
      </c>
      <c r="Q338" t="str">
        <f t="shared" si="79"/>
        <v/>
      </c>
      <c r="R338" t="str">
        <f t="shared" si="80"/>
        <v/>
      </c>
      <c r="S338" t="str">
        <f t="shared" si="81"/>
        <v xml:space="preserve">5: { </v>
      </c>
      <c r="T338" t="str">
        <f t="shared" si="84"/>
        <v>2147483508: { id: 2147483508, date: 1520294400000, description: "BEST BUY      00001610", category: "Materistic", individual: "", amount: -103.87, isVisible: true },</v>
      </c>
      <c r="U338" t="str">
        <f t="shared" si="82"/>
        <v/>
      </c>
      <c r="V338" t="str">
        <f t="shared" si="83"/>
        <v/>
      </c>
    </row>
    <row r="339" spans="1:22" x14ac:dyDescent="0.3">
      <c r="A339">
        <f t="shared" si="71"/>
        <v>2147483509</v>
      </c>
      <c r="B339" s="1">
        <v>43164</v>
      </c>
      <c r="C339" t="s">
        <v>236</v>
      </c>
      <c r="D339" t="s">
        <v>372</v>
      </c>
      <c r="F339" s="6">
        <v>-27.25</v>
      </c>
      <c r="H339" t="str">
        <f t="shared" si="72"/>
        <v xml:space="preserve">2147483509: </v>
      </c>
      <c r="I339" t="str">
        <f t="shared" si="73"/>
        <v xml:space="preserve">id: 2147483509, </v>
      </c>
      <c r="J339" t="str">
        <f t="shared" si="74"/>
        <v xml:space="preserve">date: 1520294400000, </v>
      </c>
      <c r="K339" t="str">
        <f t="shared" si="75"/>
        <v xml:space="preserve">description: "Pompilios", </v>
      </c>
      <c r="L339" t="str">
        <f t="shared" si="76"/>
        <v xml:space="preserve">category: "Meals (Food)", </v>
      </c>
      <c r="M339" t="str">
        <f t="shared" si="77"/>
        <v xml:space="preserve">individual: "", </v>
      </c>
      <c r="N339" t="str">
        <f t="shared" si="78"/>
        <v xml:space="preserve">amount: -27.25, </v>
      </c>
      <c r="O339" t="s">
        <v>390</v>
      </c>
      <c r="Q339" t="str">
        <f t="shared" si="79"/>
        <v/>
      </c>
      <c r="R339" t="str">
        <f t="shared" si="80"/>
        <v/>
      </c>
      <c r="S339" t="str">
        <f t="shared" si="81"/>
        <v/>
      </c>
      <c r="T339" t="str">
        <f t="shared" si="84"/>
        <v>2147483509: { id: 2147483509, date: 1520294400000, description: "Pompilios", category: "Meals (Food)", individual: "", amount: -27.25, isVisible: true }</v>
      </c>
      <c r="U339" t="str">
        <f t="shared" si="82"/>
        <v>},</v>
      </c>
      <c r="V339" t="str">
        <f t="shared" si="83"/>
        <v/>
      </c>
    </row>
    <row r="340" spans="1:22" x14ac:dyDescent="0.3">
      <c r="A340">
        <f t="shared" si="71"/>
        <v>2147483510</v>
      </c>
      <c r="B340" s="1">
        <v>43162</v>
      </c>
      <c r="C340" t="s">
        <v>237</v>
      </c>
      <c r="D340" t="s">
        <v>372</v>
      </c>
      <c r="F340" s="6">
        <v>-111.25</v>
      </c>
      <c r="H340" t="str">
        <f t="shared" si="72"/>
        <v xml:space="preserve">2147483510: </v>
      </c>
      <c r="I340" t="str">
        <f t="shared" si="73"/>
        <v xml:space="preserve">id: 2147483510, </v>
      </c>
      <c r="J340" t="str">
        <f t="shared" si="74"/>
        <v xml:space="preserve">date: 1520121600000, </v>
      </c>
      <c r="K340" t="str">
        <f t="shared" si="75"/>
        <v xml:space="preserve">description: "ABIGAIL STREET", </v>
      </c>
      <c r="L340" t="str">
        <f t="shared" si="76"/>
        <v xml:space="preserve">category: "Meals (Food)", </v>
      </c>
      <c r="M340" t="str">
        <f t="shared" si="77"/>
        <v xml:space="preserve">individual: "", </v>
      </c>
      <c r="N340" t="str">
        <f t="shared" si="78"/>
        <v xml:space="preserve">amount: -111.25, </v>
      </c>
      <c r="O340" t="s">
        <v>390</v>
      </c>
      <c r="Q340" t="str">
        <f t="shared" si="79"/>
        <v/>
      </c>
      <c r="R340" t="str">
        <f t="shared" si="80"/>
        <v/>
      </c>
      <c r="S340" t="str">
        <f t="shared" si="81"/>
        <v xml:space="preserve">3: { </v>
      </c>
      <c r="T340" t="str">
        <f t="shared" si="84"/>
        <v>2147483510: { id: 2147483510, date: 1520121600000, description: "ABIGAIL STREET", category: "Meals (Food)", individual: "", amount: -111.25, isVisible: true },</v>
      </c>
      <c r="U340" t="str">
        <f t="shared" si="82"/>
        <v/>
      </c>
      <c r="V340" t="str">
        <f t="shared" si="83"/>
        <v/>
      </c>
    </row>
    <row r="341" spans="1:22" x14ac:dyDescent="0.3">
      <c r="A341">
        <f t="shared" si="71"/>
        <v>2147483511</v>
      </c>
      <c r="B341" s="1">
        <v>43162</v>
      </c>
      <c r="C341" t="s">
        <v>26</v>
      </c>
      <c r="D341" t="s">
        <v>358</v>
      </c>
      <c r="F341" s="6">
        <v>-4.25</v>
      </c>
      <c r="H341" t="str">
        <f t="shared" si="72"/>
        <v xml:space="preserve">2147483511: </v>
      </c>
      <c r="I341" t="str">
        <f t="shared" si="73"/>
        <v xml:space="preserve">id: 2147483511, </v>
      </c>
      <c r="J341" t="str">
        <f t="shared" si="74"/>
        <v xml:space="preserve">date: 1520121600000, </v>
      </c>
      <c r="K341" t="str">
        <f t="shared" si="75"/>
        <v xml:space="preserve">description: "CINCINNATI PARKING FEE", </v>
      </c>
      <c r="L341" t="str">
        <f t="shared" si="76"/>
        <v xml:space="preserve">category: "Entertainment", </v>
      </c>
      <c r="M341" t="str">
        <f t="shared" si="77"/>
        <v xml:space="preserve">individual: "", </v>
      </c>
      <c r="N341" t="str">
        <f t="shared" si="78"/>
        <v xml:space="preserve">amount: -4.25, </v>
      </c>
      <c r="O341" t="s">
        <v>390</v>
      </c>
      <c r="Q341" t="str">
        <f t="shared" si="79"/>
        <v/>
      </c>
      <c r="R341" t="str">
        <f t="shared" si="80"/>
        <v/>
      </c>
      <c r="S341" t="str">
        <f t="shared" si="81"/>
        <v/>
      </c>
      <c r="T341" t="str">
        <f t="shared" si="84"/>
        <v>2147483511: { id: 2147483511, date: 1520121600000, description: "CINCINNATI PARKING FEE", category: "Entertainment", individual: "", amount: -4.25, isVisible: true }</v>
      </c>
      <c r="U341" t="str">
        <f t="shared" si="82"/>
        <v>},</v>
      </c>
      <c r="V341" t="str">
        <f t="shared" si="83"/>
        <v/>
      </c>
    </row>
    <row r="342" spans="1:22" x14ac:dyDescent="0.3">
      <c r="A342">
        <f t="shared" si="71"/>
        <v>2147483512</v>
      </c>
      <c r="B342" s="1">
        <v>43161</v>
      </c>
      <c r="C342" t="s">
        <v>155</v>
      </c>
      <c r="D342" t="s">
        <v>374</v>
      </c>
      <c r="F342" s="6">
        <v>-178.68</v>
      </c>
      <c r="H342" t="str">
        <f t="shared" si="72"/>
        <v xml:space="preserve">2147483512: </v>
      </c>
      <c r="I342" t="str">
        <f t="shared" si="73"/>
        <v xml:space="preserve">id: 2147483512, </v>
      </c>
      <c r="J342" t="str">
        <f t="shared" si="74"/>
        <v xml:space="preserve">date: 1520035200000, </v>
      </c>
      <c r="K342" t="str">
        <f t="shared" si="75"/>
        <v xml:space="preserve">description: "YOUNGLIVING ESSNTL OIL", </v>
      </c>
      <c r="L342" t="str">
        <f t="shared" si="76"/>
        <v xml:space="preserve">category: "Birthday", </v>
      </c>
      <c r="M342" t="str">
        <f t="shared" si="77"/>
        <v xml:space="preserve">individual: "", </v>
      </c>
      <c r="N342" t="str">
        <f t="shared" si="78"/>
        <v xml:space="preserve">amount: -178.68, </v>
      </c>
      <c r="O342" t="s">
        <v>390</v>
      </c>
      <c r="Q342" t="str">
        <f t="shared" si="79"/>
        <v/>
      </c>
      <c r="R342" t="str">
        <f t="shared" si="80"/>
        <v/>
      </c>
      <c r="S342" t="str">
        <f t="shared" si="81"/>
        <v xml:space="preserve">2: { </v>
      </c>
      <c r="T342" t="str">
        <f t="shared" si="84"/>
        <v>2147483512: { id: 2147483512, date: 1520035200000, description: "YOUNGLIVING ESSNTL OIL", category: "Birthday", individual: "", amount: -178.68, isVisible: true },</v>
      </c>
      <c r="U342" t="str">
        <f t="shared" si="82"/>
        <v/>
      </c>
      <c r="V342" t="str">
        <f t="shared" si="83"/>
        <v/>
      </c>
    </row>
    <row r="343" spans="1:22" x14ac:dyDescent="0.3">
      <c r="A343">
        <f t="shared" si="71"/>
        <v>2147483513</v>
      </c>
      <c r="B343" s="1">
        <v>43161</v>
      </c>
      <c r="C343" t="s">
        <v>238</v>
      </c>
      <c r="D343" t="s">
        <v>367</v>
      </c>
      <c r="F343" s="6">
        <v>-9.25</v>
      </c>
      <c r="H343" t="str">
        <f t="shared" si="72"/>
        <v xml:space="preserve">2147483513: </v>
      </c>
      <c r="I343" t="str">
        <f t="shared" si="73"/>
        <v xml:space="preserve">id: 2147483513, </v>
      </c>
      <c r="J343" t="str">
        <f t="shared" si="74"/>
        <v xml:space="preserve">date: 1520035200000, </v>
      </c>
      <c r="K343" t="str">
        <f t="shared" si="75"/>
        <v xml:space="preserve">description: "GRAETERS 27", </v>
      </c>
      <c r="L343" t="str">
        <f t="shared" si="76"/>
        <v xml:space="preserve">category: "Dessert", </v>
      </c>
      <c r="M343" t="str">
        <f t="shared" si="77"/>
        <v xml:space="preserve">individual: "", </v>
      </c>
      <c r="N343" t="str">
        <f t="shared" si="78"/>
        <v xml:space="preserve">amount: -9.25, </v>
      </c>
      <c r="O343" t="s">
        <v>390</v>
      </c>
      <c r="Q343" t="str">
        <f t="shared" si="79"/>
        <v/>
      </c>
      <c r="R343" t="str">
        <f t="shared" si="80"/>
        <v/>
      </c>
      <c r="S343" t="str">
        <f t="shared" si="81"/>
        <v/>
      </c>
      <c r="T343" t="str">
        <f t="shared" si="84"/>
        <v>2147483513: { id: 2147483513, date: 1520035200000, description: "GRAETERS 27", category: "Dessert", individual: "", amount: -9.25, isVisible: true },</v>
      </c>
      <c r="U343" t="str">
        <f t="shared" si="82"/>
        <v/>
      </c>
      <c r="V343" t="str">
        <f t="shared" si="83"/>
        <v/>
      </c>
    </row>
    <row r="344" spans="1:22" x14ac:dyDescent="0.3">
      <c r="A344">
        <f t="shared" si="71"/>
        <v>2147483514</v>
      </c>
      <c r="B344" s="1">
        <v>43161</v>
      </c>
      <c r="C344" t="s">
        <v>239</v>
      </c>
      <c r="D344" t="s">
        <v>366</v>
      </c>
      <c r="F344" s="6">
        <v>-25.25</v>
      </c>
      <c r="H344" t="str">
        <f t="shared" si="72"/>
        <v xml:space="preserve">2147483514: </v>
      </c>
      <c r="I344" t="str">
        <f t="shared" si="73"/>
        <v xml:space="preserve">id: 2147483514, </v>
      </c>
      <c r="J344" t="str">
        <f t="shared" si="74"/>
        <v xml:space="preserve">date: 1520035200000, </v>
      </c>
      <c r="K344" t="str">
        <f t="shared" si="75"/>
        <v xml:space="preserve">description: "GO BANANA`S COMEDY", </v>
      </c>
      <c r="L344" t="str">
        <f t="shared" si="76"/>
        <v xml:space="preserve">category: "Beer", </v>
      </c>
      <c r="M344" t="str">
        <f t="shared" si="77"/>
        <v xml:space="preserve">individual: "", </v>
      </c>
      <c r="N344" t="str">
        <f t="shared" si="78"/>
        <v xml:space="preserve">amount: -25.25, </v>
      </c>
      <c r="O344" t="s">
        <v>390</v>
      </c>
      <c r="Q344" t="str">
        <f t="shared" si="79"/>
        <v/>
      </c>
      <c r="R344" t="str">
        <f t="shared" si="80"/>
        <v/>
      </c>
      <c r="S344" t="str">
        <f t="shared" si="81"/>
        <v/>
      </c>
      <c r="T344" t="str">
        <f t="shared" si="84"/>
        <v>2147483514: { id: 2147483514, date: 1520035200000, description: "GO BANANA`S COMEDY", category: "Beer", individual: "", amount: -25.25, isVisible: true }</v>
      </c>
      <c r="U344" t="str">
        <f t="shared" si="82"/>
        <v>},</v>
      </c>
      <c r="V344" t="str">
        <f t="shared" si="83"/>
        <v/>
      </c>
    </row>
    <row r="345" spans="1:22" x14ac:dyDescent="0.3">
      <c r="A345">
        <f t="shared" si="71"/>
        <v>2147483515</v>
      </c>
      <c r="B345" s="1">
        <v>43160</v>
      </c>
      <c r="C345" t="s">
        <v>240</v>
      </c>
      <c r="D345" t="s">
        <v>358</v>
      </c>
      <c r="F345" s="6">
        <v>-5</v>
      </c>
      <c r="H345" t="str">
        <f t="shared" si="72"/>
        <v xml:space="preserve">2147483515: </v>
      </c>
      <c r="I345" t="str">
        <f t="shared" si="73"/>
        <v xml:space="preserve">id: 2147483515, </v>
      </c>
      <c r="J345" t="str">
        <f t="shared" si="74"/>
        <v xml:space="preserve">date: 1519948800000, </v>
      </c>
      <c r="K345" t="str">
        <f t="shared" si="75"/>
        <v xml:space="preserve">description: "ZEIGLER PARK", </v>
      </c>
      <c r="L345" t="str">
        <f t="shared" si="76"/>
        <v xml:space="preserve">category: "Entertainment", </v>
      </c>
      <c r="M345" t="str">
        <f t="shared" si="77"/>
        <v xml:space="preserve">individual: "", </v>
      </c>
      <c r="N345" t="str">
        <f t="shared" si="78"/>
        <v xml:space="preserve">amount: -5, </v>
      </c>
      <c r="O345" t="s">
        <v>390</v>
      </c>
      <c r="Q345" t="str">
        <f t="shared" si="79"/>
        <v/>
      </c>
      <c r="R345" t="str">
        <f t="shared" si="80"/>
        <v/>
      </c>
      <c r="S345" t="str">
        <f t="shared" si="81"/>
        <v xml:space="preserve">1: { </v>
      </c>
      <c r="T345" t="str">
        <f t="shared" si="84"/>
        <v>2147483515: { id: 2147483515, date: 1519948800000, description: "ZEIGLER PARK", category: "Entertainment", individual: "", amount: -5, isVisible: true },</v>
      </c>
      <c r="U345" t="str">
        <f t="shared" si="82"/>
        <v/>
      </c>
      <c r="V345" t="str">
        <f t="shared" si="83"/>
        <v/>
      </c>
    </row>
    <row r="346" spans="1:22" x14ac:dyDescent="0.3">
      <c r="A346">
        <f t="shared" si="71"/>
        <v>2147483516</v>
      </c>
      <c r="B346" s="1">
        <v>43160</v>
      </c>
      <c r="C346" t="s">
        <v>21</v>
      </c>
      <c r="D346" t="s">
        <v>358</v>
      </c>
      <c r="F346" s="6">
        <v>-0.99</v>
      </c>
      <c r="H346" t="str">
        <f t="shared" si="72"/>
        <v xml:space="preserve">2147483516: </v>
      </c>
      <c r="I346" t="str">
        <f t="shared" si="73"/>
        <v xml:space="preserve">id: 2147483516, </v>
      </c>
      <c r="J346" t="str">
        <f t="shared" si="74"/>
        <v xml:space="preserve">date: 1519948800000, </v>
      </c>
      <c r="K346" t="str">
        <f t="shared" si="75"/>
        <v xml:space="preserve">description: "APL* ITUNES.COM/BILL", </v>
      </c>
      <c r="L346" t="str">
        <f t="shared" si="76"/>
        <v xml:space="preserve">category: "Entertainment", </v>
      </c>
      <c r="M346" t="str">
        <f t="shared" si="77"/>
        <v xml:space="preserve">individual: "", </v>
      </c>
      <c r="N346" t="str">
        <f t="shared" si="78"/>
        <v xml:space="preserve">amount: -0.99, </v>
      </c>
      <c r="O346" t="s">
        <v>390</v>
      </c>
      <c r="Q346" t="str">
        <f t="shared" si="79"/>
        <v/>
      </c>
      <c r="R346" t="str">
        <f t="shared" si="80"/>
        <v/>
      </c>
      <c r="S346" t="str">
        <f t="shared" si="81"/>
        <v/>
      </c>
      <c r="T346" t="str">
        <f t="shared" si="84"/>
        <v>2147483516: { id: 2147483516, date: 1519948800000, description: "APL* ITUNES.COM/BILL", category: "Entertainment", individual: "", amount: -0.99, isVisible: true },</v>
      </c>
      <c r="U346" t="str">
        <f t="shared" si="82"/>
        <v/>
      </c>
      <c r="V346" t="str">
        <f t="shared" si="83"/>
        <v/>
      </c>
    </row>
    <row r="347" spans="1:22" x14ac:dyDescent="0.3">
      <c r="A347">
        <f t="shared" si="71"/>
        <v>2147483517</v>
      </c>
      <c r="B347" s="1">
        <v>43160</v>
      </c>
      <c r="C347" t="s">
        <v>84</v>
      </c>
      <c r="D347" t="s">
        <v>366</v>
      </c>
      <c r="F347" s="6">
        <v>-4.21</v>
      </c>
      <c r="H347" t="str">
        <f t="shared" si="72"/>
        <v xml:space="preserve">2147483517: </v>
      </c>
      <c r="I347" t="str">
        <f t="shared" si="73"/>
        <v xml:space="preserve">id: 2147483517, </v>
      </c>
      <c r="J347" t="str">
        <f t="shared" si="74"/>
        <v xml:space="preserve">date: 1519948800000, </v>
      </c>
      <c r="K347" t="str">
        <f t="shared" si="75"/>
        <v xml:space="preserve">description: "MOTR PUB", </v>
      </c>
      <c r="L347" t="str">
        <f t="shared" si="76"/>
        <v xml:space="preserve">category: "Beer", </v>
      </c>
      <c r="M347" t="str">
        <f t="shared" si="77"/>
        <v xml:space="preserve">individual: "", </v>
      </c>
      <c r="N347" t="str">
        <f t="shared" si="78"/>
        <v xml:space="preserve">amount: -4.21, </v>
      </c>
      <c r="O347" t="s">
        <v>390</v>
      </c>
      <c r="Q347" t="str">
        <f t="shared" si="79"/>
        <v/>
      </c>
      <c r="R347" t="str">
        <f t="shared" si="80"/>
        <v/>
      </c>
      <c r="S347" t="str">
        <f t="shared" si="81"/>
        <v/>
      </c>
      <c r="T347" t="str">
        <f t="shared" si="84"/>
        <v>2147483517: { id: 2147483517, date: 1519948800000, description: "MOTR PUB", category: "Beer", individual: "", amount: -4.21, isVisible: true },</v>
      </c>
      <c r="U347" t="str">
        <f t="shared" si="82"/>
        <v/>
      </c>
      <c r="V347" t="str">
        <f t="shared" si="83"/>
        <v/>
      </c>
    </row>
    <row r="348" spans="1:22" x14ac:dyDescent="0.3">
      <c r="A348">
        <f t="shared" si="71"/>
        <v>2147483518</v>
      </c>
      <c r="B348" s="1">
        <v>43160</v>
      </c>
      <c r="C348" t="s">
        <v>241</v>
      </c>
      <c r="D348" t="s">
        <v>378</v>
      </c>
      <c r="F348" s="6">
        <v>-25</v>
      </c>
      <c r="H348" t="str">
        <f t="shared" si="72"/>
        <v xml:space="preserve">2147483518: </v>
      </c>
      <c r="I348" t="str">
        <f t="shared" si="73"/>
        <v xml:space="preserve">id: 2147483518, </v>
      </c>
      <c r="J348" t="str">
        <f t="shared" si="74"/>
        <v xml:space="preserve">date: 1519948800000, </v>
      </c>
      <c r="K348" t="str">
        <f t="shared" si="75"/>
        <v xml:space="preserve">description: "BB *ALSHF", </v>
      </c>
      <c r="L348" t="str">
        <f t="shared" si="76"/>
        <v xml:space="preserve">category: "Unknown", </v>
      </c>
      <c r="M348" t="str">
        <f t="shared" si="77"/>
        <v xml:space="preserve">individual: "", </v>
      </c>
      <c r="N348" t="str">
        <f t="shared" si="78"/>
        <v xml:space="preserve">amount: -25, </v>
      </c>
      <c r="O348" t="s">
        <v>390</v>
      </c>
      <c r="Q348" t="str">
        <f t="shared" si="79"/>
        <v/>
      </c>
      <c r="R348" t="str">
        <f t="shared" si="80"/>
        <v/>
      </c>
      <c r="S348" t="str">
        <f t="shared" si="81"/>
        <v/>
      </c>
      <c r="T348" t="str">
        <f t="shared" si="84"/>
        <v>2147483518: { id: 2147483518, date: 1519948800000, description: "BB *ALSHF", category: "Unknown", individual: "", amount: -25, isVisible: true },</v>
      </c>
      <c r="U348" t="str">
        <f t="shared" si="82"/>
        <v/>
      </c>
      <c r="V348" t="str">
        <f t="shared" si="83"/>
        <v/>
      </c>
    </row>
    <row r="349" spans="1:22" x14ac:dyDescent="0.3">
      <c r="A349">
        <f t="shared" si="71"/>
        <v>2147483519</v>
      </c>
      <c r="B349" s="1">
        <v>43160</v>
      </c>
      <c r="C349" t="s">
        <v>242</v>
      </c>
      <c r="D349" t="s">
        <v>358</v>
      </c>
      <c r="F349" s="6">
        <v>-42</v>
      </c>
      <c r="H349" t="str">
        <f t="shared" si="72"/>
        <v xml:space="preserve">2147483519: </v>
      </c>
      <c r="I349" t="str">
        <f t="shared" si="73"/>
        <v xml:space="preserve">id: 2147483519, </v>
      </c>
      <c r="J349" t="str">
        <f t="shared" si="74"/>
        <v xml:space="preserve">date: 1519948800000, </v>
      </c>
      <c r="K349" t="str">
        <f t="shared" si="75"/>
        <v xml:space="preserve">description: "GO BANANAS COMEDY C", </v>
      </c>
      <c r="L349" t="str">
        <f t="shared" si="76"/>
        <v xml:space="preserve">category: "Entertainment", </v>
      </c>
      <c r="M349" t="str">
        <f t="shared" si="77"/>
        <v xml:space="preserve">individual: "", </v>
      </c>
      <c r="N349" t="str">
        <f t="shared" si="78"/>
        <v xml:space="preserve">amount: -42, </v>
      </c>
      <c r="O349" t="s">
        <v>390</v>
      </c>
      <c r="Q349" t="str">
        <f t="shared" si="79"/>
        <v/>
      </c>
      <c r="R349" t="str">
        <f t="shared" si="80"/>
        <v/>
      </c>
      <c r="S349" t="str">
        <f t="shared" si="81"/>
        <v/>
      </c>
      <c r="T349" t="str">
        <f t="shared" si="84"/>
        <v>2147483519: { id: 2147483519, date: 1519948800000, description: "GO BANANAS COMEDY C", category: "Entertainment", individual: "", amount: -42, isVisible: true }</v>
      </c>
      <c r="U349" t="str">
        <f t="shared" si="82"/>
        <v>}</v>
      </c>
      <c r="V349" t="str">
        <f t="shared" si="83"/>
        <v>},</v>
      </c>
    </row>
    <row r="350" spans="1:22" x14ac:dyDescent="0.3">
      <c r="A350">
        <f t="shared" si="71"/>
        <v>2147483520</v>
      </c>
      <c r="B350" s="1">
        <v>43159</v>
      </c>
      <c r="C350" t="s">
        <v>37</v>
      </c>
      <c r="D350" t="s">
        <v>359</v>
      </c>
      <c r="F350" s="6">
        <v>-257.98</v>
      </c>
      <c r="H350" t="str">
        <f t="shared" si="72"/>
        <v xml:space="preserve">2147483520: </v>
      </c>
      <c r="I350" t="str">
        <f t="shared" si="73"/>
        <v xml:space="preserve">id: 2147483520, </v>
      </c>
      <c r="J350" t="str">
        <f t="shared" si="74"/>
        <v xml:space="preserve">date: 1519862400000, </v>
      </c>
      <c r="K350" t="str">
        <f t="shared" si="75"/>
        <v xml:space="preserve">description: "TMOBILE*AUTO PAY", </v>
      </c>
      <c r="L350" t="str">
        <f t="shared" si="76"/>
        <v xml:space="preserve">category: "Phone", </v>
      </c>
      <c r="M350" t="str">
        <f t="shared" si="77"/>
        <v xml:space="preserve">individual: "", </v>
      </c>
      <c r="N350" t="str">
        <f t="shared" si="78"/>
        <v xml:space="preserve">amount: -257.98, </v>
      </c>
      <c r="O350" t="s">
        <v>390</v>
      </c>
      <c r="Q350" t="str">
        <f t="shared" si="79"/>
        <v/>
      </c>
      <c r="R350" t="str">
        <f t="shared" si="80"/>
        <v xml:space="preserve">2: { </v>
      </c>
      <c r="S350" t="str">
        <f t="shared" si="81"/>
        <v xml:space="preserve">28: { </v>
      </c>
      <c r="T350" t="str">
        <f t="shared" si="84"/>
        <v>2147483520: { id: 2147483520, date: 1519862400000, description: "TMOBILE*AUTO PAY", category: "Phone", individual: "", amount: -257.98, isVisible: true }</v>
      </c>
      <c r="U350" t="str">
        <f t="shared" si="82"/>
        <v>},</v>
      </c>
      <c r="V350" t="str">
        <f t="shared" si="83"/>
        <v/>
      </c>
    </row>
    <row r="351" spans="1:22" x14ac:dyDescent="0.3">
      <c r="A351">
        <f t="shared" si="71"/>
        <v>2147483521</v>
      </c>
      <c r="B351" s="1">
        <v>43158</v>
      </c>
      <c r="C351" t="s">
        <v>97</v>
      </c>
      <c r="D351" t="s">
        <v>353</v>
      </c>
      <c r="F351" s="6">
        <v>-25.76</v>
      </c>
      <c r="H351" t="str">
        <f t="shared" si="72"/>
        <v xml:space="preserve">2147483521: </v>
      </c>
      <c r="I351" t="str">
        <f t="shared" si="73"/>
        <v xml:space="preserve">id: 2147483521, </v>
      </c>
      <c r="J351" t="str">
        <f t="shared" si="74"/>
        <v xml:space="preserve">date: 1519776000000, </v>
      </c>
      <c r="K351" t="str">
        <f t="shared" si="75"/>
        <v xml:space="preserve">description: "EXXONMOBIL    98907579", </v>
      </c>
      <c r="L351" t="str">
        <f t="shared" si="76"/>
        <v xml:space="preserve">category: "Gas", </v>
      </c>
      <c r="M351" t="str">
        <f t="shared" si="77"/>
        <v xml:space="preserve">individual: "", </v>
      </c>
      <c r="N351" t="str">
        <f t="shared" si="78"/>
        <v xml:space="preserve">amount: -25.76, </v>
      </c>
      <c r="O351" t="s">
        <v>390</v>
      </c>
      <c r="Q351" t="str">
        <f t="shared" si="79"/>
        <v/>
      </c>
      <c r="R351" t="str">
        <f t="shared" si="80"/>
        <v/>
      </c>
      <c r="S351" t="str">
        <f t="shared" si="81"/>
        <v xml:space="preserve">27: { </v>
      </c>
      <c r="T351" t="str">
        <f t="shared" si="84"/>
        <v>2147483521: { id: 2147483521, date: 1519776000000, description: "EXXONMOBIL    98907579", category: "Gas", individual: "", amount: -25.76, isVisible: true },</v>
      </c>
      <c r="U351" t="str">
        <f t="shared" si="82"/>
        <v/>
      </c>
      <c r="V351" t="str">
        <f t="shared" si="83"/>
        <v/>
      </c>
    </row>
    <row r="352" spans="1:22" x14ac:dyDescent="0.3">
      <c r="A352">
        <f t="shared" si="71"/>
        <v>2147483522</v>
      </c>
      <c r="B352" s="1">
        <v>43158</v>
      </c>
      <c r="C352" t="s">
        <v>243</v>
      </c>
      <c r="D352" t="s">
        <v>378</v>
      </c>
      <c r="F352" s="6">
        <v>-12</v>
      </c>
      <c r="H352" t="str">
        <f t="shared" si="72"/>
        <v xml:space="preserve">2147483522: </v>
      </c>
      <c r="I352" t="str">
        <f t="shared" si="73"/>
        <v xml:space="preserve">id: 2147483522, </v>
      </c>
      <c r="J352" t="str">
        <f t="shared" si="74"/>
        <v xml:space="preserve">date: 1519776000000, </v>
      </c>
      <c r="K352" t="str">
        <f t="shared" si="75"/>
        <v xml:space="preserve">description: "PREMIER EXCH INS POLIC", </v>
      </c>
      <c r="L352" t="str">
        <f t="shared" si="76"/>
        <v xml:space="preserve">category: "Unknown", </v>
      </c>
      <c r="M352" t="str">
        <f t="shared" si="77"/>
        <v xml:space="preserve">individual: "", </v>
      </c>
      <c r="N352" t="str">
        <f t="shared" si="78"/>
        <v xml:space="preserve">amount: -12, </v>
      </c>
      <c r="O352" t="s">
        <v>390</v>
      </c>
      <c r="Q352" t="str">
        <f t="shared" si="79"/>
        <v/>
      </c>
      <c r="R352" t="str">
        <f t="shared" si="80"/>
        <v/>
      </c>
      <c r="S352" t="str">
        <f t="shared" si="81"/>
        <v/>
      </c>
      <c r="T352" t="str">
        <f t="shared" si="84"/>
        <v>2147483522: { id: 2147483522, date: 1519776000000, description: "PREMIER EXCH INS POLIC", category: "Unknown", individual: "", amount: -12, isVisible: true },</v>
      </c>
      <c r="U352" t="str">
        <f t="shared" si="82"/>
        <v/>
      </c>
      <c r="V352" t="str">
        <f t="shared" si="83"/>
        <v/>
      </c>
    </row>
    <row r="353" spans="1:22" x14ac:dyDescent="0.3">
      <c r="A353">
        <f t="shared" si="71"/>
        <v>2147483523</v>
      </c>
      <c r="B353" s="1">
        <v>43158</v>
      </c>
      <c r="C353" t="s">
        <v>244</v>
      </c>
      <c r="D353" t="s">
        <v>372</v>
      </c>
      <c r="F353" s="6">
        <v>-37.25</v>
      </c>
      <c r="H353" t="str">
        <f t="shared" si="72"/>
        <v xml:space="preserve">2147483523: </v>
      </c>
      <c r="I353" t="str">
        <f t="shared" si="73"/>
        <v xml:space="preserve">id: 2147483523, </v>
      </c>
      <c r="J353" t="str">
        <f t="shared" si="74"/>
        <v xml:space="preserve">date: 1519776000000, </v>
      </c>
      <c r="K353" t="str">
        <f t="shared" si="75"/>
        <v xml:space="preserve">description: "BREW HOUSE", </v>
      </c>
      <c r="L353" t="str">
        <f t="shared" si="76"/>
        <v xml:space="preserve">category: "Meals (Food)", </v>
      </c>
      <c r="M353" t="str">
        <f t="shared" si="77"/>
        <v xml:space="preserve">individual: "", </v>
      </c>
      <c r="N353" t="str">
        <f t="shared" si="78"/>
        <v xml:space="preserve">amount: -37.25, </v>
      </c>
      <c r="O353" t="s">
        <v>390</v>
      </c>
      <c r="Q353" t="str">
        <f t="shared" si="79"/>
        <v/>
      </c>
      <c r="R353" t="str">
        <f t="shared" si="80"/>
        <v/>
      </c>
      <c r="S353" t="str">
        <f t="shared" si="81"/>
        <v/>
      </c>
      <c r="T353" t="str">
        <f t="shared" si="84"/>
        <v>2147483523: { id: 2147483523, date: 1519776000000, description: "BREW HOUSE", category: "Meals (Food)", individual: "", amount: -37.25, isVisible: true }</v>
      </c>
      <c r="U353" t="str">
        <f t="shared" si="82"/>
        <v>},</v>
      </c>
      <c r="V353" t="str">
        <f t="shared" si="83"/>
        <v/>
      </c>
    </row>
    <row r="354" spans="1:22" x14ac:dyDescent="0.3">
      <c r="A354">
        <f t="shared" si="71"/>
        <v>2147483524</v>
      </c>
      <c r="B354" s="1">
        <v>43156</v>
      </c>
      <c r="C354" t="s">
        <v>39</v>
      </c>
      <c r="D354" t="s">
        <v>356</v>
      </c>
      <c r="F354" s="6">
        <v>-90.57</v>
      </c>
      <c r="H354" t="str">
        <f t="shared" si="72"/>
        <v xml:space="preserve">2147483524: </v>
      </c>
      <c r="I354" t="str">
        <f t="shared" si="73"/>
        <v xml:space="preserve">id: 2147483524, </v>
      </c>
      <c r="J354" t="str">
        <f t="shared" si="74"/>
        <v xml:space="preserve">date: 1519603200000, </v>
      </c>
      <c r="K354" t="str">
        <f t="shared" si="75"/>
        <v xml:space="preserve">description: "KROGER #423", </v>
      </c>
      <c r="L354" t="str">
        <f t="shared" si="76"/>
        <v xml:space="preserve">category: "Groceries", </v>
      </c>
      <c r="M354" t="str">
        <f t="shared" si="77"/>
        <v xml:space="preserve">individual: "", </v>
      </c>
      <c r="N354" t="str">
        <f t="shared" si="78"/>
        <v xml:space="preserve">amount: -90.57, </v>
      </c>
      <c r="O354" t="s">
        <v>390</v>
      </c>
      <c r="Q354" t="str">
        <f t="shared" si="79"/>
        <v/>
      </c>
      <c r="R354" t="str">
        <f t="shared" si="80"/>
        <v/>
      </c>
      <c r="S354" t="str">
        <f t="shared" si="81"/>
        <v xml:space="preserve">25: { </v>
      </c>
      <c r="T354" t="str">
        <f t="shared" si="84"/>
        <v>2147483524: { id: 2147483524, date: 1519603200000, description: "KROGER #423", category: "Groceries", individual: "", amount: -90.57, isVisible: true },</v>
      </c>
      <c r="U354" t="str">
        <f t="shared" si="82"/>
        <v/>
      </c>
      <c r="V354" t="str">
        <f t="shared" si="83"/>
        <v/>
      </c>
    </row>
    <row r="355" spans="1:22" x14ac:dyDescent="0.3">
      <c r="A355">
        <f t="shared" si="71"/>
        <v>2147483525</v>
      </c>
      <c r="B355" s="1">
        <v>43156</v>
      </c>
      <c r="C355" t="s">
        <v>245</v>
      </c>
      <c r="D355" t="s">
        <v>361</v>
      </c>
      <c r="F355" s="6">
        <v>-1056.3</v>
      </c>
      <c r="H355" t="str">
        <f t="shared" si="72"/>
        <v xml:space="preserve">2147483525: </v>
      </c>
      <c r="I355" t="str">
        <f t="shared" si="73"/>
        <v xml:space="preserve">id: 2147483525, </v>
      </c>
      <c r="J355" t="str">
        <f t="shared" si="74"/>
        <v xml:space="preserve">date: 1519603200000, </v>
      </c>
      <c r="K355" t="str">
        <f t="shared" si="75"/>
        <v xml:space="preserve">description: "ANTHONYS FURNITURE", </v>
      </c>
      <c r="L355" t="str">
        <f t="shared" si="76"/>
        <v xml:space="preserve">category: "Materistic", </v>
      </c>
      <c r="M355" t="str">
        <f t="shared" si="77"/>
        <v xml:space="preserve">individual: "", </v>
      </c>
      <c r="N355" t="str">
        <f t="shared" si="78"/>
        <v xml:space="preserve">amount: -1056.3, </v>
      </c>
      <c r="O355" t="s">
        <v>390</v>
      </c>
      <c r="Q355" t="str">
        <f t="shared" si="79"/>
        <v/>
      </c>
      <c r="R355" t="str">
        <f t="shared" si="80"/>
        <v/>
      </c>
      <c r="S355" t="str">
        <f t="shared" si="81"/>
        <v/>
      </c>
      <c r="T355" t="str">
        <f t="shared" si="84"/>
        <v>2147483525: { id: 2147483525, date: 1519603200000, description: "ANTHONYS FURNITURE", category: "Materistic", individual: "", amount: -1056.3, isVisible: true },</v>
      </c>
      <c r="U355" t="str">
        <f t="shared" si="82"/>
        <v/>
      </c>
      <c r="V355" t="str">
        <f t="shared" si="83"/>
        <v/>
      </c>
    </row>
    <row r="356" spans="1:22" x14ac:dyDescent="0.3">
      <c r="A356">
        <f t="shared" si="71"/>
        <v>2147483526</v>
      </c>
      <c r="B356" s="1">
        <v>43156</v>
      </c>
      <c r="C356" t="s">
        <v>246</v>
      </c>
      <c r="D356" t="s">
        <v>356</v>
      </c>
      <c r="F356" s="6">
        <v>-49.96</v>
      </c>
      <c r="H356" t="str">
        <f t="shared" si="72"/>
        <v xml:space="preserve">2147483526: </v>
      </c>
      <c r="I356" t="str">
        <f t="shared" si="73"/>
        <v xml:space="preserve">id: 2147483526, </v>
      </c>
      <c r="J356" t="str">
        <f t="shared" si="74"/>
        <v xml:space="preserve">date: 1519603200000, </v>
      </c>
      <c r="K356" t="str">
        <f t="shared" si="75"/>
        <v xml:space="preserve">description: "ALDI 61059", </v>
      </c>
      <c r="L356" t="str">
        <f t="shared" si="76"/>
        <v xml:space="preserve">category: "Groceries", </v>
      </c>
      <c r="M356" t="str">
        <f t="shared" si="77"/>
        <v xml:space="preserve">individual: "", </v>
      </c>
      <c r="N356" t="str">
        <f t="shared" si="78"/>
        <v xml:space="preserve">amount: -49.96, </v>
      </c>
      <c r="O356" t="s">
        <v>390</v>
      </c>
      <c r="Q356" t="str">
        <f t="shared" si="79"/>
        <v/>
      </c>
      <c r="R356" t="str">
        <f t="shared" si="80"/>
        <v/>
      </c>
      <c r="S356" t="str">
        <f t="shared" si="81"/>
        <v/>
      </c>
      <c r="T356" t="str">
        <f t="shared" si="84"/>
        <v>2147483526: { id: 2147483526, date: 1519603200000, description: "ALDI 61059", category: "Groceries", individual: "", amount: -49.96, isVisible: true },</v>
      </c>
      <c r="U356" t="str">
        <f t="shared" si="82"/>
        <v/>
      </c>
      <c r="V356" t="str">
        <f t="shared" si="83"/>
        <v/>
      </c>
    </row>
    <row r="357" spans="1:22" x14ac:dyDescent="0.3">
      <c r="A357">
        <f t="shared" si="71"/>
        <v>2147483527</v>
      </c>
      <c r="B357" s="1">
        <v>43156</v>
      </c>
      <c r="C357" t="s">
        <v>247</v>
      </c>
      <c r="D357" t="s">
        <v>356</v>
      </c>
      <c r="F357" s="6">
        <v>21.63</v>
      </c>
      <c r="H357" t="str">
        <f t="shared" si="72"/>
        <v xml:space="preserve">2147483527: </v>
      </c>
      <c r="I357" t="str">
        <f t="shared" si="73"/>
        <v xml:space="preserve">id: 2147483527, </v>
      </c>
      <c r="J357" t="str">
        <f t="shared" si="74"/>
        <v xml:space="preserve">date: 1519603200000, </v>
      </c>
      <c r="K357" t="str">
        <f t="shared" si="75"/>
        <v xml:space="preserve">description: "KIRKLAND'S #983", </v>
      </c>
      <c r="L357" t="str">
        <f t="shared" si="76"/>
        <v xml:space="preserve">category: "Groceries", </v>
      </c>
      <c r="M357" t="str">
        <f t="shared" si="77"/>
        <v xml:space="preserve">individual: "", </v>
      </c>
      <c r="N357" t="str">
        <f t="shared" si="78"/>
        <v xml:space="preserve">amount: 21.63, </v>
      </c>
      <c r="O357" t="s">
        <v>390</v>
      </c>
      <c r="Q357" t="str">
        <f t="shared" si="79"/>
        <v/>
      </c>
      <c r="R357" t="str">
        <f t="shared" si="80"/>
        <v/>
      </c>
      <c r="S357" t="str">
        <f t="shared" si="81"/>
        <v/>
      </c>
      <c r="T357" t="str">
        <f t="shared" si="84"/>
        <v>2147483527: { id: 2147483527, date: 1519603200000, description: "KIRKLAND'S #983", category: "Groceries", individual: "", amount: 21.63, isVisible: true }</v>
      </c>
      <c r="U357" t="str">
        <f t="shared" si="82"/>
        <v>},</v>
      </c>
      <c r="V357" t="str">
        <f t="shared" si="83"/>
        <v/>
      </c>
    </row>
    <row r="358" spans="1:22" x14ac:dyDescent="0.3">
      <c r="A358">
        <f t="shared" si="71"/>
        <v>2147483528</v>
      </c>
      <c r="B358" s="1">
        <v>43155</v>
      </c>
      <c r="C358" t="s">
        <v>248</v>
      </c>
      <c r="D358" t="s">
        <v>356</v>
      </c>
      <c r="F358" s="6">
        <v>-21.33</v>
      </c>
      <c r="H358" t="str">
        <f t="shared" si="72"/>
        <v xml:space="preserve">2147483528: </v>
      </c>
      <c r="I358" t="str">
        <f t="shared" si="73"/>
        <v xml:space="preserve">id: 2147483528, </v>
      </c>
      <c r="J358" t="str">
        <f t="shared" si="74"/>
        <v xml:space="preserve">date: 1519516800000, </v>
      </c>
      <c r="K358" t="str">
        <f t="shared" si="75"/>
        <v xml:space="preserve">description: "GIANT-EAGLE #1284", </v>
      </c>
      <c r="L358" t="str">
        <f t="shared" si="76"/>
        <v xml:space="preserve">category: "Groceries", </v>
      </c>
      <c r="M358" t="str">
        <f t="shared" si="77"/>
        <v xml:space="preserve">individual: "", </v>
      </c>
      <c r="N358" t="str">
        <f t="shared" si="78"/>
        <v xml:space="preserve">amount: -21.33, </v>
      </c>
      <c r="O358" t="s">
        <v>390</v>
      </c>
      <c r="Q358" t="str">
        <f t="shared" si="79"/>
        <v/>
      </c>
      <c r="R358" t="str">
        <f t="shared" si="80"/>
        <v/>
      </c>
      <c r="S358" t="str">
        <f t="shared" si="81"/>
        <v xml:space="preserve">24: { </v>
      </c>
      <c r="T358" t="str">
        <f t="shared" si="84"/>
        <v>2147483528: { id: 2147483528, date: 1519516800000, description: "GIANT-EAGLE #1284", category: "Groceries", individual: "", amount: -21.33, isVisible: true },</v>
      </c>
      <c r="U358" t="str">
        <f t="shared" si="82"/>
        <v/>
      </c>
      <c r="V358" t="str">
        <f t="shared" si="83"/>
        <v/>
      </c>
    </row>
    <row r="359" spans="1:22" x14ac:dyDescent="0.3">
      <c r="A359">
        <f t="shared" si="71"/>
        <v>2147483529</v>
      </c>
      <c r="B359" s="1">
        <v>43155</v>
      </c>
      <c r="C359" t="s">
        <v>249</v>
      </c>
      <c r="D359" t="s">
        <v>353</v>
      </c>
      <c r="F359" s="6">
        <v>-28.75</v>
      </c>
      <c r="H359" t="str">
        <f t="shared" si="72"/>
        <v xml:space="preserve">2147483529: </v>
      </c>
      <c r="I359" t="str">
        <f t="shared" si="73"/>
        <v xml:space="preserve">id: 2147483529, </v>
      </c>
      <c r="J359" t="str">
        <f t="shared" si="74"/>
        <v xml:space="preserve">date: 1519516800000, </v>
      </c>
      <c r="K359" t="str">
        <f t="shared" si="75"/>
        <v xml:space="preserve">description: "GETGO CAFE &amp; FUEL #301", </v>
      </c>
      <c r="L359" t="str">
        <f t="shared" si="76"/>
        <v xml:space="preserve">category: "Gas", </v>
      </c>
      <c r="M359" t="str">
        <f t="shared" si="77"/>
        <v xml:space="preserve">individual: "", </v>
      </c>
      <c r="N359" t="str">
        <f t="shared" si="78"/>
        <v xml:space="preserve">amount: -28.75, </v>
      </c>
      <c r="O359" t="s">
        <v>390</v>
      </c>
      <c r="Q359" t="str">
        <f t="shared" si="79"/>
        <v/>
      </c>
      <c r="R359" t="str">
        <f t="shared" si="80"/>
        <v/>
      </c>
      <c r="S359" t="str">
        <f t="shared" si="81"/>
        <v/>
      </c>
      <c r="T359" t="str">
        <f t="shared" si="84"/>
        <v>2147483529: { id: 2147483529, date: 1519516800000, description: "GETGO CAFE &amp; FUEL #301", category: "Gas", individual: "", amount: -28.75, isVisible: true }</v>
      </c>
      <c r="U359" t="str">
        <f t="shared" si="82"/>
        <v>},</v>
      </c>
      <c r="V359" t="str">
        <f t="shared" si="83"/>
        <v/>
      </c>
    </row>
    <row r="360" spans="1:22" x14ac:dyDescent="0.3">
      <c r="A360">
        <f t="shared" si="71"/>
        <v>2147483530</v>
      </c>
      <c r="B360" s="1">
        <v>43154</v>
      </c>
      <c r="C360" t="s">
        <v>250</v>
      </c>
      <c r="D360" t="s">
        <v>372</v>
      </c>
      <c r="F360" s="6">
        <v>-62.25</v>
      </c>
      <c r="H360" t="str">
        <f t="shared" si="72"/>
        <v xml:space="preserve">2147483530: </v>
      </c>
      <c r="I360" t="str">
        <f t="shared" si="73"/>
        <v xml:space="preserve">id: 2147483530, </v>
      </c>
      <c r="J360" t="str">
        <f t="shared" si="74"/>
        <v xml:space="preserve">date: 1519430400000, </v>
      </c>
      <c r="K360" t="str">
        <f t="shared" si="75"/>
        <v xml:space="preserve">description: "HECKS CAFE  RESTAURAN", </v>
      </c>
      <c r="L360" t="str">
        <f t="shared" si="76"/>
        <v xml:space="preserve">category: "Meals (Food)", </v>
      </c>
      <c r="M360" t="str">
        <f t="shared" si="77"/>
        <v xml:space="preserve">individual: "", </v>
      </c>
      <c r="N360" t="str">
        <f t="shared" si="78"/>
        <v xml:space="preserve">amount: -62.25, </v>
      </c>
      <c r="O360" t="s">
        <v>390</v>
      </c>
      <c r="Q360" t="str">
        <f t="shared" si="79"/>
        <v/>
      </c>
      <c r="R360" t="str">
        <f t="shared" si="80"/>
        <v/>
      </c>
      <c r="S360" t="str">
        <f t="shared" si="81"/>
        <v xml:space="preserve">23: { </v>
      </c>
      <c r="T360" t="str">
        <f t="shared" si="84"/>
        <v>2147483530: { id: 2147483530, date: 1519430400000, description: "HECKS CAFE  RESTAURAN", category: "Meals (Food)", individual: "", amount: -62.25, isVisible: true }</v>
      </c>
      <c r="U360" t="str">
        <f t="shared" si="82"/>
        <v>},</v>
      </c>
      <c r="V360" t="str">
        <f t="shared" si="83"/>
        <v/>
      </c>
    </row>
    <row r="361" spans="1:22" x14ac:dyDescent="0.3">
      <c r="A361">
        <f t="shared" si="71"/>
        <v>2147483531</v>
      </c>
      <c r="B361" s="1">
        <v>43153</v>
      </c>
      <c r="C361" t="s">
        <v>251</v>
      </c>
      <c r="D361" t="s">
        <v>349</v>
      </c>
      <c r="F361" s="6">
        <v>-283.85000000000002</v>
      </c>
      <c r="H361" t="str">
        <f t="shared" si="72"/>
        <v xml:space="preserve">2147483531: </v>
      </c>
      <c r="I361" t="str">
        <f t="shared" si="73"/>
        <v xml:space="preserve">id: 2147483531, </v>
      </c>
      <c r="J361" t="str">
        <f t="shared" si="74"/>
        <v xml:space="preserve">date: 1519344000000, </v>
      </c>
      <c r="K361" t="str">
        <f t="shared" si="75"/>
        <v xml:space="preserve">description: "WESTERN HEALTH ADVANTA", </v>
      </c>
      <c r="L361" t="str">
        <f t="shared" si="76"/>
        <v xml:space="preserve">category: "Medical", </v>
      </c>
      <c r="M361" t="str">
        <f t="shared" si="77"/>
        <v xml:space="preserve">individual: "", </v>
      </c>
      <c r="N361" t="str">
        <f t="shared" si="78"/>
        <v xml:space="preserve">amount: -283.85, </v>
      </c>
      <c r="O361" t="s">
        <v>390</v>
      </c>
      <c r="Q361" t="str">
        <f t="shared" si="79"/>
        <v/>
      </c>
      <c r="R361" t="str">
        <f t="shared" si="80"/>
        <v/>
      </c>
      <c r="S361" t="str">
        <f t="shared" si="81"/>
        <v xml:space="preserve">22: { </v>
      </c>
      <c r="T361" t="str">
        <f t="shared" si="84"/>
        <v>2147483531: { id: 2147483531, date: 1519344000000, description: "WESTERN HEALTH ADVANTA", category: "Medical", individual: "", amount: -283.85, isVisible: true },</v>
      </c>
      <c r="U361" t="str">
        <f t="shared" si="82"/>
        <v/>
      </c>
      <c r="V361" t="str">
        <f t="shared" si="83"/>
        <v/>
      </c>
    </row>
    <row r="362" spans="1:22" x14ac:dyDescent="0.3">
      <c r="A362">
        <f t="shared" si="71"/>
        <v>2147483532</v>
      </c>
      <c r="B362" s="1">
        <v>43153</v>
      </c>
      <c r="C362" t="s">
        <v>81</v>
      </c>
      <c r="D362" t="s">
        <v>361</v>
      </c>
      <c r="F362" s="6">
        <v>-5.34</v>
      </c>
      <c r="H362" t="str">
        <f t="shared" si="72"/>
        <v xml:space="preserve">2147483532: </v>
      </c>
      <c r="I362" t="str">
        <f t="shared" si="73"/>
        <v xml:space="preserve">id: 2147483532, </v>
      </c>
      <c r="J362" t="str">
        <f t="shared" si="74"/>
        <v xml:space="preserve">date: 1519344000000, </v>
      </c>
      <c r="K362" t="str">
        <f t="shared" si="75"/>
        <v xml:space="preserve">description: "MARSHALLS #1101", </v>
      </c>
      <c r="L362" t="str">
        <f t="shared" si="76"/>
        <v xml:space="preserve">category: "Materistic", </v>
      </c>
      <c r="M362" t="str">
        <f t="shared" si="77"/>
        <v xml:space="preserve">individual: "", </v>
      </c>
      <c r="N362" t="str">
        <f t="shared" si="78"/>
        <v xml:space="preserve">amount: -5.34, </v>
      </c>
      <c r="O362" t="s">
        <v>390</v>
      </c>
      <c r="Q362" t="str">
        <f t="shared" si="79"/>
        <v/>
      </c>
      <c r="R362" t="str">
        <f t="shared" si="80"/>
        <v/>
      </c>
      <c r="S362" t="str">
        <f t="shared" si="81"/>
        <v/>
      </c>
      <c r="T362" t="str">
        <f t="shared" si="84"/>
        <v>2147483532: { id: 2147483532, date: 1519344000000, description: "MARSHALLS #1101", category: "Materistic", individual: "", amount: -5.34, isVisible: true },</v>
      </c>
      <c r="U362" t="str">
        <f t="shared" si="82"/>
        <v/>
      </c>
      <c r="V362" t="str">
        <f t="shared" si="83"/>
        <v/>
      </c>
    </row>
    <row r="363" spans="1:22" x14ac:dyDescent="0.3">
      <c r="A363">
        <f t="shared" si="71"/>
        <v>2147483533</v>
      </c>
      <c r="B363" s="1">
        <v>43153</v>
      </c>
      <c r="C363" t="s">
        <v>252</v>
      </c>
      <c r="D363" t="s">
        <v>372</v>
      </c>
      <c r="F363" s="6">
        <v>-4.99</v>
      </c>
      <c r="H363" t="str">
        <f t="shared" si="72"/>
        <v xml:space="preserve">2147483533: </v>
      </c>
      <c r="I363" t="str">
        <f t="shared" si="73"/>
        <v xml:space="preserve">id: 2147483533, </v>
      </c>
      <c r="J363" t="str">
        <f t="shared" si="74"/>
        <v xml:space="preserve">date: 1519344000000, </v>
      </c>
      <c r="K363" t="str">
        <f t="shared" si="75"/>
        <v xml:space="preserve">description: "MCDONALD'S F32059", </v>
      </c>
      <c r="L363" t="str">
        <f t="shared" si="76"/>
        <v xml:space="preserve">category: "Meals (Food)", </v>
      </c>
      <c r="M363" t="str">
        <f t="shared" si="77"/>
        <v xml:space="preserve">individual: "", </v>
      </c>
      <c r="N363" t="str">
        <f t="shared" si="78"/>
        <v xml:space="preserve">amount: -4.99, </v>
      </c>
      <c r="O363" t="s">
        <v>390</v>
      </c>
      <c r="Q363" t="str">
        <f t="shared" si="79"/>
        <v/>
      </c>
      <c r="R363" t="str">
        <f t="shared" si="80"/>
        <v/>
      </c>
      <c r="S363" t="str">
        <f t="shared" si="81"/>
        <v/>
      </c>
      <c r="T363" t="str">
        <f t="shared" si="84"/>
        <v>2147483533: { id: 2147483533, date: 1519344000000, description: "MCDONALD'S F32059", category: "Meals (Food)", individual: "", amount: -4.99, isVisible: true }</v>
      </c>
      <c r="U363" t="str">
        <f t="shared" si="82"/>
        <v>},</v>
      </c>
      <c r="V363" t="str">
        <f t="shared" si="83"/>
        <v/>
      </c>
    </row>
    <row r="364" spans="1:22" x14ac:dyDescent="0.3">
      <c r="A364">
        <f t="shared" si="71"/>
        <v>2147483534</v>
      </c>
      <c r="B364" s="1">
        <v>43152</v>
      </c>
      <c r="C364" t="s">
        <v>253</v>
      </c>
      <c r="D364" t="s">
        <v>361</v>
      </c>
      <c r="F364" s="6">
        <v>-8.56</v>
      </c>
      <c r="H364" t="str">
        <f t="shared" si="72"/>
        <v xml:space="preserve">2147483534: </v>
      </c>
      <c r="I364" t="str">
        <f t="shared" si="73"/>
        <v xml:space="preserve">id: 2147483534, </v>
      </c>
      <c r="J364" t="str">
        <f t="shared" si="74"/>
        <v xml:space="preserve">date: 1519257600000, </v>
      </c>
      <c r="K364" t="str">
        <f t="shared" si="75"/>
        <v xml:space="preserve">description: "TARGET        00025577", </v>
      </c>
      <c r="L364" t="str">
        <f t="shared" si="76"/>
        <v xml:space="preserve">category: "Materistic", </v>
      </c>
      <c r="M364" t="str">
        <f t="shared" si="77"/>
        <v xml:space="preserve">individual: "", </v>
      </c>
      <c r="N364" t="str">
        <f t="shared" si="78"/>
        <v xml:space="preserve">amount: -8.56, </v>
      </c>
      <c r="O364" t="s">
        <v>390</v>
      </c>
      <c r="Q364" t="str">
        <f t="shared" si="79"/>
        <v/>
      </c>
      <c r="R364" t="str">
        <f t="shared" si="80"/>
        <v/>
      </c>
      <c r="S364" t="str">
        <f t="shared" si="81"/>
        <v xml:space="preserve">21: { </v>
      </c>
      <c r="T364" t="str">
        <f t="shared" si="84"/>
        <v>2147483534: { id: 2147483534, date: 1519257600000, description: "TARGET        00025577", category: "Materistic", individual: "", amount: -8.56, isVisible: true },</v>
      </c>
      <c r="U364" t="str">
        <f t="shared" si="82"/>
        <v/>
      </c>
      <c r="V364" t="str">
        <f t="shared" si="83"/>
        <v/>
      </c>
    </row>
    <row r="365" spans="1:22" x14ac:dyDescent="0.3">
      <c r="A365">
        <f t="shared" si="71"/>
        <v>2147483535</v>
      </c>
      <c r="B365" s="1">
        <v>43152</v>
      </c>
      <c r="C365" t="s">
        <v>254</v>
      </c>
      <c r="D365" t="s">
        <v>361</v>
      </c>
      <c r="F365" s="6">
        <v>-10.69</v>
      </c>
      <c r="H365" t="str">
        <f t="shared" si="72"/>
        <v xml:space="preserve">2147483535: </v>
      </c>
      <c r="I365" t="str">
        <f t="shared" si="73"/>
        <v xml:space="preserve">id: 2147483535, </v>
      </c>
      <c r="J365" t="str">
        <f t="shared" si="74"/>
        <v xml:space="preserve">date: 1519257600000, </v>
      </c>
      <c r="K365" t="str">
        <f t="shared" si="75"/>
        <v xml:space="preserve">description: "SHOE CARNIVAL #0046", </v>
      </c>
      <c r="L365" t="str">
        <f t="shared" si="76"/>
        <v xml:space="preserve">category: "Materistic", </v>
      </c>
      <c r="M365" t="str">
        <f t="shared" si="77"/>
        <v xml:space="preserve">individual: "", </v>
      </c>
      <c r="N365" t="str">
        <f t="shared" si="78"/>
        <v xml:space="preserve">amount: -10.69, </v>
      </c>
      <c r="O365" t="s">
        <v>390</v>
      </c>
      <c r="Q365" t="str">
        <f t="shared" si="79"/>
        <v/>
      </c>
      <c r="R365" t="str">
        <f t="shared" si="80"/>
        <v/>
      </c>
      <c r="S365" t="str">
        <f t="shared" si="81"/>
        <v/>
      </c>
      <c r="T365" t="str">
        <f t="shared" si="84"/>
        <v>2147483535: { id: 2147483535, date: 1519257600000, description: "SHOE CARNIVAL #0046", category: "Materistic", individual: "", amount: -10.69, isVisible: true },</v>
      </c>
      <c r="U365" t="str">
        <f t="shared" si="82"/>
        <v/>
      </c>
      <c r="V365" t="str">
        <f t="shared" si="83"/>
        <v/>
      </c>
    </row>
    <row r="366" spans="1:22" x14ac:dyDescent="0.3">
      <c r="A366">
        <f t="shared" si="71"/>
        <v>2147483536</v>
      </c>
      <c r="B366" s="1">
        <v>43152</v>
      </c>
      <c r="C366" t="s">
        <v>255</v>
      </c>
      <c r="D366" t="s">
        <v>372</v>
      </c>
      <c r="F366" s="6">
        <v>-26.25</v>
      </c>
      <c r="H366" t="str">
        <f t="shared" si="72"/>
        <v xml:space="preserve">2147483536: </v>
      </c>
      <c r="I366" t="str">
        <f t="shared" si="73"/>
        <v xml:space="preserve">id: 2147483536, </v>
      </c>
      <c r="J366" t="str">
        <f t="shared" si="74"/>
        <v xml:space="preserve">date: 1519257600000, </v>
      </c>
      <c r="K366" t="str">
        <f t="shared" si="75"/>
        <v xml:space="preserve">description: "THE PUB AT ROOKWOOD ME", </v>
      </c>
      <c r="L366" t="str">
        <f t="shared" si="76"/>
        <v xml:space="preserve">category: "Meals (Food)", </v>
      </c>
      <c r="M366" t="str">
        <f t="shared" si="77"/>
        <v xml:space="preserve">individual: "", </v>
      </c>
      <c r="N366" t="str">
        <f t="shared" si="78"/>
        <v xml:space="preserve">amount: -26.25, </v>
      </c>
      <c r="O366" t="s">
        <v>390</v>
      </c>
      <c r="Q366" t="str">
        <f t="shared" si="79"/>
        <v/>
      </c>
      <c r="R366" t="str">
        <f t="shared" si="80"/>
        <v/>
      </c>
      <c r="S366" t="str">
        <f t="shared" si="81"/>
        <v/>
      </c>
      <c r="T366" t="str">
        <f t="shared" si="84"/>
        <v>2147483536: { id: 2147483536, date: 1519257600000, description: "THE PUB AT ROOKWOOD ME", category: "Meals (Food)", individual: "", amount: -26.25, isVisible: true },</v>
      </c>
      <c r="U366" t="str">
        <f t="shared" si="82"/>
        <v/>
      </c>
      <c r="V366" t="str">
        <f t="shared" si="83"/>
        <v/>
      </c>
    </row>
    <row r="367" spans="1:22" x14ac:dyDescent="0.3">
      <c r="A367">
        <f t="shared" si="71"/>
        <v>2147483537</v>
      </c>
      <c r="B367" s="1">
        <v>43152</v>
      </c>
      <c r="C367" t="s">
        <v>256</v>
      </c>
      <c r="D367" t="s">
        <v>372</v>
      </c>
      <c r="F367" s="6">
        <v>-74.900000000000006</v>
      </c>
      <c r="H367" t="str">
        <f t="shared" si="72"/>
        <v xml:space="preserve">2147483537: </v>
      </c>
      <c r="I367" t="str">
        <f t="shared" si="73"/>
        <v xml:space="preserve">id: 2147483537, </v>
      </c>
      <c r="J367" t="str">
        <f t="shared" si="74"/>
        <v xml:space="preserve">date: 1519257600000, </v>
      </c>
      <c r="K367" t="str">
        <f t="shared" si="75"/>
        <v xml:space="preserve">description: "SQ *SQ *CINCINNATI OPE", </v>
      </c>
      <c r="L367" t="str">
        <f t="shared" si="76"/>
        <v xml:space="preserve">category: "Meals (Food)", </v>
      </c>
      <c r="M367" t="str">
        <f t="shared" si="77"/>
        <v xml:space="preserve">individual: "", </v>
      </c>
      <c r="N367" t="str">
        <f t="shared" si="78"/>
        <v xml:space="preserve">amount: -74.9, </v>
      </c>
      <c r="O367" t="s">
        <v>390</v>
      </c>
      <c r="Q367" t="str">
        <f t="shared" si="79"/>
        <v/>
      </c>
      <c r="R367" t="str">
        <f t="shared" si="80"/>
        <v/>
      </c>
      <c r="S367" t="str">
        <f t="shared" si="81"/>
        <v/>
      </c>
      <c r="T367" t="str">
        <f t="shared" si="84"/>
        <v>2147483537: { id: 2147483537, date: 1519257600000, description: "SQ *SQ *CINCINNATI OPE", category: "Meals (Food)", individual: "", amount: -74.9, isVisible: true }</v>
      </c>
      <c r="U367" t="str">
        <f t="shared" si="82"/>
        <v>},</v>
      </c>
      <c r="V367" t="str">
        <f t="shared" si="83"/>
        <v/>
      </c>
    </row>
    <row r="368" spans="1:22" x14ac:dyDescent="0.3">
      <c r="A368">
        <f t="shared" si="71"/>
        <v>2147483538</v>
      </c>
      <c r="B368" s="1">
        <v>43151</v>
      </c>
      <c r="C368" t="s">
        <v>257</v>
      </c>
      <c r="D368" t="s">
        <v>356</v>
      </c>
      <c r="F368" s="6">
        <v>-17.36</v>
      </c>
      <c r="H368" t="str">
        <f t="shared" si="72"/>
        <v xml:space="preserve">2147483538: </v>
      </c>
      <c r="I368" t="str">
        <f t="shared" si="73"/>
        <v xml:space="preserve">id: 2147483538, </v>
      </c>
      <c r="J368" t="str">
        <f t="shared" si="74"/>
        <v xml:space="preserve">date: 1519171200000, </v>
      </c>
      <c r="K368" t="str">
        <f t="shared" si="75"/>
        <v xml:space="preserve">description: "KROGER #543", </v>
      </c>
      <c r="L368" t="str">
        <f t="shared" si="76"/>
        <v xml:space="preserve">category: "Groceries", </v>
      </c>
      <c r="M368" t="str">
        <f t="shared" si="77"/>
        <v xml:space="preserve">individual: "", </v>
      </c>
      <c r="N368" t="str">
        <f t="shared" si="78"/>
        <v xml:space="preserve">amount: -17.36, </v>
      </c>
      <c r="O368" t="s">
        <v>390</v>
      </c>
      <c r="Q368" t="str">
        <f t="shared" si="79"/>
        <v/>
      </c>
      <c r="R368" t="str">
        <f t="shared" si="80"/>
        <v/>
      </c>
      <c r="S368" t="str">
        <f t="shared" si="81"/>
        <v xml:space="preserve">20: { </v>
      </c>
      <c r="T368" t="str">
        <f t="shared" si="84"/>
        <v>2147483538: { id: 2147483538, date: 1519171200000, description: "KROGER #543", category: "Groceries", individual: "", amount: -17.36, isVisible: true },</v>
      </c>
      <c r="U368" t="str">
        <f t="shared" si="82"/>
        <v/>
      </c>
      <c r="V368" t="str">
        <f t="shared" si="83"/>
        <v/>
      </c>
    </row>
    <row r="369" spans="1:22" x14ac:dyDescent="0.3">
      <c r="A369">
        <f t="shared" si="71"/>
        <v>2147483539</v>
      </c>
      <c r="B369" s="1">
        <v>43151</v>
      </c>
      <c r="C369" t="s">
        <v>258</v>
      </c>
      <c r="D369" t="s">
        <v>353</v>
      </c>
      <c r="F369" s="6">
        <v>-30.75</v>
      </c>
      <c r="H369" t="str">
        <f t="shared" si="72"/>
        <v xml:space="preserve">2147483539: </v>
      </c>
      <c r="I369" t="str">
        <f t="shared" si="73"/>
        <v xml:space="preserve">id: 2147483539, </v>
      </c>
      <c r="J369" t="str">
        <f t="shared" si="74"/>
        <v xml:space="preserve">date: 1519171200000, </v>
      </c>
      <c r="K369" t="str">
        <f t="shared" si="75"/>
        <v xml:space="preserve">description: "BP#3852035DLR RAJ-VQPS", </v>
      </c>
      <c r="L369" t="str">
        <f t="shared" si="76"/>
        <v xml:space="preserve">category: "Gas", </v>
      </c>
      <c r="M369" t="str">
        <f t="shared" si="77"/>
        <v xml:space="preserve">individual: "", </v>
      </c>
      <c r="N369" t="str">
        <f t="shared" si="78"/>
        <v xml:space="preserve">amount: -30.75, </v>
      </c>
      <c r="O369" t="s">
        <v>390</v>
      </c>
      <c r="Q369" t="str">
        <f t="shared" si="79"/>
        <v/>
      </c>
      <c r="R369" t="str">
        <f t="shared" si="80"/>
        <v/>
      </c>
      <c r="S369" t="str">
        <f t="shared" si="81"/>
        <v/>
      </c>
      <c r="T369" t="str">
        <f t="shared" si="84"/>
        <v>2147483539: { id: 2147483539, date: 1519171200000, description: "BP#3852035DLR RAJ-VQPS", category: "Gas", individual: "", amount: -30.75, isVisible: true },</v>
      </c>
      <c r="U369" t="str">
        <f t="shared" si="82"/>
        <v/>
      </c>
      <c r="V369" t="str">
        <f t="shared" si="83"/>
        <v/>
      </c>
    </row>
    <row r="370" spans="1:22" x14ac:dyDescent="0.3">
      <c r="A370">
        <f t="shared" si="71"/>
        <v>2147483540</v>
      </c>
      <c r="B370" s="1">
        <v>43151</v>
      </c>
      <c r="C370" t="s">
        <v>259</v>
      </c>
      <c r="D370" t="s">
        <v>372</v>
      </c>
      <c r="F370" s="6">
        <v>-12.78</v>
      </c>
      <c r="H370" t="str">
        <f t="shared" si="72"/>
        <v xml:space="preserve">2147483540: </v>
      </c>
      <c r="I370" t="str">
        <f t="shared" si="73"/>
        <v xml:space="preserve">id: 2147483540, </v>
      </c>
      <c r="J370" t="str">
        <f t="shared" si="74"/>
        <v xml:space="preserve">date: 1519171200000, </v>
      </c>
      <c r="K370" t="str">
        <f t="shared" si="75"/>
        <v xml:space="preserve">description: "TAMMYS PIZZA ON BROADW", </v>
      </c>
      <c r="L370" t="str">
        <f t="shared" si="76"/>
        <v xml:space="preserve">category: "Meals (Food)", </v>
      </c>
      <c r="M370" t="str">
        <f t="shared" si="77"/>
        <v xml:space="preserve">individual: "", </v>
      </c>
      <c r="N370" t="str">
        <f t="shared" si="78"/>
        <v xml:space="preserve">amount: -12.78, </v>
      </c>
      <c r="O370" t="s">
        <v>390</v>
      </c>
      <c r="Q370" t="str">
        <f t="shared" si="79"/>
        <v/>
      </c>
      <c r="R370" t="str">
        <f t="shared" si="80"/>
        <v/>
      </c>
      <c r="S370" t="str">
        <f t="shared" si="81"/>
        <v/>
      </c>
      <c r="T370" t="str">
        <f t="shared" si="84"/>
        <v>2147483540: { id: 2147483540, date: 1519171200000, description: "TAMMYS PIZZA ON BROADW", category: "Meals (Food)", individual: "", amount: -12.78, isVisible: true }</v>
      </c>
      <c r="U370" t="str">
        <f t="shared" si="82"/>
        <v>},</v>
      </c>
      <c r="V370" t="str">
        <f t="shared" si="83"/>
        <v/>
      </c>
    </row>
    <row r="371" spans="1:22" x14ac:dyDescent="0.3">
      <c r="A371">
        <f t="shared" si="71"/>
        <v>2147483541</v>
      </c>
      <c r="B371" s="1">
        <v>43150</v>
      </c>
      <c r="C371" t="s">
        <v>260</v>
      </c>
      <c r="D371" t="s">
        <v>356</v>
      </c>
      <c r="F371" s="6">
        <v>-70.02</v>
      </c>
      <c r="H371" t="str">
        <f t="shared" si="72"/>
        <v xml:space="preserve">2147483541: </v>
      </c>
      <c r="I371" t="str">
        <f t="shared" si="73"/>
        <v xml:space="preserve">id: 2147483541, </v>
      </c>
      <c r="J371" t="str">
        <f t="shared" si="74"/>
        <v xml:space="preserve">date: 1519084800000, </v>
      </c>
      <c r="K371" t="str">
        <f t="shared" si="75"/>
        <v xml:space="preserve">description: "KROGER #805", </v>
      </c>
      <c r="L371" t="str">
        <f t="shared" si="76"/>
        <v xml:space="preserve">category: "Groceries", </v>
      </c>
      <c r="M371" t="str">
        <f t="shared" si="77"/>
        <v xml:space="preserve">individual: "", </v>
      </c>
      <c r="N371" t="str">
        <f t="shared" si="78"/>
        <v xml:space="preserve">amount: -70.02, </v>
      </c>
      <c r="O371" t="s">
        <v>390</v>
      </c>
      <c r="Q371" t="str">
        <f t="shared" si="79"/>
        <v/>
      </c>
      <c r="R371" t="str">
        <f t="shared" si="80"/>
        <v/>
      </c>
      <c r="S371" t="str">
        <f t="shared" si="81"/>
        <v xml:space="preserve">19: { </v>
      </c>
      <c r="T371" t="str">
        <f t="shared" si="84"/>
        <v>2147483541: { id: 2147483541, date: 1519084800000, description: "KROGER #805", category: "Groceries", individual: "", amount: -70.02, isVisible: true },</v>
      </c>
      <c r="U371" t="str">
        <f t="shared" si="82"/>
        <v/>
      </c>
      <c r="V371" t="str">
        <f t="shared" si="83"/>
        <v/>
      </c>
    </row>
    <row r="372" spans="1:22" x14ac:dyDescent="0.3">
      <c r="A372">
        <f t="shared" si="71"/>
        <v>2147483542</v>
      </c>
      <c r="B372" s="1">
        <v>43150</v>
      </c>
      <c r="C372" t="s">
        <v>261</v>
      </c>
      <c r="D372" t="s">
        <v>372</v>
      </c>
      <c r="F372" s="6">
        <v>-12</v>
      </c>
      <c r="H372" t="str">
        <f t="shared" si="72"/>
        <v xml:space="preserve">2147483542: </v>
      </c>
      <c r="I372" t="str">
        <f t="shared" si="73"/>
        <v xml:space="preserve">id: 2147483542, </v>
      </c>
      <c r="J372" t="str">
        <f t="shared" si="74"/>
        <v xml:space="preserve">date: 1519084800000, </v>
      </c>
      <c r="K372" t="str">
        <f t="shared" si="75"/>
        <v xml:space="preserve">description: "HIBACHI GO", </v>
      </c>
      <c r="L372" t="str">
        <f t="shared" si="76"/>
        <v xml:space="preserve">category: "Meals (Food)", </v>
      </c>
      <c r="M372" t="str">
        <f t="shared" si="77"/>
        <v xml:space="preserve">individual: "", </v>
      </c>
      <c r="N372" t="str">
        <f t="shared" si="78"/>
        <v xml:space="preserve">amount: -12, </v>
      </c>
      <c r="O372" t="s">
        <v>390</v>
      </c>
      <c r="Q372" t="str">
        <f t="shared" si="79"/>
        <v/>
      </c>
      <c r="R372" t="str">
        <f t="shared" si="80"/>
        <v/>
      </c>
      <c r="S372" t="str">
        <f t="shared" si="81"/>
        <v/>
      </c>
      <c r="T372" t="str">
        <f t="shared" si="84"/>
        <v>2147483542: { id: 2147483542, date: 1519084800000, description: "HIBACHI GO", category: "Meals (Food)", individual: "", amount: -12, isVisible: true },</v>
      </c>
      <c r="U372" t="str">
        <f t="shared" si="82"/>
        <v/>
      </c>
      <c r="V372" t="str">
        <f t="shared" si="83"/>
        <v/>
      </c>
    </row>
    <row r="373" spans="1:22" x14ac:dyDescent="0.3">
      <c r="A373">
        <f t="shared" si="71"/>
        <v>2147483543</v>
      </c>
      <c r="B373" s="1">
        <v>43150</v>
      </c>
      <c r="C373" t="s">
        <v>262</v>
      </c>
      <c r="D373" t="s">
        <v>372</v>
      </c>
      <c r="F373" s="6">
        <v>-4.3899999999999997</v>
      </c>
      <c r="H373" t="str">
        <f t="shared" si="72"/>
        <v xml:space="preserve">2147483543: </v>
      </c>
      <c r="I373" t="str">
        <f t="shared" si="73"/>
        <v xml:space="preserve">id: 2147483543, </v>
      </c>
      <c r="J373" t="str">
        <f t="shared" si="74"/>
        <v xml:space="preserve">date: 1519084800000, </v>
      </c>
      <c r="K373" t="str">
        <f t="shared" si="75"/>
        <v xml:space="preserve">description: "MCDONALDS  M7561", </v>
      </c>
      <c r="L373" t="str">
        <f t="shared" si="76"/>
        <v xml:space="preserve">category: "Meals (Food)", </v>
      </c>
      <c r="M373" t="str">
        <f t="shared" si="77"/>
        <v xml:space="preserve">individual: "", </v>
      </c>
      <c r="N373" t="str">
        <f t="shared" si="78"/>
        <v xml:space="preserve">amount: -4.39, </v>
      </c>
      <c r="O373" t="s">
        <v>390</v>
      </c>
      <c r="Q373" t="str">
        <f t="shared" si="79"/>
        <v/>
      </c>
      <c r="R373" t="str">
        <f t="shared" si="80"/>
        <v/>
      </c>
      <c r="S373" t="str">
        <f t="shared" si="81"/>
        <v/>
      </c>
      <c r="T373" t="str">
        <f t="shared" si="84"/>
        <v>2147483543: { id: 2147483543, date: 1519084800000, description: "MCDONALDS  M7561", category: "Meals (Food)", individual: "", amount: -4.39, isVisible: true }</v>
      </c>
      <c r="U373" t="str">
        <f t="shared" si="82"/>
        <v>},</v>
      </c>
      <c r="V373" t="str">
        <f t="shared" si="83"/>
        <v/>
      </c>
    </row>
    <row r="374" spans="1:22" x14ac:dyDescent="0.3">
      <c r="A374">
        <f t="shared" si="71"/>
        <v>2147483544</v>
      </c>
      <c r="B374" s="1">
        <v>43149</v>
      </c>
      <c r="C374" t="s">
        <v>263</v>
      </c>
      <c r="D374" t="s">
        <v>372</v>
      </c>
      <c r="F374" s="6">
        <v>-9.3800000000000008</v>
      </c>
      <c r="H374" t="str">
        <f t="shared" si="72"/>
        <v xml:space="preserve">2147483544: </v>
      </c>
      <c r="I374" t="str">
        <f t="shared" si="73"/>
        <v xml:space="preserve">id: 2147483544, </v>
      </c>
      <c r="J374" t="str">
        <f t="shared" si="74"/>
        <v xml:space="preserve">date: 1518998400000, </v>
      </c>
      <c r="K374" t="str">
        <f t="shared" si="75"/>
        <v xml:space="preserve">description: "GROUNDED COFFEE SHOP", </v>
      </c>
      <c r="L374" t="str">
        <f t="shared" si="76"/>
        <v xml:space="preserve">category: "Meals (Food)", </v>
      </c>
      <c r="M374" t="str">
        <f t="shared" si="77"/>
        <v xml:space="preserve">individual: "", </v>
      </c>
      <c r="N374" t="str">
        <f t="shared" si="78"/>
        <v xml:space="preserve">amount: -9.38, </v>
      </c>
      <c r="O374" t="s">
        <v>390</v>
      </c>
      <c r="Q374" t="str">
        <f t="shared" si="79"/>
        <v/>
      </c>
      <c r="R374" t="str">
        <f t="shared" si="80"/>
        <v/>
      </c>
      <c r="S374" t="str">
        <f t="shared" si="81"/>
        <v xml:space="preserve">18: { </v>
      </c>
      <c r="T374" t="str">
        <f t="shared" si="84"/>
        <v>2147483544: { id: 2147483544, date: 1518998400000, description: "GROUNDED COFFEE SHOP", category: "Meals (Food)", individual: "", amount: -9.38, isVisible: true }</v>
      </c>
      <c r="U374" t="str">
        <f t="shared" si="82"/>
        <v>},</v>
      </c>
      <c r="V374" t="str">
        <f t="shared" si="83"/>
        <v/>
      </c>
    </row>
    <row r="375" spans="1:22" x14ac:dyDescent="0.3">
      <c r="A375">
        <f t="shared" si="71"/>
        <v>2147483545</v>
      </c>
      <c r="B375" s="1">
        <v>43148</v>
      </c>
      <c r="C375" t="s">
        <v>264</v>
      </c>
      <c r="D375" t="s">
        <v>372</v>
      </c>
      <c r="F375" s="6">
        <v>-54.25</v>
      </c>
      <c r="H375" t="str">
        <f t="shared" si="72"/>
        <v xml:space="preserve">2147483545: </v>
      </c>
      <c r="I375" t="str">
        <f t="shared" si="73"/>
        <v xml:space="preserve">id: 2147483545, </v>
      </c>
      <c r="J375" t="str">
        <f t="shared" si="74"/>
        <v xml:space="preserve">date: 1518912000000, </v>
      </c>
      <c r="K375" t="str">
        <f t="shared" si="75"/>
        <v xml:space="preserve">description: "The Sovereign", </v>
      </c>
      <c r="L375" t="str">
        <f t="shared" si="76"/>
        <v xml:space="preserve">category: "Meals (Food)", </v>
      </c>
      <c r="M375" t="str">
        <f t="shared" si="77"/>
        <v xml:space="preserve">individual: "", </v>
      </c>
      <c r="N375" t="str">
        <f t="shared" si="78"/>
        <v xml:space="preserve">amount: -54.25, </v>
      </c>
      <c r="O375" t="s">
        <v>390</v>
      </c>
      <c r="Q375" t="str">
        <f t="shared" si="79"/>
        <v/>
      </c>
      <c r="R375" t="str">
        <f t="shared" si="80"/>
        <v/>
      </c>
      <c r="S375" t="str">
        <f t="shared" si="81"/>
        <v xml:space="preserve">17: { </v>
      </c>
      <c r="T375" t="str">
        <f t="shared" si="84"/>
        <v>2147483545: { id: 2147483545, date: 1518912000000, description: "The Sovereign", category: "Meals (Food)", individual: "", amount: -54.25, isVisible: true },</v>
      </c>
      <c r="U375" t="str">
        <f t="shared" si="82"/>
        <v/>
      </c>
      <c r="V375" t="str">
        <f t="shared" si="83"/>
        <v/>
      </c>
    </row>
    <row r="376" spans="1:22" x14ac:dyDescent="0.3">
      <c r="A376">
        <f t="shared" si="71"/>
        <v>2147483546</v>
      </c>
      <c r="B376" s="1">
        <v>43148</v>
      </c>
      <c r="C376" t="s">
        <v>265</v>
      </c>
      <c r="D376" t="s">
        <v>367</v>
      </c>
      <c r="F376" s="6">
        <v>-21.89</v>
      </c>
      <c r="H376" t="str">
        <f t="shared" si="72"/>
        <v xml:space="preserve">2147483546: </v>
      </c>
      <c r="I376" t="str">
        <f t="shared" si="73"/>
        <v xml:space="preserve">id: 2147483546, </v>
      </c>
      <c r="J376" t="str">
        <f t="shared" si="74"/>
        <v xml:space="preserve">date: 1518912000000, </v>
      </c>
      <c r="K376" t="str">
        <f t="shared" si="75"/>
        <v xml:space="preserve">description: "Sweet Fire Donna's", </v>
      </c>
      <c r="L376" t="str">
        <f t="shared" si="76"/>
        <v xml:space="preserve">category: "Dessert", </v>
      </c>
      <c r="M376" t="str">
        <f t="shared" si="77"/>
        <v xml:space="preserve">individual: "", </v>
      </c>
      <c r="N376" t="str">
        <f t="shared" si="78"/>
        <v xml:space="preserve">amount: -21.89, </v>
      </c>
      <c r="O376" t="s">
        <v>390</v>
      </c>
      <c r="Q376" t="str">
        <f t="shared" si="79"/>
        <v/>
      </c>
      <c r="R376" t="str">
        <f t="shared" si="80"/>
        <v/>
      </c>
      <c r="S376" t="str">
        <f t="shared" si="81"/>
        <v/>
      </c>
      <c r="T376" t="str">
        <f t="shared" si="84"/>
        <v>2147483546: { id: 2147483546, date: 1518912000000, description: "Sweet Fire Donna's", category: "Dessert", individual: "", amount: -21.89, isVisible: true },</v>
      </c>
      <c r="U376" t="str">
        <f t="shared" si="82"/>
        <v/>
      </c>
      <c r="V376" t="str">
        <f t="shared" si="83"/>
        <v/>
      </c>
    </row>
    <row r="377" spans="1:22" x14ac:dyDescent="0.3">
      <c r="A377">
        <f t="shared" si="71"/>
        <v>2147483547</v>
      </c>
      <c r="B377" s="1">
        <v>43148</v>
      </c>
      <c r="C377" t="s">
        <v>266</v>
      </c>
      <c r="D377" t="s">
        <v>372</v>
      </c>
      <c r="F377" s="6">
        <v>-38.25</v>
      </c>
      <c r="H377" t="str">
        <f t="shared" si="72"/>
        <v xml:space="preserve">2147483547: </v>
      </c>
      <c r="I377" t="str">
        <f t="shared" si="73"/>
        <v xml:space="preserve">id: 2147483547, </v>
      </c>
      <c r="J377" t="str">
        <f t="shared" si="74"/>
        <v xml:space="preserve">date: 1518912000000, </v>
      </c>
      <c r="K377" t="str">
        <f t="shared" si="75"/>
        <v xml:space="preserve">description: "Vola's Dockside Grill", </v>
      </c>
      <c r="L377" t="str">
        <f t="shared" si="76"/>
        <v xml:space="preserve">category: "Meals (Food)", </v>
      </c>
      <c r="M377" t="str">
        <f t="shared" si="77"/>
        <v xml:space="preserve">individual: "", </v>
      </c>
      <c r="N377" t="str">
        <f t="shared" si="78"/>
        <v xml:space="preserve">amount: -38.25, </v>
      </c>
      <c r="O377" t="s">
        <v>390</v>
      </c>
      <c r="Q377" t="str">
        <f t="shared" si="79"/>
        <v/>
      </c>
      <c r="R377" t="str">
        <f t="shared" si="80"/>
        <v/>
      </c>
      <c r="S377" t="str">
        <f t="shared" si="81"/>
        <v/>
      </c>
      <c r="T377" t="str">
        <f t="shared" si="84"/>
        <v>2147483547: { id: 2147483547, date: 1518912000000, description: "Vola's Dockside Grill", category: "Meals (Food)", individual: "", amount: -38.25, isVisible: true },</v>
      </c>
      <c r="U377" t="str">
        <f t="shared" si="82"/>
        <v/>
      </c>
      <c r="V377" t="str">
        <f t="shared" si="83"/>
        <v/>
      </c>
    </row>
    <row r="378" spans="1:22" x14ac:dyDescent="0.3">
      <c r="A378">
        <f t="shared" si="71"/>
        <v>2147483548</v>
      </c>
      <c r="B378" s="1">
        <v>43148</v>
      </c>
      <c r="C378" t="s">
        <v>267</v>
      </c>
      <c r="D378" t="s">
        <v>367</v>
      </c>
      <c r="F378" s="6">
        <v>-12.3</v>
      </c>
      <c r="H378" t="str">
        <f t="shared" si="72"/>
        <v xml:space="preserve">2147483548: </v>
      </c>
      <c r="I378" t="str">
        <f t="shared" si="73"/>
        <v xml:space="preserve">id: 2147483548, </v>
      </c>
      <c r="J378" t="str">
        <f t="shared" si="74"/>
        <v xml:space="preserve">date: 1518912000000, </v>
      </c>
      <c r="K378" t="str">
        <f t="shared" si="75"/>
        <v xml:space="preserve">description: "BLUPRINT CHOCOLATIERS", </v>
      </c>
      <c r="L378" t="str">
        <f t="shared" si="76"/>
        <v xml:space="preserve">category: "Dessert", </v>
      </c>
      <c r="M378" t="str">
        <f t="shared" si="77"/>
        <v xml:space="preserve">individual: "", </v>
      </c>
      <c r="N378" t="str">
        <f t="shared" si="78"/>
        <v xml:space="preserve">amount: -12.3, </v>
      </c>
      <c r="O378" t="s">
        <v>390</v>
      </c>
      <c r="Q378" t="str">
        <f t="shared" si="79"/>
        <v/>
      </c>
      <c r="R378" t="str">
        <f t="shared" si="80"/>
        <v/>
      </c>
      <c r="S378" t="str">
        <f t="shared" si="81"/>
        <v/>
      </c>
      <c r="T378" t="str">
        <f t="shared" si="84"/>
        <v>2147483548: { id: 2147483548, date: 1518912000000, description: "BLUPRINT CHOCOLATIERS", category: "Dessert", individual: "", amount: -12.3, isVisible: true }</v>
      </c>
      <c r="U378" t="str">
        <f t="shared" si="82"/>
        <v>},</v>
      </c>
      <c r="V378" t="str">
        <f t="shared" si="83"/>
        <v/>
      </c>
    </row>
    <row r="379" spans="1:22" x14ac:dyDescent="0.3">
      <c r="A379">
        <f t="shared" si="71"/>
        <v>2147483549</v>
      </c>
      <c r="B379" s="1">
        <v>43147</v>
      </c>
      <c r="C379" t="s">
        <v>268</v>
      </c>
      <c r="D379" t="s">
        <v>372</v>
      </c>
      <c r="F379" s="6">
        <v>-18.97</v>
      </c>
      <c r="H379" t="str">
        <f t="shared" si="72"/>
        <v xml:space="preserve">2147483549: </v>
      </c>
      <c r="I379" t="str">
        <f t="shared" si="73"/>
        <v xml:space="preserve">id: 2147483549, </v>
      </c>
      <c r="J379" t="str">
        <f t="shared" si="74"/>
        <v xml:space="preserve">date: 1518825600000, </v>
      </c>
      <c r="K379" t="str">
        <f t="shared" si="75"/>
        <v xml:space="preserve">description: "WAH LOCK RESTAURANT", </v>
      </c>
      <c r="L379" t="str">
        <f t="shared" si="76"/>
        <v xml:space="preserve">category: "Meals (Food)", </v>
      </c>
      <c r="M379" t="str">
        <f t="shared" si="77"/>
        <v xml:space="preserve">individual: "", </v>
      </c>
      <c r="N379" t="str">
        <f t="shared" si="78"/>
        <v xml:space="preserve">amount: -18.97, </v>
      </c>
      <c r="O379" t="s">
        <v>390</v>
      </c>
      <c r="Q379" t="str">
        <f t="shared" si="79"/>
        <v/>
      </c>
      <c r="R379" t="str">
        <f t="shared" si="80"/>
        <v/>
      </c>
      <c r="S379" t="str">
        <f t="shared" si="81"/>
        <v xml:space="preserve">16: { </v>
      </c>
      <c r="T379" t="str">
        <f t="shared" si="84"/>
        <v>2147483549: { id: 2147483549, date: 1518825600000, description: "WAH LOCK RESTAURANT", category: "Meals (Food)", individual: "", amount: -18.97, isVisible: true },</v>
      </c>
      <c r="U379" t="str">
        <f t="shared" si="82"/>
        <v/>
      </c>
      <c r="V379" t="str">
        <f t="shared" si="83"/>
        <v/>
      </c>
    </row>
    <row r="380" spans="1:22" x14ac:dyDescent="0.3">
      <c r="A380">
        <f t="shared" si="71"/>
        <v>2147483550</v>
      </c>
      <c r="B380" s="1">
        <v>43147</v>
      </c>
      <c r="C380" t="s">
        <v>269</v>
      </c>
      <c r="D380" t="s">
        <v>353</v>
      </c>
      <c r="F380" s="6">
        <v>-9.0299999999999994</v>
      </c>
      <c r="H380" t="str">
        <f t="shared" si="72"/>
        <v xml:space="preserve">2147483550: </v>
      </c>
      <c r="I380" t="str">
        <f t="shared" si="73"/>
        <v xml:space="preserve">id: 2147483550, </v>
      </c>
      <c r="J380" t="str">
        <f t="shared" si="74"/>
        <v xml:space="preserve">date: 1518825600000, </v>
      </c>
      <c r="K380" t="str">
        <f t="shared" si="75"/>
        <v xml:space="preserve">description: "SUNOCO 0641018700  QPS", </v>
      </c>
      <c r="L380" t="str">
        <f t="shared" si="76"/>
        <v xml:space="preserve">category: "Gas", </v>
      </c>
      <c r="M380" t="str">
        <f t="shared" si="77"/>
        <v xml:space="preserve">individual: "", </v>
      </c>
      <c r="N380" t="str">
        <f t="shared" si="78"/>
        <v xml:space="preserve">amount: -9.03, </v>
      </c>
      <c r="O380" t="s">
        <v>390</v>
      </c>
      <c r="Q380" t="str">
        <f t="shared" si="79"/>
        <v/>
      </c>
      <c r="R380" t="str">
        <f t="shared" si="80"/>
        <v/>
      </c>
      <c r="S380" t="str">
        <f t="shared" si="81"/>
        <v/>
      </c>
      <c r="T380" t="str">
        <f t="shared" si="84"/>
        <v>2147483550: { id: 2147483550, date: 1518825600000, description: "SUNOCO 0641018700  QPS", category: "Gas", individual: "", amount: -9.03, isVisible: true }</v>
      </c>
      <c r="U380" t="str">
        <f t="shared" si="82"/>
        <v>},</v>
      </c>
      <c r="V380" t="str">
        <f t="shared" si="83"/>
        <v/>
      </c>
    </row>
    <row r="381" spans="1:22" x14ac:dyDescent="0.3">
      <c r="A381">
        <f t="shared" si="71"/>
        <v>2147483551</v>
      </c>
      <c r="B381" s="1">
        <v>43146</v>
      </c>
      <c r="C381" t="s">
        <v>270</v>
      </c>
      <c r="D381" t="s">
        <v>369</v>
      </c>
      <c r="F381" s="6">
        <v>-64.33</v>
      </c>
      <c r="H381" t="str">
        <f t="shared" si="72"/>
        <v xml:space="preserve">2147483551: </v>
      </c>
      <c r="I381" t="str">
        <f t="shared" si="73"/>
        <v xml:space="preserve">id: 2147483551, </v>
      </c>
      <c r="J381" t="str">
        <f t="shared" si="74"/>
        <v xml:space="preserve">date: 1518739200000, </v>
      </c>
      <c r="K381" t="str">
        <f t="shared" si="75"/>
        <v xml:space="preserve">description: "AIRBNB * HMMTDCTBNS", </v>
      </c>
      <c r="L381" t="str">
        <f t="shared" si="76"/>
        <v xml:space="preserve">category: "Accomodation", </v>
      </c>
      <c r="M381" t="str">
        <f t="shared" si="77"/>
        <v xml:space="preserve">individual: "", </v>
      </c>
      <c r="N381" t="str">
        <f t="shared" si="78"/>
        <v xml:space="preserve">amount: -64.33, </v>
      </c>
      <c r="O381" t="s">
        <v>390</v>
      </c>
      <c r="Q381" t="str">
        <f t="shared" si="79"/>
        <v/>
      </c>
      <c r="R381" t="str">
        <f t="shared" si="80"/>
        <v/>
      </c>
      <c r="S381" t="str">
        <f t="shared" si="81"/>
        <v xml:space="preserve">15: { </v>
      </c>
      <c r="T381" t="str">
        <f t="shared" si="84"/>
        <v>2147483551: { id: 2147483551, date: 1518739200000, description: "AIRBNB * HMMTDCTBNS", category: "Accomodation", individual: "", amount: -64.33, isVisible: true },</v>
      </c>
      <c r="U381" t="str">
        <f t="shared" si="82"/>
        <v/>
      </c>
      <c r="V381" t="str">
        <f t="shared" si="83"/>
        <v/>
      </c>
    </row>
    <row r="382" spans="1:22" x14ac:dyDescent="0.3">
      <c r="A382">
        <f t="shared" si="71"/>
        <v>2147483552</v>
      </c>
      <c r="B382" s="1">
        <v>43146</v>
      </c>
      <c r="C382" t="s">
        <v>271</v>
      </c>
      <c r="D382" t="s">
        <v>356</v>
      </c>
      <c r="F382" s="6">
        <v>-8.52</v>
      </c>
      <c r="H382" t="str">
        <f t="shared" si="72"/>
        <v xml:space="preserve">2147483552: </v>
      </c>
      <c r="I382" t="str">
        <f t="shared" si="73"/>
        <v xml:space="preserve">id: 2147483552, </v>
      </c>
      <c r="J382" t="str">
        <f t="shared" si="74"/>
        <v xml:space="preserve">date: 1518739200000, </v>
      </c>
      <c r="K382" t="str">
        <f t="shared" si="75"/>
        <v xml:space="preserve">description: "SAVE-A-LOT #23263", </v>
      </c>
      <c r="L382" t="str">
        <f t="shared" si="76"/>
        <v xml:space="preserve">category: "Groceries", </v>
      </c>
      <c r="M382" t="str">
        <f t="shared" si="77"/>
        <v xml:space="preserve">individual: "", </v>
      </c>
      <c r="N382" t="str">
        <f t="shared" si="78"/>
        <v xml:space="preserve">amount: -8.52, </v>
      </c>
      <c r="O382" t="s">
        <v>390</v>
      </c>
      <c r="Q382" t="str">
        <f t="shared" si="79"/>
        <v/>
      </c>
      <c r="R382" t="str">
        <f t="shared" si="80"/>
        <v/>
      </c>
      <c r="S382" t="str">
        <f t="shared" si="81"/>
        <v/>
      </c>
      <c r="T382" t="str">
        <f t="shared" si="84"/>
        <v>2147483552: { id: 2147483552, date: 1518739200000, description: "SAVE-A-LOT #23263", category: "Groceries", individual: "", amount: -8.52, isVisible: true }</v>
      </c>
      <c r="U382" t="str">
        <f t="shared" si="82"/>
        <v>},</v>
      </c>
      <c r="V382" t="str">
        <f t="shared" si="83"/>
        <v/>
      </c>
    </row>
    <row r="383" spans="1:22" x14ac:dyDescent="0.3">
      <c r="A383">
        <f t="shared" si="71"/>
        <v>2147483553</v>
      </c>
      <c r="B383" s="1">
        <v>43144</v>
      </c>
      <c r="C383" t="s">
        <v>272</v>
      </c>
      <c r="D383" t="s">
        <v>370</v>
      </c>
      <c r="F383" s="6">
        <v>-23.43</v>
      </c>
      <c r="H383" t="str">
        <f t="shared" si="72"/>
        <v xml:space="preserve">2147483553: </v>
      </c>
      <c r="I383" t="str">
        <f t="shared" si="73"/>
        <v xml:space="preserve">id: 2147483553, </v>
      </c>
      <c r="J383" t="str">
        <f t="shared" si="74"/>
        <v xml:space="preserve">date: 1518566400000, </v>
      </c>
      <c r="K383" t="str">
        <f t="shared" si="75"/>
        <v xml:space="preserve">description: "COMCAST CALIFORN CS 1X", </v>
      </c>
      <c r="L383" t="str">
        <f t="shared" si="76"/>
        <v xml:space="preserve">category: "Internet", </v>
      </c>
      <c r="M383" t="str">
        <f t="shared" si="77"/>
        <v xml:space="preserve">individual: "", </v>
      </c>
      <c r="N383" t="str">
        <f t="shared" si="78"/>
        <v xml:space="preserve">amount: -23.43, </v>
      </c>
      <c r="O383" t="s">
        <v>390</v>
      </c>
      <c r="Q383" t="str">
        <f t="shared" si="79"/>
        <v/>
      </c>
      <c r="R383" t="str">
        <f t="shared" si="80"/>
        <v/>
      </c>
      <c r="S383" t="str">
        <f t="shared" si="81"/>
        <v xml:space="preserve">13: { </v>
      </c>
      <c r="T383" t="str">
        <f t="shared" si="84"/>
        <v>2147483553: { id: 2147483553, date: 1518566400000, description: "COMCAST CALIFORN CS 1X", category: "Internet", individual: "", amount: -23.43, isVisible: true },</v>
      </c>
      <c r="U383" t="str">
        <f t="shared" si="82"/>
        <v/>
      </c>
      <c r="V383" t="str">
        <f t="shared" si="83"/>
        <v/>
      </c>
    </row>
    <row r="384" spans="1:22" x14ac:dyDescent="0.3">
      <c r="A384">
        <f t="shared" si="71"/>
        <v>2147483554</v>
      </c>
      <c r="B384" s="1">
        <v>43144</v>
      </c>
      <c r="C384" t="s">
        <v>273</v>
      </c>
      <c r="D384" t="s">
        <v>356</v>
      </c>
      <c r="F384" s="6">
        <v>-6.57</v>
      </c>
      <c r="H384" t="str">
        <f t="shared" si="72"/>
        <v xml:space="preserve">2147483554: </v>
      </c>
      <c r="I384" t="str">
        <f t="shared" si="73"/>
        <v xml:space="preserve">id: 2147483554, </v>
      </c>
      <c r="J384" t="str">
        <f t="shared" si="74"/>
        <v xml:space="preserve">date: 1518566400000, </v>
      </c>
      <c r="K384" t="str">
        <f t="shared" si="75"/>
        <v xml:space="preserve">description: "CORNERSBURG SPARKLE", </v>
      </c>
      <c r="L384" t="str">
        <f t="shared" si="76"/>
        <v xml:space="preserve">category: "Groceries", </v>
      </c>
      <c r="M384" t="str">
        <f t="shared" si="77"/>
        <v xml:space="preserve">individual: "", </v>
      </c>
      <c r="N384" t="str">
        <f t="shared" si="78"/>
        <v xml:space="preserve">amount: -6.57, </v>
      </c>
      <c r="O384" t="s">
        <v>390</v>
      </c>
      <c r="Q384" t="str">
        <f t="shared" si="79"/>
        <v/>
      </c>
      <c r="R384" t="str">
        <f t="shared" si="80"/>
        <v/>
      </c>
      <c r="S384" t="str">
        <f t="shared" si="81"/>
        <v/>
      </c>
      <c r="T384" t="str">
        <f t="shared" si="84"/>
        <v>2147483554: { id: 2147483554, date: 1518566400000, description: "CORNERSBURG SPARKLE", category: "Groceries", individual: "", amount: -6.57, isVisible: true }</v>
      </c>
      <c r="U384" t="str">
        <f t="shared" si="82"/>
        <v>},</v>
      </c>
      <c r="V384" t="str">
        <f t="shared" si="83"/>
        <v/>
      </c>
    </row>
    <row r="385" spans="1:22" x14ac:dyDescent="0.3">
      <c r="A385">
        <f t="shared" si="71"/>
        <v>2147483555</v>
      </c>
      <c r="B385" s="1">
        <v>43143</v>
      </c>
      <c r="C385" t="s">
        <v>274</v>
      </c>
      <c r="D385" t="s">
        <v>361</v>
      </c>
      <c r="F385" s="6">
        <v>-15.02</v>
      </c>
      <c r="H385" t="str">
        <f t="shared" si="72"/>
        <v xml:space="preserve">2147483555: </v>
      </c>
      <c r="I385" t="str">
        <f t="shared" si="73"/>
        <v xml:space="preserve">id: 2147483555, </v>
      </c>
      <c r="J385" t="str">
        <f t="shared" si="74"/>
        <v xml:space="preserve">date: 1518480000000, </v>
      </c>
      <c r="K385" t="str">
        <f t="shared" si="75"/>
        <v xml:space="preserve">description: "FIVE BELOW 511", </v>
      </c>
      <c r="L385" t="str">
        <f t="shared" si="76"/>
        <v xml:space="preserve">category: "Materistic", </v>
      </c>
      <c r="M385" t="str">
        <f t="shared" si="77"/>
        <v xml:space="preserve">individual: "", </v>
      </c>
      <c r="N385" t="str">
        <f t="shared" si="78"/>
        <v xml:space="preserve">amount: -15.02, </v>
      </c>
      <c r="O385" t="s">
        <v>390</v>
      </c>
      <c r="Q385" t="str">
        <f t="shared" si="79"/>
        <v/>
      </c>
      <c r="R385" t="str">
        <f t="shared" si="80"/>
        <v/>
      </c>
      <c r="S385" t="str">
        <f t="shared" si="81"/>
        <v xml:space="preserve">12: { </v>
      </c>
      <c r="T385" t="str">
        <f t="shared" si="84"/>
        <v>2147483555: { id: 2147483555, date: 1518480000000, description: "FIVE BELOW 511", category: "Materistic", individual: "", amount: -15.02, isVisible: true },</v>
      </c>
      <c r="U385" t="str">
        <f t="shared" si="82"/>
        <v/>
      </c>
      <c r="V385" t="str">
        <f t="shared" si="83"/>
        <v/>
      </c>
    </row>
    <row r="386" spans="1:22" x14ac:dyDescent="0.3">
      <c r="A386">
        <f t="shared" si="71"/>
        <v>2147483556</v>
      </c>
      <c r="B386" s="1">
        <v>43143</v>
      </c>
      <c r="C386" t="s">
        <v>275</v>
      </c>
      <c r="D386" t="s">
        <v>361</v>
      </c>
      <c r="F386" s="6">
        <v>-101.81</v>
      </c>
      <c r="H386" t="str">
        <f t="shared" si="72"/>
        <v xml:space="preserve">2147483556: </v>
      </c>
      <c r="I386" t="str">
        <f t="shared" si="73"/>
        <v xml:space="preserve">id: 2147483556, </v>
      </c>
      <c r="J386" t="str">
        <f t="shared" si="74"/>
        <v xml:space="preserve">date: 1518480000000, </v>
      </c>
      <c r="K386" t="str">
        <f t="shared" si="75"/>
        <v xml:space="preserve">description: "BARNES &amp; NOBLE #2724", </v>
      </c>
      <c r="L386" t="str">
        <f t="shared" si="76"/>
        <v xml:space="preserve">category: "Materistic", </v>
      </c>
      <c r="M386" t="str">
        <f t="shared" si="77"/>
        <v xml:space="preserve">individual: "", </v>
      </c>
      <c r="N386" t="str">
        <f t="shared" si="78"/>
        <v xml:space="preserve">amount: -101.81, </v>
      </c>
      <c r="O386" t="s">
        <v>390</v>
      </c>
      <c r="Q386" t="str">
        <f t="shared" si="79"/>
        <v/>
      </c>
      <c r="R386" t="str">
        <f t="shared" si="80"/>
        <v/>
      </c>
      <c r="S386" t="str">
        <f t="shared" si="81"/>
        <v/>
      </c>
      <c r="T386" t="str">
        <f t="shared" si="84"/>
        <v>2147483556: { id: 2147483556, date: 1518480000000, description: "BARNES &amp; NOBLE #2724", category: "Materistic", individual: "", amount: -101.81, isVisible: true }</v>
      </c>
      <c r="U386" t="str">
        <f t="shared" si="82"/>
        <v>},</v>
      </c>
      <c r="V386" t="str">
        <f t="shared" si="83"/>
        <v/>
      </c>
    </row>
    <row r="387" spans="1:22" x14ac:dyDescent="0.3">
      <c r="A387">
        <f t="shared" si="71"/>
        <v>2147483557</v>
      </c>
      <c r="B387" s="1">
        <v>43142</v>
      </c>
      <c r="C387" t="s">
        <v>276</v>
      </c>
      <c r="D387" t="s">
        <v>361</v>
      </c>
      <c r="F387" s="6">
        <v>-6.37</v>
      </c>
      <c r="H387" t="str">
        <f t="shared" si="72"/>
        <v xml:space="preserve">2147483557: </v>
      </c>
      <c r="I387" t="str">
        <f t="shared" si="73"/>
        <v xml:space="preserve">id: 2147483557, </v>
      </c>
      <c r="J387" t="str">
        <f t="shared" si="74"/>
        <v xml:space="preserve">date: 1518393600000, </v>
      </c>
      <c r="K387" t="str">
        <f t="shared" si="75"/>
        <v xml:space="preserve">description: "PAT CATANS 23 BOARDMAN", </v>
      </c>
      <c r="L387" t="str">
        <f t="shared" si="76"/>
        <v xml:space="preserve">category: "Materistic", </v>
      </c>
      <c r="M387" t="str">
        <f t="shared" si="77"/>
        <v xml:space="preserve">individual: "", </v>
      </c>
      <c r="N387" t="str">
        <f t="shared" si="78"/>
        <v xml:space="preserve">amount: -6.37, </v>
      </c>
      <c r="O387" t="s">
        <v>390</v>
      </c>
      <c r="Q387" t="str">
        <f t="shared" si="79"/>
        <v/>
      </c>
      <c r="R387" t="str">
        <f t="shared" si="80"/>
        <v/>
      </c>
      <c r="S387" t="str">
        <f t="shared" si="81"/>
        <v xml:space="preserve">11: { </v>
      </c>
      <c r="T387" t="str">
        <f t="shared" si="84"/>
        <v>2147483557: { id: 2147483557, date: 1518393600000, description: "PAT CATANS 23 BOARDMAN", category: "Materistic", individual: "", amount: -6.37, isVisible: true },</v>
      </c>
      <c r="U387" t="str">
        <f t="shared" si="82"/>
        <v/>
      </c>
      <c r="V387" t="str">
        <f t="shared" si="83"/>
        <v/>
      </c>
    </row>
    <row r="388" spans="1:22" x14ac:dyDescent="0.3">
      <c r="A388">
        <f t="shared" si="71"/>
        <v>2147483558</v>
      </c>
      <c r="B388" s="1">
        <v>43142</v>
      </c>
      <c r="C388" t="s">
        <v>275</v>
      </c>
      <c r="D388" t="s">
        <v>361</v>
      </c>
      <c r="F388" s="6">
        <v>-34.29</v>
      </c>
      <c r="H388" t="str">
        <f t="shared" si="72"/>
        <v xml:space="preserve">2147483558: </v>
      </c>
      <c r="I388" t="str">
        <f t="shared" si="73"/>
        <v xml:space="preserve">id: 2147483558, </v>
      </c>
      <c r="J388" t="str">
        <f t="shared" si="74"/>
        <v xml:space="preserve">date: 1518393600000, </v>
      </c>
      <c r="K388" t="str">
        <f t="shared" si="75"/>
        <v xml:space="preserve">description: "BARNES &amp; NOBLE #2724", </v>
      </c>
      <c r="L388" t="str">
        <f t="shared" si="76"/>
        <v xml:space="preserve">category: "Materistic", </v>
      </c>
      <c r="M388" t="str">
        <f t="shared" si="77"/>
        <v xml:space="preserve">individual: "", </v>
      </c>
      <c r="N388" t="str">
        <f t="shared" si="78"/>
        <v xml:space="preserve">amount: -34.29, </v>
      </c>
      <c r="O388" t="s">
        <v>390</v>
      </c>
      <c r="Q388" t="str">
        <f t="shared" si="79"/>
        <v/>
      </c>
      <c r="R388" t="str">
        <f t="shared" si="80"/>
        <v/>
      </c>
      <c r="S388" t="str">
        <f t="shared" si="81"/>
        <v/>
      </c>
      <c r="T388" t="str">
        <f t="shared" si="84"/>
        <v>2147483558: { id: 2147483558, date: 1518393600000, description: "BARNES &amp; NOBLE #2724", category: "Materistic", individual: "", amount: -34.29, isVisible: true }</v>
      </c>
      <c r="U388" t="str">
        <f t="shared" si="82"/>
        <v>},</v>
      </c>
      <c r="V388" t="str">
        <f t="shared" si="83"/>
        <v/>
      </c>
    </row>
    <row r="389" spans="1:22" x14ac:dyDescent="0.3">
      <c r="A389">
        <f t="shared" si="71"/>
        <v>2147483559</v>
      </c>
      <c r="B389" s="1">
        <v>43140</v>
      </c>
      <c r="C389" t="s">
        <v>277</v>
      </c>
      <c r="D389" t="s">
        <v>353</v>
      </c>
      <c r="F389" s="6">
        <v>-27.75</v>
      </c>
      <c r="H389" t="str">
        <f t="shared" si="72"/>
        <v xml:space="preserve">2147483559: </v>
      </c>
      <c r="I389" t="str">
        <f t="shared" si="73"/>
        <v xml:space="preserve">id: 2147483559, </v>
      </c>
      <c r="J389" t="str">
        <f t="shared" si="74"/>
        <v xml:space="preserve">date: 1518220800000, </v>
      </c>
      <c r="K389" t="str">
        <f t="shared" si="75"/>
        <v xml:space="preserve">description: "SPEEDWAY 03632 426", </v>
      </c>
      <c r="L389" t="str">
        <f t="shared" si="76"/>
        <v xml:space="preserve">category: "Gas", </v>
      </c>
      <c r="M389" t="str">
        <f t="shared" si="77"/>
        <v xml:space="preserve">individual: "", </v>
      </c>
      <c r="N389" t="str">
        <f t="shared" si="78"/>
        <v xml:space="preserve">amount: -27.75, </v>
      </c>
      <c r="O389" t="s">
        <v>390</v>
      </c>
      <c r="Q389" t="str">
        <f t="shared" si="79"/>
        <v/>
      </c>
      <c r="R389" t="str">
        <f t="shared" si="80"/>
        <v/>
      </c>
      <c r="S389" t="str">
        <f t="shared" si="81"/>
        <v xml:space="preserve">9: { </v>
      </c>
      <c r="T389" t="str">
        <f t="shared" si="84"/>
        <v>2147483559: { id: 2147483559, date: 1518220800000, description: "SPEEDWAY 03632 426", category: "Gas", individual: "", amount: -27.75, isVisible: true }</v>
      </c>
      <c r="U389" t="str">
        <f t="shared" si="82"/>
        <v>},</v>
      </c>
      <c r="V389" t="str">
        <f t="shared" si="83"/>
        <v/>
      </c>
    </row>
    <row r="390" spans="1:22" x14ac:dyDescent="0.3">
      <c r="A390">
        <f t="shared" ref="A390:A453" si="85">+A391-1</f>
        <v>2147483560</v>
      </c>
      <c r="B390" s="1">
        <v>43139</v>
      </c>
      <c r="C390" t="s">
        <v>278</v>
      </c>
      <c r="D390" t="s">
        <v>358</v>
      </c>
      <c r="F390" s="6">
        <v>-2.5</v>
      </c>
      <c r="H390" t="str">
        <f t="shared" si="72"/>
        <v xml:space="preserve">2147483560: </v>
      </c>
      <c r="I390" t="str">
        <f t="shared" si="73"/>
        <v xml:space="preserve">id: 2147483560, </v>
      </c>
      <c r="J390" t="str">
        <f t="shared" si="74"/>
        <v xml:space="preserve">date: 1518134400000, </v>
      </c>
      <c r="K390" t="str">
        <f t="shared" si="75"/>
        <v xml:space="preserve">description: "SP * RAELBOX.COM", </v>
      </c>
      <c r="L390" t="str">
        <f t="shared" si="76"/>
        <v xml:space="preserve">category: "Entertainment", </v>
      </c>
      <c r="M390" t="str">
        <f t="shared" si="77"/>
        <v xml:space="preserve">individual: "", </v>
      </c>
      <c r="N390" t="str">
        <f t="shared" si="78"/>
        <v xml:space="preserve">amount: -2.5, </v>
      </c>
      <c r="O390" t="s">
        <v>390</v>
      </c>
      <c r="Q390" t="str">
        <f t="shared" si="79"/>
        <v/>
      </c>
      <c r="R390" t="str">
        <f t="shared" si="80"/>
        <v/>
      </c>
      <c r="S390" t="str">
        <f t="shared" si="81"/>
        <v xml:space="preserve">8: { </v>
      </c>
      <c r="T390" t="str">
        <f t="shared" si="84"/>
        <v>2147483560: { id: 2147483560, date: 1518134400000, description: "SP * RAELBOX.COM", category: "Entertainment", individual: "", amount: -2.5, isVisible: true },</v>
      </c>
      <c r="U390" t="str">
        <f t="shared" si="82"/>
        <v/>
      </c>
      <c r="V390" t="str">
        <f t="shared" si="83"/>
        <v/>
      </c>
    </row>
    <row r="391" spans="1:22" x14ac:dyDescent="0.3">
      <c r="A391">
        <f t="shared" si="85"/>
        <v>2147483561</v>
      </c>
      <c r="B391" s="1">
        <v>43139</v>
      </c>
      <c r="C391" t="s">
        <v>141</v>
      </c>
      <c r="D391" t="s">
        <v>366</v>
      </c>
      <c r="F391" s="6">
        <v>-14.25</v>
      </c>
      <c r="H391" t="str">
        <f t="shared" ref="H391:H454" si="86">_xlfn.CONCAT(A391,": ")</f>
        <v xml:space="preserve">2147483561: </v>
      </c>
      <c r="I391" t="str">
        <f t="shared" ref="I391:I454" si="87">_xlfn.CONCAT(A$5,": ",A391,", ")</f>
        <v xml:space="preserve">id: 2147483561, </v>
      </c>
      <c r="J391" t="str">
        <f t="shared" ref="J391:J454" si="88">_xlfn.CONCAT(B$5,": ",(B391- (25567 + 1))*86400*1000,", ")</f>
        <v xml:space="preserve">date: 1518134400000, </v>
      </c>
      <c r="K391" t="str">
        <f t="shared" ref="K391:K454" si="89">_xlfn.CONCAT(C$5,": ",CHAR(34),C391,CHAR(34),", ")</f>
        <v xml:space="preserve">description: "RHINEGEIST BREWERY", </v>
      </c>
      <c r="L391" t="str">
        <f t="shared" ref="L391:L454" si="90">_xlfn.CONCAT(D$5,": ",CHAR(34),D391,CHAR(34),", ")</f>
        <v xml:space="preserve">category: "Beer", </v>
      </c>
      <c r="M391" t="str">
        <f t="shared" ref="M391:M454" si="91">_xlfn.CONCAT(E$5,": ",CHAR(34),E391,CHAR(34),", ")</f>
        <v xml:space="preserve">individual: "", </v>
      </c>
      <c r="N391" t="str">
        <f t="shared" ref="N391:N454" si="92">_xlfn.CONCAT(F$5,": ",F391,", ")</f>
        <v xml:space="preserve">amount: -14.25, </v>
      </c>
      <c r="O391" t="s">
        <v>390</v>
      </c>
      <c r="Q391" t="str">
        <f t="shared" si="79"/>
        <v/>
      </c>
      <c r="R391" t="str">
        <f t="shared" si="80"/>
        <v/>
      </c>
      <c r="S391" t="str">
        <f t="shared" si="81"/>
        <v/>
      </c>
      <c r="T391" t="str">
        <f t="shared" si="84"/>
        <v>2147483561: { id: 2147483561, date: 1518134400000, description: "RHINEGEIST BREWERY", category: "Beer", individual: "", amount: -14.25, isVisible: true }</v>
      </c>
      <c r="U391" t="str">
        <f t="shared" si="82"/>
        <v>},</v>
      </c>
      <c r="V391" t="str">
        <f t="shared" si="83"/>
        <v/>
      </c>
    </row>
    <row r="392" spans="1:22" x14ac:dyDescent="0.3">
      <c r="A392">
        <f t="shared" si="85"/>
        <v>2147483562</v>
      </c>
      <c r="B392" s="1">
        <v>43137</v>
      </c>
      <c r="C392" t="s">
        <v>56</v>
      </c>
      <c r="D392" t="s">
        <v>370</v>
      </c>
      <c r="F392" s="6">
        <v>-94.98</v>
      </c>
      <c r="H392" t="str">
        <f t="shared" si="86"/>
        <v xml:space="preserve">2147483562: </v>
      </c>
      <c r="I392" t="str">
        <f t="shared" si="87"/>
        <v xml:space="preserve">id: 2147483562, </v>
      </c>
      <c r="J392" t="str">
        <f t="shared" si="88"/>
        <v xml:space="preserve">date: 1517961600000, </v>
      </c>
      <c r="K392" t="str">
        <f t="shared" si="89"/>
        <v xml:space="preserve">description: "TWC*TIMEWARNERCABLE", </v>
      </c>
      <c r="L392" t="str">
        <f t="shared" si="90"/>
        <v xml:space="preserve">category: "Internet", </v>
      </c>
      <c r="M392" t="str">
        <f t="shared" si="91"/>
        <v xml:space="preserve">individual: "", </v>
      </c>
      <c r="N392" t="str">
        <f t="shared" si="92"/>
        <v xml:space="preserve">amount: -94.98, </v>
      </c>
      <c r="O392" t="s">
        <v>390</v>
      </c>
      <c r="Q392" t="str">
        <f t="shared" ref="Q392:Q455" si="93">IF(YEAR(B392)=YEAR(B391),"",YEAR(B392)&amp; ": { ")</f>
        <v/>
      </c>
      <c r="R392" t="str">
        <f t="shared" ref="R392:R455" si="94">IF(MONTH(B392)=MONTH(B391),"",MONTH(B392)&amp; ": { ")</f>
        <v/>
      </c>
      <c r="S392" t="str">
        <f t="shared" ref="S392:S455" si="95">IF(DAY(B392)=DAY(B391),"",DAY(B392)&amp; ": { ")</f>
        <v xml:space="preserve">6: { </v>
      </c>
      <c r="T392" t="str">
        <f t="shared" si="84"/>
        <v>2147483562: { id: 2147483562, date: 1517961600000, description: "TWC*TIMEWARNERCABLE", category: "Internet", individual: "", amount: -94.98, isVisible: true },</v>
      </c>
      <c r="U392" t="str">
        <f t="shared" ref="U392:U455" si="96">IF(DAY($B392)=DAY($B393),"","}" &amp;IF(MONTH($B392)=MONTH($B393),",",""))</f>
        <v/>
      </c>
      <c r="V392" t="str">
        <f t="shared" ref="V392:V455" si="97">IF(MONTH($B392)=MONTH($B393),"","}" &amp;IF(YEAR($B392)=YEAR($B393),",",""))</f>
        <v/>
      </c>
    </row>
    <row r="393" spans="1:22" x14ac:dyDescent="0.3">
      <c r="A393">
        <f t="shared" si="85"/>
        <v>2147483563</v>
      </c>
      <c r="B393" s="1">
        <v>43137</v>
      </c>
      <c r="C393" t="s">
        <v>39</v>
      </c>
      <c r="D393" t="s">
        <v>356</v>
      </c>
      <c r="F393" s="6">
        <v>-79.73</v>
      </c>
      <c r="H393" t="str">
        <f t="shared" si="86"/>
        <v xml:space="preserve">2147483563: </v>
      </c>
      <c r="I393" t="str">
        <f t="shared" si="87"/>
        <v xml:space="preserve">id: 2147483563, </v>
      </c>
      <c r="J393" t="str">
        <f t="shared" si="88"/>
        <v xml:space="preserve">date: 1517961600000, </v>
      </c>
      <c r="K393" t="str">
        <f t="shared" si="89"/>
        <v xml:space="preserve">description: "KROGER #423", </v>
      </c>
      <c r="L393" t="str">
        <f t="shared" si="90"/>
        <v xml:space="preserve">category: "Groceries", </v>
      </c>
      <c r="M393" t="str">
        <f t="shared" si="91"/>
        <v xml:space="preserve">individual: "", </v>
      </c>
      <c r="N393" t="str">
        <f t="shared" si="92"/>
        <v xml:space="preserve">amount: -79.73, </v>
      </c>
      <c r="O393" t="s">
        <v>390</v>
      </c>
      <c r="Q393" t="str">
        <f t="shared" si="93"/>
        <v/>
      </c>
      <c r="R393" t="str">
        <f t="shared" si="94"/>
        <v/>
      </c>
      <c r="S393" t="str">
        <f t="shared" si="95"/>
        <v/>
      </c>
      <c r="T393" t="str">
        <f t="shared" si="84"/>
        <v>2147483563: { id: 2147483563, date: 1517961600000, description: "KROGER #423", category: "Groceries", individual: "", amount: -79.73, isVisible: true }</v>
      </c>
      <c r="U393" t="str">
        <f t="shared" si="96"/>
        <v>},</v>
      </c>
      <c r="V393" t="str">
        <f t="shared" si="97"/>
        <v/>
      </c>
    </row>
    <row r="394" spans="1:22" x14ac:dyDescent="0.3">
      <c r="A394">
        <f t="shared" si="85"/>
        <v>2147483564</v>
      </c>
      <c r="B394" s="1">
        <v>43136</v>
      </c>
      <c r="C394" t="s">
        <v>279</v>
      </c>
      <c r="D394" t="s">
        <v>361</v>
      </c>
      <c r="F394" s="6">
        <v>-291.18</v>
      </c>
      <c r="H394" t="str">
        <f t="shared" si="86"/>
        <v xml:space="preserve">2147483564: </v>
      </c>
      <c r="I394" t="str">
        <f t="shared" si="87"/>
        <v xml:space="preserve">id: 2147483564, </v>
      </c>
      <c r="J394" t="str">
        <f t="shared" si="88"/>
        <v xml:space="preserve">date: 1517875200000, </v>
      </c>
      <c r="K394" t="str">
        <f t="shared" si="89"/>
        <v xml:space="preserve">description: "THE WEBSTAURANT STORE", </v>
      </c>
      <c r="L394" t="str">
        <f t="shared" si="90"/>
        <v xml:space="preserve">category: "Materistic", </v>
      </c>
      <c r="M394" t="str">
        <f t="shared" si="91"/>
        <v xml:space="preserve">individual: "", </v>
      </c>
      <c r="N394" t="str">
        <f t="shared" si="92"/>
        <v xml:space="preserve">amount: -291.18, </v>
      </c>
      <c r="O394" t="s">
        <v>390</v>
      </c>
      <c r="Q394" t="str">
        <f t="shared" si="93"/>
        <v/>
      </c>
      <c r="R394" t="str">
        <f t="shared" si="94"/>
        <v/>
      </c>
      <c r="S394" t="str">
        <f t="shared" si="95"/>
        <v xml:space="preserve">5: { </v>
      </c>
      <c r="T394" t="str">
        <f t="shared" si="84"/>
        <v>2147483564: { id: 2147483564, date: 1517875200000, description: "THE WEBSTAURANT STORE", category: "Materistic", individual: "", amount: -291.18, isVisible: true }</v>
      </c>
      <c r="U394" t="str">
        <f t="shared" si="96"/>
        <v>},</v>
      </c>
      <c r="V394" t="str">
        <f t="shared" si="97"/>
        <v/>
      </c>
    </row>
    <row r="395" spans="1:22" x14ac:dyDescent="0.3">
      <c r="A395">
        <f t="shared" si="85"/>
        <v>2147483565</v>
      </c>
      <c r="B395" s="1">
        <v>43135</v>
      </c>
      <c r="C395" t="s">
        <v>280</v>
      </c>
      <c r="D395" t="s">
        <v>361</v>
      </c>
      <c r="F395" s="6">
        <v>-10.7</v>
      </c>
      <c r="H395" t="str">
        <f t="shared" si="86"/>
        <v xml:space="preserve">2147483565: </v>
      </c>
      <c r="I395" t="str">
        <f t="shared" si="87"/>
        <v xml:space="preserve">id: 2147483565, </v>
      </c>
      <c r="J395" t="str">
        <f t="shared" si="88"/>
        <v xml:space="preserve">date: 1517788800000, </v>
      </c>
      <c r="K395" t="str">
        <f t="shared" si="89"/>
        <v xml:space="preserve">description: "BIG LOTS STORES - #181", </v>
      </c>
      <c r="L395" t="str">
        <f t="shared" si="90"/>
        <v xml:space="preserve">category: "Materistic", </v>
      </c>
      <c r="M395" t="str">
        <f t="shared" si="91"/>
        <v xml:space="preserve">individual: "", </v>
      </c>
      <c r="N395" t="str">
        <f t="shared" si="92"/>
        <v xml:space="preserve">amount: -10.7, </v>
      </c>
      <c r="O395" t="s">
        <v>390</v>
      </c>
      <c r="Q395" t="str">
        <f t="shared" si="93"/>
        <v/>
      </c>
      <c r="R395" t="str">
        <f t="shared" si="94"/>
        <v/>
      </c>
      <c r="S395" t="str">
        <f t="shared" si="95"/>
        <v xml:space="preserve">4: { </v>
      </c>
      <c r="T395" t="str">
        <f t="shared" si="84"/>
        <v>2147483565: { id: 2147483565, date: 1517788800000, description: "BIG LOTS STORES - #181", category: "Materistic", individual: "", amount: -10.7, isVisible: true },</v>
      </c>
      <c r="U395" t="str">
        <f t="shared" si="96"/>
        <v/>
      </c>
      <c r="V395" t="str">
        <f t="shared" si="97"/>
        <v/>
      </c>
    </row>
    <row r="396" spans="1:22" x14ac:dyDescent="0.3">
      <c r="A396">
        <f t="shared" si="85"/>
        <v>2147483566</v>
      </c>
      <c r="B396" s="1">
        <v>43135</v>
      </c>
      <c r="C396" t="s">
        <v>281</v>
      </c>
      <c r="D396" t="s">
        <v>361</v>
      </c>
      <c r="F396" s="6">
        <v>-32.090000000000003</v>
      </c>
      <c r="H396" t="str">
        <f t="shared" si="86"/>
        <v xml:space="preserve">2147483566: </v>
      </c>
      <c r="I396" t="str">
        <f t="shared" si="87"/>
        <v xml:space="preserve">id: 2147483566, </v>
      </c>
      <c r="J396" t="str">
        <f t="shared" si="88"/>
        <v xml:space="preserve">date: 1517788800000, </v>
      </c>
      <c r="K396" t="str">
        <f t="shared" si="89"/>
        <v xml:space="preserve">description: "TUESDAY MORNING # 0669", </v>
      </c>
      <c r="L396" t="str">
        <f t="shared" si="90"/>
        <v xml:space="preserve">category: "Materistic", </v>
      </c>
      <c r="M396" t="str">
        <f t="shared" si="91"/>
        <v xml:space="preserve">individual: "", </v>
      </c>
      <c r="N396" t="str">
        <f t="shared" si="92"/>
        <v xml:space="preserve">amount: -32.09, </v>
      </c>
      <c r="O396" t="s">
        <v>390</v>
      </c>
      <c r="Q396" t="str">
        <f t="shared" si="93"/>
        <v/>
      </c>
      <c r="R396" t="str">
        <f t="shared" si="94"/>
        <v/>
      </c>
      <c r="S396" t="str">
        <f t="shared" si="95"/>
        <v/>
      </c>
      <c r="T396" t="str">
        <f t="shared" si="84"/>
        <v>2147483566: { id: 2147483566, date: 1517788800000, description: "TUESDAY MORNING # 0669", category: "Materistic", individual: "", amount: -32.09, isVisible: true },</v>
      </c>
      <c r="U396" t="str">
        <f t="shared" si="96"/>
        <v/>
      </c>
      <c r="V396" t="str">
        <f t="shared" si="97"/>
        <v/>
      </c>
    </row>
    <row r="397" spans="1:22" x14ac:dyDescent="0.3">
      <c r="A397">
        <f t="shared" si="85"/>
        <v>2147483567</v>
      </c>
      <c r="B397" s="1">
        <v>43135</v>
      </c>
      <c r="C397" t="s">
        <v>282</v>
      </c>
      <c r="D397" t="s">
        <v>353</v>
      </c>
      <c r="F397" s="6">
        <v>-31.25</v>
      </c>
      <c r="H397" t="str">
        <f t="shared" si="86"/>
        <v xml:space="preserve">2147483567: </v>
      </c>
      <c r="I397" t="str">
        <f t="shared" si="87"/>
        <v xml:space="preserve">id: 2147483567, </v>
      </c>
      <c r="J397" t="str">
        <f t="shared" si="88"/>
        <v xml:space="preserve">date: 1517788800000, </v>
      </c>
      <c r="K397" t="str">
        <f t="shared" si="89"/>
        <v xml:space="preserve">description: "EXXONMOBIL    97659676", </v>
      </c>
      <c r="L397" t="str">
        <f t="shared" si="90"/>
        <v xml:space="preserve">category: "Gas", </v>
      </c>
      <c r="M397" t="str">
        <f t="shared" si="91"/>
        <v xml:space="preserve">individual: "", </v>
      </c>
      <c r="N397" t="str">
        <f t="shared" si="92"/>
        <v xml:space="preserve">amount: -31.25, </v>
      </c>
      <c r="O397" t="s">
        <v>390</v>
      </c>
      <c r="Q397" t="str">
        <f t="shared" si="93"/>
        <v/>
      </c>
      <c r="R397" t="str">
        <f t="shared" si="94"/>
        <v/>
      </c>
      <c r="S397" t="str">
        <f t="shared" si="95"/>
        <v/>
      </c>
      <c r="T397" t="str">
        <f t="shared" si="84"/>
        <v>2147483567: { id: 2147483567, date: 1517788800000, description: "EXXONMOBIL    97659676", category: "Gas", individual: "", amount: -31.25, isVisible: true },</v>
      </c>
      <c r="U397" t="str">
        <f t="shared" si="96"/>
        <v/>
      </c>
      <c r="V397" t="str">
        <f t="shared" si="97"/>
        <v/>
      </c>
    </row>
    <row r="398" spans="1:22" x14ac:dyDescent="0.3">
      <c r="A398">
        <f t="shared" si="85"/>
        <v>2147483568</v>
      </c>
      <c r="B398" s="1">
        <v>43135</v>
      </c>
      <c r="C398" t="s">
        <v>283</v>
      </c>
      <c r="D398" t="s">
        <v>361</v>
      </c>
      <c r="F398" s="6">
        <v>-39.47</v>
      </c>
      <c r="H398" t="str">
        <f t="shared" si="86"/>
        <v xml:space="preserve">2147483568: </v>
      </c>
      <c r="I398" t="str">
        <f t="shared" si="87"/>
        <v xml:space="preserve">id: 2147483568, </v>
      </c>
      <c r="J398" t="str">
        <f t="shared" si="88"/>
        <v xml:space="preserve">date: 1517788800000, </v>
      </c>
      <c r="K398" t="str">
        <f t="shared" si="89"/>
        <v xml:space="preserve">description: "BURLINGTON STORES 1078", </v>
      </c>
      <c r="L398" t="str">
        <f t="shared" si="90"/>
        <v xml:space="preserve">category: "Materistic", </v>
      </c>
      <c r="M398" t="str">
        <f t="shared" si="91"/>
        <v xml:space="preserve">individual: "", </v>
      </c>
      <c r="N398" t="str">
        <f t="shared" si="92"/>
        <v xml:space="preserve">amount: -39.47, </v>
      </c>
      <c r="O398" t="s">
        <v>390</v>
      </c>
      <c r="Q398" t="str">
        <f t="shared" si="93"/>
        <v/>
      </c>
      <c r="R398" t="str">
        <f t="shared" si="94"/>
        <v/>
      </c>
      <c r="S398" t="str">
        <f t="shared" si="95"/>
        <v/>
      </c>
      <c r="T398" t="str">
        <f t="shared" si="84"/>
        <v>2147483568: { id: 2147483568, date: 1517788800000, description: "BURLINGTON STORES 1078", category: "Materistic", individual: "", amount: -39.47, isVisible: true }</v>
      </c>
      <c r="U398" t="str">
        <f t="shared" si="96"/>
        <v>},</v>
      </c>
      <c r="V398" t="str">
        <f t="shared" si="97"/>
        <v/>
      </c>
    </row>
    <row r="399" spans="1:22" x14ac:dyDescent="0.3">
      <c r="A399">
        <f t="shared" si="85"/>
        <v>2147483569</v>
      </c>
      <c r="B399" s="1">
        <v>43134</v>
      </c>
      <c r="C399" t="s">
        <v>284</v>
      </c>
      <c r="D399" t="s">
        <v>356</v>
      </c>
      <c r="F399" s="6">
        <v>-20.22</v>
      </c>
      <c r="H399" t="str">
        <f t="shared" si="86"/>
        <v xml:space="preserve">2147483569: </v>
      </c>
      <c r="I399" t="str">
        <f t="shared" si="87"/>
        <v xml:space="preserve">id: 2147483569, </v>
      </c>
      <c r="J399" t="str">
        <f t="shared" si="88"/>
        <v xml:space="preserve">date: 1517702400000, </v>
      </c>
      <c r="K399" t="str">
        <f t="shared" si="89"/>
        <v xml:space="preserve">description: "DOLLAR TREE", </v>
      </c>
      <c r="L399" t="str">
        <f t="shared" si="90"/>
        <v xml:space="preserve">category: "Groceries", </v>
      </c>
      <c r="M399" t="str">
        <f t="shared" si="91"/>
        <v xml:space="preserve">individual: "", </v>
      </c>
      <c r="N399" t="str">
        <f t="shared" si="92"/>
        <v xml:space="preserve">amount: -20.22, </v>
      </c>
      <c r="O399" t="s">
        <v>390</v>
      </c>
      <c r="Q399" t="str">
        <f t="shared" si="93"/>
        <v/>
      </c>
      <c r="R399" t="str">
        <f t="shared" si="94"/>
        <v/>
      </c>
      <c r="S399" t="str">
        <f t="shared" si="95"/>
        <v xml:space="preserve">3: { </v>
      </c>
      <c r="T399" t="str">
        <f t="shared" si="84"/>
        <v>2147483569: { id: 2147483569, date: 1517702400000, description: "DOLLAR TREE", category: "Groceries", individual: "", amount: -20.22, isVisible: true },</v>
      </c>
      <c r="U399" t="str">
        <f t="shared" si="96"/>
        <v/>
      </c>
      <c r="V399" t="str">
        <f t="shared" si="97"/>
        <v/>
      </c>
    </row>
    <row r="400" spans="1:22" x14ac:dyDescent="0.3">
      <c r="A400">
        <f t="shared" si="85"/>
        <v>2147483570</v>
      </c>
      <c r="B400" s="1">
        <v>43134</v>
      </c>
      <c r="C400" t="s">
        <v>247</v>
      </c>
      <c r="D400" t="s">
        <v>356</v>
      </c>
      <c r="F400" s="6">
        <v>-36.5</v>
      </c>
      <c r="H400" t="str">
        <f t="shared" si="86"/>
        <v xml:space="preserve">2147483570: </v>
      </c>
      <c r="I400" t="str">
        <f t="shared" si="87"/>
        <v xml:space="preserve">id: 2147483570, </v>
      </c>
      <c r="J400" t="str">
        <f t="shared" si="88"/>
        <v xml:space="preserve">date: 1517702400000, </v>
      </c>
      <c r="K400" t="str">
        <f t="shared" si="89"/>
        <v xml:space="preserve">description: "KIRKLAND'S #983", </v>
      </c>
      <c r="L400" t="str">
        <f t="shared" si="90"/>
        <v xml:space="preserve">category: "Groceries", </v>
      </c>
      <c r="M400" t="str">
        <f t="shared" si="91"/>
        <v xml:space="preserve">individual: "", </v>
      </c>
      <c r="N400" t="str">
        <f t="shared" si="92"/>
        <v xml:space="preserve">amount: -36.5, </v>
      </c>
      <c r="O400" t="s">
        <v>390</v>
      </c>
      <c r="Q400" t="str">
        <f t="shared" si="93"/>
        <v/>
      </c>
      <c r="R400" t="str">
        <f t="shared" si="94"/>
        <v/>
      </c>
      <c r="S400" t="str">
        <f t="shared" si="95"/>
        <v/>
      </c>
      <c r="T400" t="str">
        <f t="shared" ref="T400:T463" si="98">_xlfn.CONCAT(H400,"{ ",I400:O400, "}", IF(U400="",",",""))</f>
        <v>2147483570: { id: 2147483570, date: 1517702400000, description: "KIRKLAND'S #983", category: "Groceries", individual: "", amount: -36.5, isVisible: true },</v>
      </c>
      <c r="U400" t="str">
        <f t="shared" si="96"/>
        <v/>
      </c>
      <c r="V400" t="str">
        <f t="shared" si="97"/>
        <v/>
      </c>
    </row>
    <row r="401" spans="1:22" x14ac:dyDescent="0.3">
      <c r="A401">
        <f t="shared" si="85"/>
        <v>2147483571</v>
      </c>
      <c r="B401" s="1">
        <v>43134</v>
      </c>
      <c r="C401" t="s">
        <v>285</v>
      </c>
      <c r="D401" t="s">
        <v>361</v>
      </c>
      <c r="F401" s="6">
        <v>-21.33</v>
      </c>
      <c r="H401" t="str">
        <f t="shared" si="86"/>
        <v xml:space="preserve">2147483571: </v>
      </c>
      <c r="I401" t="str">
        <f t="shared" si="87"/>
        <v xml:space="preserve">id: 2147483571, </v>
      </c>
      <c r="J401" t="str">
        <f t="shared" si="88"/>
        <v xml:space="preserve">date: 1517702400000, </v>
      </c>
      <c r="K401" t="str">
        <f t="shared" si="89"/>
        <v xml:space="preserve">description: "HOMEGOODS # 0727", </v>
      </c>
      <c r="L401" t="str">
        <f t="shared" si="90"/>
        <v xml:space="preserve">category: "Materistic", </v>
      </c>
      <c r="M401" t="str">
        <f t="shared" si="91"/>
        <v xml:space="preserve">individual: "", </v>
      </c>
      <c r="N401" t="str">
        <f t="shared" si="92"/>
        <v xml:space="preserve">amount: -21.33, </v>
      </c>
      <c r="O401" t="s">
        <v>390</v>
      </c>
      <c r="Q401" t="str">
        <f t="shared" si="93"/>
        <v/>
      </c>
      <c r="R401" t="str">
        <f t="shared" si="94"/>
        <v/>
      </c>
      <c r="S401" t="str">
        <f t="shared" si="95"/>
        <v/>
      </c>
      <c r="T401" t="str">
        <f t="shared" si="98"/>
        <v>2147483571: { id: 2147483571, date: 1517702400000, description: "HOMEGOODS # 0727", category: "Materistic", individual: "", amount: -21.33, isVisible: true },</v>
      </c>
      <c r="U401" t="str">
        <f t="shared" si="96"/>
        <v/>
      </c>
      <c r="V401" t="str">
        <f t="shared" si="97"/>
        <v/>
      </c>
    </row>
    <row r="402" spans="1:22" x14ac:dyDescent="0.3">
      <c r="A402">
        <f t="shared" si="85"/>
        <v>2147483572</v>
      </c>
      <c r="B402" s="1">
        <v>43134</v>
      </c>
      <c r="C402" t="s">
        <v>286</v>
      </c>
      <c r="D402" t="s">
        <v>372</v>
      </c>
      <c r="F402" s="6">
        <v>-73.25</v>
      </c>
      <c r="H402" t="str">
        <f t="shared" si="86"/>
        <v xml:space="preserve">2147483572: </v>
      </c>
      <c r="I402" t="str">
        <f t="shared" si="87"/>
        <v xml:space="preserve">id: 2147483572, </v>
      </c>
      <c r="J402" t="str">
        <f t="shared" si="88"/>
        <v xml:space="preserve">date: 1517702400000, </v>
      </c>
      <c r="K402" t="str">
        <f t="shared" si="89"/>
        <v xml:space="preserve">description: "ANDYS MEDITERRANEAN GR", </v>
      </c>
      <c r="L402" t="str">
        <f t="shared" si="90"/>
        <v xml:space="preserve">category: "Meals (Food)", </v>
      </c>
      <c r="M402" t="str">
        <f t="shared" si="91"/>
        <v xml:space="preserve">individual: "", </v>
      </c>
      <c r="N402" t="str">
        <f t="shared" si="92"/>
        <v xml:space="preserve">amount: -73.25, </v>
      </c>
      <c r="O402" t="s">
        <v>390</v>
      </c>
      <c r="Q402" t="str">
        <f t="shared" si="93"/>
        <v/>
      </c>
      <c r="R402" t="str">
        <f t="shared" si="94"/>
        <v/>
      </c>
      <c r="S402" t="str">
        <f t="shared" si="95"/>
        <v/>
      </c>
      <c r="T402" t="str">
        <f t="shared" si="98"/>
        <v>2147483572: { id: 2147483572, date: 1517702400000, description: "ANDYS MEDITERRANEAN GR", category: "Meals (Food)", individual: "", amount: -73.25, isVisible: true },</v>
      </c>
      <c r="U402" t="str">
        <f t="shared" si="96"/>
        <v/>
      </c>
      <c r="V402" t="str">
        <f t="shared" si="97"/>
        <v/>
      </c>
    </row>
    <row r="403" spans="1:22" x14ac:dyDescent="0.3">
      <c r="A403">
        <f t="shared" si="85"/>
        <v>2147483573</v>
      </c>
      <c r="B403" s="1">
        <v>43134</v>
      </c>
      <c r="C403" t="s">
        <v>287</v>
      </c>
      <c r="D403" t="s">
        <v>361</v>
      </c>
      <c r="F403" s="6">
        <v>-68.28</v>
      </c>
      <c r="H403" t="str">
        <f t="shared" si="86"/>
        <v xml:space="preserve">2147483573: </v>
      </c>
      <c r="I403" t="str">
        <f t="shared" si="87"/>
        <v xml:space="preserve">id: 2147483573, </v>
      </c>
      <c r="J403" t="str">
        <f t="shared" si="88"/>
        <v xml:space="preserve">date: 1517702400000, </v>
      </c>
      <c r="K403" t="str">
        <f t="shared" si="89"/>
        <v xml:space="preserve">description: "BED BATH &amp; BEYOND #452", </v>
      </c>
      <c r="L403" t="str">
        <f t="shared" si="90"/>
        <v xml:space="preserve">category: "Materistic", </v>
      </c>
      <c r="M403" t="str">
        <f t="shared" si="91"/>
        <v xml:space="preserve">individual: "", </v>
      </c>
      <c r="N403" t="str">
        <f t="shared" si="92"/>
        <v xml:space="preserve">amount: -68.28, </v>
      </c>
      <c r="O403" t="s">
        <v>390</v>
      </c>
      <c r="Q403" t="str">
        <f t="shared" si="93"/>
        <v/>
      </c>
      <c r="R403" t="str">
        <f t="shared" si="94"/>
        <v/>
      </c>
      <c r="S403" t="str">
        <f t="shared" si="95"/>
        <v/>
      </c>
      <c r="T403" t="str">
        <f t="shared" si="98"/>
        <v>2147483573: { id: 2147483573, date: 1517702400000, description: "BED BATH &amp; BEYOND #452", category: "Materistic", individual: "", amount: -68.28, isVisible: true }</v>
      </c>
      <c r="U403" t="str">
        <f t="shared" si="96"/>
        <v>},</v>
      </c>
      <c r="V403" t="str">
        <f t="shared" si="97"/>
        <v/>
      </c>
    </row>
    <row r="404" spans="1:22" x14ac:dyDescent="0.3">
      <c r="A404">
        <f t="shared" si="85"/>
        <v>2147483574</v>
      </c>
      <c r="B404" s="1">
        <v>43133</v>
      </c>
      <c r="C404" t="s">
        <v>38</v>
      </c>
      <c r="D404" t="s">
        <v>361</v>
      </c>
      <c r="F404" s="6">
        <v>-92.18</v>
      </c>
      <c r="H404" t="str">
        <f t="shared" si="86"/>
        <v xml:space="preserve">2147483574: </v>
      </c>
      <c r="I404" t="str">
        <f t="shared" si="87"/>
        <v xml:space="preserve">id: 2147483574, </v>
      </c>
      <c r="J404" t="str">
        <f t="shared" si="88"/>
        <v xml:space="preserve">date: 1517616000000, </v>
      </c>
      <c r="K404" t="str">
        <f t="shared" si="89"/>
        <v xml:space="preserve">description: "TARGET        00024836", </v>
      </c>
      <c r="L404" t="str">
        <f t="shared" si="90"/>
        <v xml:space="preserve">category: "Materistic", </v>
      </c>
      <c r="M404" t="str">
        <f t="shared" si="91"/>
        <v xml:space="preserve">individual: "", </v>
      </c>
      <c r="N404" t="str">
        <f t="shared" si="92"/>
        <v xml:space="preserve">amount: -92.18, </v>
      </c>
      <c r="O404" t="s">
        <v>390</v>
      </c>
      <c r="Q404" t="str">
        <f t="shared" si="93"/>
        <v/>
      </c>
      <c r="R404" t="str">
        <f t="shared" si="94"/>
        <v/>
      </c>
      <c r="S404" t="str">
        <f t="shared" si="95"/>
        <v xml:space="preserve">2: { </v>
      </c>
      <c r="T404" t="str">
        <f t="shared" si="98"/>
        <v>2147483574: { id: 2147483574, date: 1517616000000, description: "TARGET        00024836", category: "Materistic", individual: "", amount: -92.18, isVisible: true },</v>
      </c>
      <c r="U404" t="str">
        <f t="shared" si="96"/>
        <v/>
      </c>
      <c r="V404" t="str">
        <f t="shared" si="97"/>
        <v/>
      </c>
    </row>
    <row r="405" spans="1:22" x14ac:dyDescent="0.3">
      <c r="A405">
        <f t="shared" si="85"/>
        <v>2147483575</v>
      </c>
      <c r="B405" s="1">
        <v>43133</v>
      </c>
      <c r="C405" t="s">
        <v>284</v>
      </c>
      <c r="D405" t="s">
        <v>356</v>
      </c>
      <c r="F405" s="6">
        <v>-9.5399999999999991</v>
      </c>
      <c r="H405" t="str">
        <f t="shared" si="86"/>
        <v xml:space="preserve">2147483575: </v>
      </c>
      <c r="I405" t="str">
        <f t="shared" si="87"/>
        <v xml:space="preserve">id: 2147483575, </v>
      </c>
      <c r="J405" t="str">
        <f t="shared" si="88"/>
        <v xml:space="preserve">date: 1517616000000, </v>
      </c>
      <c r="K405" t="str">
        <f t="shared" si="89"/>
        <v xml:space="preserve">description: "DOLLAR TREE", </v>
      </c>
      <c r="L405" t="str">
        <f t="shared" si="90"/>
        <v xml:space="preserve">category: "Groceries", </v>
      </c>
      <c r="M405" t="str">
        <f t="shared" si="91"/>
        <v xml:space="preserve">individual: "", </v>
      </c>
      <c r="N405" t="str">
        <f t="shared" si="92"/>
        <v xml:space="preserve">amount: -9.54, </v>
      </c>
      <c r="O405" t="s">
        <v>390</v>
      </c>
      <c r="Q405" t="str">
        <f t="shared" si="93"/>
        <v/>
      </c>
      <c r="R405" t="str">
        <f t="shared" si="94"/>
        <v/>
      </c>
      <c r="S405" t="str">
        <f t="shared" si="95"/>
        <v/>
      </c>
      <c r="T405" t="str">
        <f t="shared" si="98"/>
        <v>2147483575: { id: 2147483575, date: 1517616000000, description: "DOLLAR TREE", category: "Groceries", individual: "", amount: -9.54, isVisible: true }</v>
      </c>
      <c r="U405" t="str">
        <f t="shared" si="96"/>
        <v>},</v>
      </c>
      <c r="V405" t="str">
        <f t="shared" si="97"/>
        <v/>
      </c>
    </row>
    <row r="406" spans="1:22" x14ac:dyDescent="0.3">
      <c r="A406">
        <f t="shared" si="85"/>
        <v>2147483576</v>
      </c>
      <c r="B406" s="1">
        <v>43132</v>
      </c>
      <c r="C406" t="s">
        <v>153</v>
      </c>
      <c r="D406" t="s">
        <v>372</v>
      </c>
      <c r="F406" s="6">
        <v>-23</v>
      </c>
      <c r="H406" t="str">
        <f t="shared" si="86"/>
        <v xml:space="preserve">2147483576: </v>
      </c>
      <c r="I406" t="str">
        <f t="shared" si="87"/>
        <v xml:space="preserve">id: 2147483576, </v>
      </c>
      <c r="J406" t="str">
        <f t="shared" si="88"/>
        <v xml:space="preserve">date: 1517529600000, </v>
      </c>
      <c r="K406" t="str">
        <f t="shared" si="89"/>
        <v xml:space="preserve">description: "LA MEXICANA GROCERY ST", </v>
      </c>
      <c r="L406" t="str">
        <f t="shared" si="90"/>
        <v xml:space="preserve">category: "Meals (Food)", </v>
      </c>
      <c r="M406" t="str">
        <f t="shared" si="91"/>
        <v xml:space="preserve">individual: "", </v>
      </c>
      <c r="N406" t="str">
        <f t="shared" si="92"/>
        <v xml:space="preserve">amount: -23, </v>
      </c>
      <c r="O406" t="s">
        <v>390</v>
      </c>
      <c r="Q406" t="str">
        <f t="shared" si="93"/>
        <v/>
      </c>
      <c r="R406" t="str">
        <f t="shared" si="94"/>
        <v/>
      </c>
      <c r="S406" t="str">
        <f t="shared" si="95"/>
        <v xml:space="preserve">1: { </v>
      </c>
      <c r="T406" t="str">
        <f t="shared" si="98"/>
        <v>2147483576: { id: 2147483576, date: 1517529600000, description: "LA MEXICANA GROCERY ST", category: "Meals (Food)", individual: "", amount: -23, isVisible: true }</v>
      </c>
      <c r="U406" t="str">
        <f t="shared" si="96"/>
        <v>}</v>
      </c>
      <c r="V406" t="str">
        <f t="shared" si="97"/>
        <v>},</v>
      </c>
    </row>
    <row r="407" spans="1:22" x14ac:dyDescent="0.3">
      <c r="A407">
        <f t="shared" si="85"/>
        <v>2147483577</v>
      </c>
      <c r="B407" s="1">
        <v>43131</v>
      </c>
      <c r="C407" t="s">
        <v>37</v>
      </c>
      <c r="D407" t="s">
        <v>359</v>
      </c>
      <c r="F407" s="6">
        <v>-257.83</v>
      </c>
      <c r="H407" t="str">
        <f t="shared" si="86"/>
        <v xml:space="preserve">2147483577: </v>
      </c>
      <c r="I407" t="str">
        <f t="shared" si="87"/>
        <v xml:space="preserve">id: 2147483577, </v>
      </c>
      <c r="J407" t="str">
        <f t="shared" si="88"/>
        <v xml:space="preserve">date: 1517443200000, </v>
      </c>
      <c r="K407" t="str">
        <f t="shared" si="89"/>
        <v xml:space="preserve">description: "TMOBILE*AUTO PAY", </v>
      </c>
      <c r="L407" t="str">
        <f t="shared" si="90"/>
        <v xml:space="preserve">category: "Phone", </v>
      </c>
      <c r="M407" t="str">
        <f t="shared" si="91"/>
        <v xml:space="preserve">individual: "", </v>
      </c>
      <c r="N407" t="str">
        <f t="shared" si="92"/>
        <v xml:space="preserve">amount: -257.83, </v>
      </c>
      <c r="O407" t="s">
        <v>390</v>
      </c>
      <c r="Q407" t="str">
        <f t="shared" si="93"/>
        <v/>
      </c>
      <c r="R407" t="str">
        <f t="shared" si="94"/>
        <v xml:space="preserve">1: { </v>
      </c>
      <c r="S407" t="str">
        <f t="shared" si="95"/>
        <v xml:space="preserve">31: { </v>
      </c>
      <c r="T407" t="str">
        <f t="shared" si="98"/>
        <v>2147483577: { id: 2147483577, date: 1517443200000, description: "TMOBILE*AUTO PAY", category: "Phone", individual: "", amount: -257.83, isVisible: true },</v>
      </c>
      <c r="U407" t="str">
        <f t="shared" si="96"/>
        <v/>
      </c>
      <c r="V407" t="str">
        <f t="shared" si="97"/>
        <v/>
      </c>
    </row>
    <row r="408" spans="1:22" x14ac:dyDescent="0.3">
      <c r="A408">
        <f t="shared" si="85"/>
        <v>2147483578</v>
      </c>
      <c r="B408" s="1">
        <v>43131</v>
      </c>
      <c r="C408" t="s">
        <v>288</v>
      </c>
      <c r="D408" t="s">
        <v>353</v>
      </c>
      <c r="F408" s="6">
        <v>-31.75</v>
      </c>
      <c r="H408" t="str">
        <f t="shared" si="86"/>
        <v xml:space="preserve">2147483578: </v>
      </c>
      <c r="I408" t="str">
        <f t="shared" si="87"/>
        <v xml:space="preserve">id: 2147483578, </v>
      </c>
      <c r="J408" t="str">
        <f t="shared" si="88"/>
        <v xml:space="preserve">date: 1517443200000, </v>
      </c>
      <c r="K408" t="str">
        <f t="shared" si="89"/>
        <v xml:space="preserve">description: "SHEETZ        00002667", </v>
      </c>
      <c r="L408" t="str">
        <f t="shared" si="90"/>
        <v xml:space="preserve">category: "Gas", </v>
      </c>
      <c r="M408" t="str">
        <f t="shared" si="91"/>
        <v xml:space="preserve">individual: "", </v>
      </c>
      <c r="N408" t="str">
        <f t="shared" si="92"/>
        <v xml:space="preserve">amount: -31.75, </v>
      </c>
      <c r="O408" t="s">
        <v>390</v>
      </c>
      <c r="Q408" t="str">
        <f t="shared" si="93"/>
        <v/>
      </c>
      <c r="R408" t="str">
        <f t="shared" si="94"/>
        <v/>
      </c>
      <c r="S408" t="str">
        <f t="shared" si="95"/>
        <v/>
      </c>
      <c r="T408" t="str">
        <f t="shared" si="98"/>
        <v>2147483578: { id: 2147483578, date: 1517443200000, description: "SHEETZ        00002667", category: "Gas", individual: "", amount: -31.75, isVisible: true },</v>
      </c>
      <c r="U408" t="str">
        <f t="shared" si="96"/>
        <v/>
      </c>
      <c r="V408" t="str">
        <f t="shared" si="97"/>
        <v/>
      </c>
    </row>
    <row r="409" spans="1:22" x14ac:dyDescent="0.3">
      <c r="A409">
        <f t="shared" si="85"/>
        <v>2147483579</v>
      </c>
      <c r="B409" s="1">
        <v>43131</v>
      </c>
      <c r="C409" t="s">
        <v>289</v>
      </c>
      <c r="D409" t="s">
        <v>366</v>
      </c>
      <c r="F409" s="6">
        <v>-18.25</v>
      </c>
      <c r="H409" t="str">
        <f t="shared" si="86"/>
        <v xml:space="preserve">2147483579: </v>
      </c>
      <c r="I409" t="str">
        <f t="shared" si="87"/>
        <v xml:space="preserve">id: 2147483579, </v>
      </c>
      <c r="J409" t="str">
        <f t="shared" si="88"/>
        <v xml:space="preserve">date: 1517443200000, </v>
      </c>
      <c r="K409" t="str">
        <f t="shared" si="89"/>
        <v xml:space="preserve">description: "TST* THE GREAT LAKES B", </v>
      </c>
      <c r="L409" t="str">
        <f t="shared" si="90"/>
        <v xml:space="preserve">category: "Beer", </v>
      </c>
      <c r="M409" t="str">
        <f t="shared" si="91"/>
        <v xml:space="preserve">individual: "", </v>
      </c>
      <c r="N409" t="str">
        <f t="shared" si="92"/>
        <v xml:space="preserve">amount: -18.25, </v>
      </c>
      <c r="O409" t="s">
        <v>390</v>
      </c>
      <c r="Q409" t="str">
        <f t="shared" si="93"/>
        <v/>
      </c>
      <c r="R409" t="str">
        <f t="shared" si="94"/>
        <v/>
      </c>
      <c r="S409" t="str">
        <f t="shared" si="95"/>
        <v/>
      </c>
      <c r="T409" t="str">
        <f t="shared" si="98"/>
        <v>2147483579: { id: 2147483579, date: 1517443200000, description: "TST* THE GREAT LAKES B", category: "Beer", individual: "", amount: -18.25, isVisible: true },</v>
      </c>
      <c r="U409" t="str">
        <f t="shared" si="96"/>
        <v/>
      </c>
      <c r="V409" t="str">
        <f t="shared" si="97"/>
        <v/>
      </c>
    </row>
    <row r="410" spans="1:22" x14ac:dyDescent="0.3">
      <c r="A410">
        <f t="shared" si="85"/>
        <v>2147483580</v>
      </c>
      <c r="B410" s="1">
        <v>43131</v>
      </c>
      <c r="C410" t="s">
        <v>243</v>
      </c>
      <c r="D410" t="s">
        <v>353</v>
      </c>
      <c r="F410" s="6">
        <v>-12</v>
      </c>
      <c r="H410" t="str">
        <f t="shared" si="86"/>
        <v xml:space="preserve">2147483580: </v>
      </c>
      <c r="I410" t="str">
        <f t="shared" si="87"/>
        <v xml:space="preserve">id: 2147483580, </v>
      </c>
      <c r="J410" t="str">
        <f t="shared" si="88"/>
        <v xml:space="preserve">date: 1517443200000, </v>
      </c>
      <c r="K410" t="str">
        <f t="shared" si="89"/>
        <v xml:space="preserve">description: "PREMIER EXCH INS POLIC", </v>
      </c>
      <c r="L410" t="str">
        <f t="shared" si="90"/>
        <v xml:space="preserve">category: "Gas", </v>
      </c>
      <c r="M410" t="str">
        <f t="shared" si="91"/>
        <v xml:space="preserve">individual: "", </v>
      </c>
      <c r="N410" t="str">
        <f t="shared" si="92"/>
        <v xml:space="preserve">amount: -12, </v>
      </c>
      <c r="O410" t="s">
        <v>390</v>
      </c>
      <c r="Q410" t="str">
        <f t="shared" si="93"/>
        <v/>
      </c>
      <c r="R410" t="str">
        <f t="shared" si="94"/>
        <v/>
      </c>
      <c r="S410" t="str">
        <f t="shared" si="95"/>
        <v/>
      </c>
      <c r="T410" t="str">
        <f t="shared" si="98"/>
        <v>2147483580: { id: 2147483580, date: 1517443200000, description: "PREMIER EXCH INS POLIC", category: "Gas", individual: "", amount: -12, isVisible: true },</v>
      </c>
      <c r="U410" t="str">
        <f t="shared" si="96"/>
        <v/>
      </c>
      <c r="V410" t="str">
        <f t="shared" si="97"/>
        <v/>
      </c>
    </row>
    <row r="411" spans="1:22" x14ac:dyDescent="0.3">
      <c r="A411">
        <f t="shared" si="85"/>
        <v>2147483581</v>
      </c>
      <c r="B411" s="1">
        <v>43131</v>
      </c>
      <c r="C411" t="s">
        <v>290</v>
      </c>
      <c r="D411" t="s">
        <v>372</v>
      </c>
      <c r="F411" s="6">
        <v>-70.25</v>
      </c>
      <c r="H411" t="str">
        <f t="shared" si="86"/>
        <v xml:space="preserve">2147483581: </v>
      </c>
      <c r="I411" t="str">
        <f t="shared" si="87"/>
        <v xml:space="preserve">id: 2147483581, </v>
      </c>
      <c r="J411" t="str">
        <f t="shared" si="88"/>
        <v xml:space="preserve">date: 1517443200000, </v>
      </c>
      <c r="K411" t="str">
        <f t="shared" si="89"/>
        <v xml:space="preserve">description: "BIER MARKT BAR CENTO", </v>
      </c>
      <c r="L411" t="str">
        <f t="shared" si="90"/>
        <v xml:space="preserve">category: "Meals (Food)", </v>
      </c>
      <c r="M411" t="str">
        <f t="shared" si="91"/>
        <v xml:space="preserve">individual: "", </v>
      </c>
      <c r="N411" t="str">
        <f t="shared" si="92"/>
        <v xml:space="preserve">amount: -70.25, </v>
      </c>
      <c r="O411" t="s">
        <v>390</v>
      </c>
      <c r="Q411" t="str">
        <f t="shared" si="93"/>
        <v/>
      </c>
      <c r="R411" t="str">
        <f t="shared" si="94"/>
        <v/>
      </c>
      <c r="S411" t="str">
        <f t="shared" si="95"/>
        <v/>
      </c>
      <c r="T411" t="str">
        <f t="shared" si="98"/>
        <v>2147483581: { id: 2147483581, date: 1517443200000, description: "BIER MARKT BAR CENTO", category: "Meals (Food)", individual: "", amount: -70.25, isVisible: true },</v>
      </c>
      <c r="U411" t="str">
        <f t="shared" si="96"/>
        <v/>
      </c>
      <c r="V411" t="str">
        <f t="shared" si="97"/>
        <v/>
      </c>
    </row>
    <row r="412" spans="1:22" x14ac:dyDescent="0.3">
      <c r="A412">
        <f t="shared" si="85"/>
        <v>2147483582</v>
      </c>
      <c r="B412" s="1">
        <v>43131</v>
      </c>
      <c r="C412" t="s">
        <v>291</v>
      </c>
      <c r="D412" t="s">
        <v>368</v>
      </c>
      <c r="F412" s="6">
        <v>-3.5</v>
      </c>
      <c r="H412" t="str">
        <f t="shared" si="86"/>
        <v xml:space="preserve">2147483582: </v>
      </c>
      <c r="I412" t="str">
        <f t="shared" si="87"/>
        <v xml:space="preserve">id: 2147483582, </v>
      </c>
      <c r="J412" t="str">
        <f t="shared" si="88"/>
        <v xml:space="preserve">date: 1517443200000, </v>
      </c>
      <c r="K412" t="str">
        <f t="shared" si="89"/>
        <v xml:space="preserve">description: "OHIO TURNPIKE", </v>
      </c>
      <c r="L412" t="str">
        <f t="shared" si="90"/>
        <v xml:space="preserve">category: "Transportation", </v>
      </c>
      <c r="M412" t="str">
        <f t="shared" si="91"/>
        <v xml:space="preserve">individual: "", </v>
      </c>
      <c r="N412" t="str">
        <f t="shared" si="92"/>
        <v xml:space="preserve">amount: -3.5, </v>
      </c>
      <c r="O412" t="s">
        <v>390</v>
      </c>
      <c r="Q412" t="str">
        <f t="shared" si="93"/>
        <v/>
      </c>
      <c r="R412" t="str">
        <f t="shared" si="94"/>
        <v/>
      </c>
      <c r="S412" t="str">
        <f t="shared" si="95"/>
        <v/>
      </c>
      <c r="T412" t="str">
        <f t="shared" si="98"/>
        <v>2147483582: { id: 2147483582, date: 1517443200000, description: "OHIO TURNPIKE", category: "Transportation", individual: "", amount: -3.5, isVisible: true }</v>
      </c>
      <c r="U412" t="str">
        <f t="shared" si="96"/>
        <v>},</v>
      </c>
      <c r="V412" t="str">
        <f t="shared" si="97"/>
        <v/>
      </c>
    </row>
    <row r="413" spans="1:22" x14ac:dyDescent="0.3">
      <c r="A413">
        <f t="shared" si="85"/>
        <v>2147483583</v>
      </c>
      <c r="B413" s="1">
        <v>43130</v>
      </c>
      <c r="C413" t="s">
        <v>21</v>
      </c>
      <c r="D413" t="s">
        <v>361</v>
      </c>
      <c r="F413" s="6">
        <v>-0.99</v>
      </c>
      <c r="H413" t="str">
        <f t="shared" si="86"/>
        <v xml:space="preserve">2147483583: </v>
      </c>
      <c r="I413" t="str">
        <f t="shared" si="87"/>
        <v xml:space="preserve">id: 2147483583, </v>
      </c>
      <c r="J413" t="str">
        <f t="shared" si="88"/>
        <v xml:space="preserve">date: 1517356800000, </v>
      </c>
      <c r="K413" t="str">
        <f t="shared" si="89"/>
        <v xml:space="preserve">description: "APL* ITUNES.COM/BILL", </v>
      </c>
      <c r="L413" t="str">
        <f t="shared" si="90"/>
        <v xml:space="preserve">category: "Materistic", </v>
      </c>
      <c r="M413" t="str">
        <f t="shared" si="91"/>
        <v xml:space="preserve">individual: "", </v>
      </c>
      <c r="N413" t="str">
        <f t="shared" si="92"/>
        <v xml:space="preserve">amount: -0.99, </v>
      </c>
      <c r="O413" t="s">
        <v>390</v>
      </c>
      <c r="Q413" t="str">
        <f t="shared" si="93"/>
        <v/>
      </c>
      <c r="R413" t="str">
        <f t="shared" si="94"/>
        <v/>
      </c>
      <c r="S413" t="str">
        <f t="shared" si="95"/>
        <v xml:space="preserve">30: { </v>
      </c>
      <c r="T413" t="str">
        <f t="shared" si="98"/>
        <v>2147483583: { id: 2147483583, date: 1517356800000, description: "APL* ITUNES.COM/BILL", category: "Materistic", individual: "", amount: -0.99, isVisible: true }</v>
      </c>
      <c r="U413" t="str">
        <f t="shared" si="96"/>
        <v>},</v>
      </c>
      <c r="V413" t="str">
        <f t="shared" si="97"/>
        <v/>
      </c>
    </row>
    <row r="414" spans="1:22" x14ac:dyDescent="0.3">
      <c r="A414">
        <f t="shared" si="85"/>
        <v>2147483584</v>
      </c>
      <c r="B414" s="1">
        <v>43129</v>
      </c>
      <c r="C414" t="s">
        <v>292</v>
      </c>
      <c r="D414" t="s">
        <v>353</v>
      </c>
      <c r="F414" s="6">
        <v>-29.26</v>
      </c>
      <c r="H414" t="str">
        <f t="shared" si="86"/>
        <v xml:space="preserve">2147483584: </v>
      </c>
      <c r="I414" t="str">
        <f t="shared" si="87"/>
        <v xml:space="preserve">id: 2147483584, </v>
      </c>
      <c r="J414" t="str">
        <f t="shared" si="88"/>
        <v xml:space="preserve">date: 1517270400000, </v>
      </c>
      <c r="K414" t="str">
        <f t="shared" si="89"/>
        <v xml:space="preserve">description: "SPEEDWAY 03542 1 N", </v>
      </c>
      <c r="L414" t="str">
        <f t="shared" si="90"/>
        <v xml:space="preserve">category: "Gas", </v>
      </c>
      <c r="M414" t="str">
        <f t="shared" si="91"/>
        <v xml:space="preserve">individual: "", </v>
      </c>
      <c r="N414" t="str">
        <f t="shared" si="92"/>
        <v xml:space="preserve">amount: -29.26, </v>
      </c>
      <c r="O414" t="s">
        <v>390</v>
      </c>
      <c r="Q414" t="str">
        <f t="shared" si="93"/>
        <v/>
      </c>
      <c r="R414" t="str">
        <f t="shared" si="94"/>
        <v/>
      </c>
      <c r="S414" t="str">
        <f t="shared" si="95"/>
        <v xml:space="preserve">29: { </v>
      </c>
      <c r="T414" t="str">
        <f t="shared" si="98"/>
        <v>2147483584: { id: 2147483584, date: 1517270400000, description: "SPEEDWAY 03542 1 N", category: "Gas", individual: "", amount: -29.26, isVisible: true }</v>
      </c>
      <c r="U414" t="str">
        <f t="shared" si="96"/>
        <v>},</v>
      </c>
      <c r="V414" t="str">
        <f t="shared" si="97"/>
        <v/>
      </c>
    </row>
    <row r="415" spans="1:22" x14ac:dyDescent="0.3">
      <c r="A415">
        <f t="shared" si="85"/>
        <v>2147483585</v>
      </c>
      <c r="B415" s="1">
        <v>43128</v>
      </c>
      <c r="C415" t="s">
        <v>293</v>
      </c>
      <c r="D415" t="s">
        <v>358</v>
      </c>
      <c r="F415" s="6">
        <v>-53.18</v>
      </c>
      <c r="H415" t="str">
        <f t="shared" si="86"/>
        <v xml:space="preserve">2147483585: </v>
      </c>
      <c r="I415" t="str">
        <f t="shared" si="87"/>
        <v xml:space="preserve">id: 2147483585, </v>
      </c>
      <c r="J415" t="str">
        <f t="shared" si="88"/>
        <v xml:space="preserve">date: 1517184000000, </v>
      </c>
      <c r="K415" t="str">
        <f t="shared" si="89"/>
        <v xml:space="preserve">description: "FLASH SEATS", </v>
      </c>
      <c r="L415" t="str">
        <f t="shared" si="90"/>
        <v xml:space="preserve">category: "Entertainment", </v>
      </c>
      <c r="M415" t="str">
        <f t="shared" si="91"/>
        <v xml:space="preserve">individual: "", </v>
      </c>
      <c r="N415" t="str">
        <f t="shared" si="92"/>
        <v xml:space="preserve">amount: -53.18, </v>
      </c>
      <c r="O415" t="s">
        <v>390</v>
      </c>
      <c r="Q415" t="str">
        <f t="shared" si="93"/>
        <v/>
      </c>
      <c r="R415" t="str">
        <f t="shared" si="94"/>
        <v/>
      </c>
      <c r="S415" t="str">
        <f t="shared" si="95"/>
        <v xml:space="preserve">28: { </v>
      </c>
      <c r="T415" t="str">
        <f t="shared" si="98"/>
        <v>2147483585: { id: 2147483585, date: 1517184000000, description: "FLASH SEATS", category: "Entertainment", individual: "", amount: -53.18, isVisible: true }</v>
      </c>
      <c r="U415" t="str">
        <f t="shared" si="96"/>
        <v>},</v>
      </c>
      <c r="V415" t="str">
        <f t="shared" si="97"/>
        <v/>
      </c>
    </row>
    <row r="416" spans="1:22" x14ac:dyDescent="0.3">
      <c r="A416">
        <f t="shared" si="85"/>
        <v>2147483586</v>
      </c>
      <c r="B416" s="1">
        <v>43127</v>
      </c>
      <c r="C416" t="s">
        <v>294</v>
      </c>
      <c r="D416" t="s">
        <v>361</v>
      </c>
      <c r="F416" s="6">
        <v>-99</v>
      </c>
      <c r="H416" t="str">
        <f t="shared" si="86"/>
        <v xml:space="preserve">2147483586: </v>
      </c>
      <c r="I416" t="str">
        <f t="shared" si="87"/>
        <v xml:space="preserve">id: 2147483586, </v>
      </c>
      <c r="J416" t="str">
        <f t="shared" si="88"/>
        <v xml:space="preserve">date: 1517097600000, </v>
      </c>
      <c r="K416" t="str">
        <f t="shared" si="89"/>
        <v xml:space="preserve">description: "DROPBOX*1DHW35WHMHYY", </v>
      </c>
      <c r="L416" t="str">
        <f t="shared" si="90"/>
        <v xml:space="preserve">category: "Materistic", </v>
      </c>
      <c r="M416" t="str">
        <f t="shared" si="91"/>
        <v xml:space="preserve">individual: "", </v>
      </c>
      <c r="N416" t="str">
        <f t="shared" si="92"/>
        <v xml:space="preserve">amount: -99, </v>
      </c>
      <c r="O416" t="s">
        <v>390</v>
      </c>
      <c r="Q416" t="str">
        <f t="shared" si="93"/>
        <v/>
      </c>
      <c r="R416" t="str">
        <f t="shared" si="94"/>
        <v/>
      </c>
      <c r="S416" t="str">
        <f t="shared" si="95"/>
        <v xml:space="preserve">27: { </v>
      </c>
      <c r="T416" t="str">
        <f t="shared" si="98"/>
        <v>2147483586: { id: 2147483586, date: 1517097600000, description: "DROPBOX*1DHW35WHMHYY", category: "Materistic", individual: "", amount: -99, isVisible: true }</v>
      </c>
      <c r="U416" t="str">
        <f t="shared" si="96"/>
        <v>},</v>
      </c>
      <c r="V416" t="str">
        <f t="shared" si="97"/>
        <v/>
      </c>
    </row>
    <row r="417" spans="1:22" x14ac:dyDescent="0.3">
      <c r="A417">
        <f t="shared" si="85"/>
        <v>2147483587</v>
      </c>
      <c r="B417" s="1">
        <v>43125</v>
      </c>
      <c r="C417" t="s">
        <v>295</v>
      </c>
      <c r="D417" t="s">
        <v>372</v>
      </c>
      <c r="F417" s="6">
        <v>-64.25</v>
      </c>
      <c r="H417" t="str">
        <f t="shared" si="86"/>
        <v xml:space="preserve">2147483587: </v>
      </c>
      <c r="I417" t="str">
        <f t="shared" si="87"/>
        <v xml:space="preserve">id: 2147483587, </v>
      </c>
      <c r="J417" t="str">
        <f t="shared" si="88"/>
        <v xml:space="preserve">date: 1516924800000, </v>
      </c>
      <c r="K417" t="str">
        <f t="shared" si="89"/>
        <v xml:space="preserve">description: "NORTH COUNTRY BREWING", </v>
      </c>
      <c r="L417" t="str">
        <f t="shared" si="90"/>
        <v xml:space="preserve">category: "Meals (Food)", </v>
      </c>
      <c r="M417" t="str">
        <f t="shared" si="91"/>
        <v xml:space="preserve">individual: "", </v>
      </c>
      <c r="N417" t="str">
        <f t="shared" si="92"/>
        <v xml:space="preserve">amount: -64.25, </v>
      </c>
      <c r="O417" t="s">
        <v>390</v>
      </c>
      <c r="Q417" t="str">
        <f t="shared" si="93"/>
        <v/>
      </c>
      <c r="R417" t="str">
        <f t="shared" si="94"/>
        <v/>
      </c>
      <c r="S417" t="str">
        <f t="shared" si="95"/>
        <v xml:space="preserve">25: { </v>
      </c>
      <c r="T417" t="str">
        <f t="shared" si="98"/>
        <v>2147483587: { id: 2147483587, date: 1516924800000, description: "NORTH COUNTRY BREWING", category: "Meals (Food)", individual: "", amount: -64.25, isVisible: true },</v>
      </c>
      <c r="U417" t="str">
        <f t="shared" si="96"/>
        <v/>
      </c>
      <c r="V417" t="str">
        <f t="shared" si="97"/>
        <v/>
      </c>
    </row>
    <row r="418" spans="1:22" x14ac:dyDescent="0.3">
      <c r="A418">
        <f t="shared" si="85"/>
        <v>2147483588</v>
      </c>
      <c r="B418" s="1">
        <v>43125</v>
      </c>
      <c r="C418" t="s">
        <v>296</v>
      </c>
      <c r="D418" t="s">
        <v>378</v>
      </c>
      <c r="F418" s="6">
        <v>-6.04</v>
      </c>
      <c r="H418" t="str">
        <f t="shared" si="86"/>
        <v xml:space="preserve">2147483588: </v>
      </c>
      <c r="I418" t="str">
        <f t="shared" si="87"/>
        <v xml:space="preserve">id: 2147483588, </v>
      </c>
      <c r="J418" t="str">
        <f t="shared" si="88"/>
        <v xml:space="preserve">date: 1516924800000, </v>
      </c>
      <c r="K418" t="str">
        <f t="shared" si="89"/>
        <v xml:space="preserve">description: "THE CONFLUENCE", </v>
      </c>
      <c r="L418" t="str">
        <f t="shared" si="90"/>
        <v xml:space="preserve">category: "Unknown", </v>
      </c>
      <c r="M418" t="str">
        <f t="shared" si="91"/>
        <v xml:space="preserve">individual: "", </v>
      </c>
      <c r="N418" t="str">
        <f t="shared" si="92"/>
        <v xml:space="preserve">amount: -6.04, </v>
      </c>
      <c r="O418" t="s">
        <v>390</v>
      </c>
      <c r="Q418" t="str">
        <f t="shared" si="93"/>
        <v/>
      </c>
      <c r="R418" t="str">
        <f t="shared" si="94"/>
        <v/>
      </c>
      <c r="S418" t="str">
        <f t="shared" si="95"/>
        <v/>
      </c>
      <c r="T418" t="str">
        <f t="shared" si="98"/>
        <v>2147483588: { id: 2147483588, date: 1516924800000, description: "THE CONFLUENCE", category: "Unknown", individual: "", amount: -6.04, isVisible: true }</v>
      </c>
      <c r="U418" t="str">
        <f t="shared" si="96"/>
        <v>},</v>
      </c>
      <c r="V418" t="str">
        <f t="shared" si="97"/>
        <v/>
      </c>
    </row>
    <row r="419" spans="1:22" x14ac:dyDescent="0.3">
      <c r="A419">
        <f t="shared" si="85"/>
        <v>2147483589</v>
      </c>
      <c r="B419" s="1">
        <v>43124</v>
      </c>
      <c r="C419" t="s">
        <v>153</v>
      </c>
      <c r="D419" t="s">
        <v>372</v>
      </c>
      <c r="F419" s="6">
        <v>-25.25</v>
      </c>
      <c r="H419" t="str">
        <f t="shared" si="86"/>
        <v xml:space="preserve">2147483589: </v>
      </c>
      <c r="I419" t="str">
        <f t="shared" si="87"/>
        <v xml:space="preserve">id: 2147483589, </v>
      </c>
      <c r="J419" t="str">
        <f t="shared" si="88"/>
        <v xml:space="preserve">date: 1516838400000, </v>
      </c>
      <c r="K419" t="str">
        <f t="shared" si="89"/>
        <v xml:space="preserve">description: "LA MEXICANA GROCERY ST", </v>
      </c>
      <c r="L419" t="str">
        <f t="shared" si="90"/>
        <v xml:space="preserve">category: "Meals (Food)", </v>
      </c>
      <c r="M419" t="str">
        <f t="shared" si="91"/>
        <v xml:space="preserve">individual: "", </v>
      </c>
      <c r="N419" t="str">
        <f t="shared" si="92"/>
        <v xml:space="preserve">amount: -25.25, </v>
      </c>
      <c r="O419" t="s">
        <v>390</v>
      </c>
      <c r="Q419" t="str">
        <f t="shared" si="93"/>
        <v/>
      </c>
      <c r="R419" t="str">
        <f t="shared" si="94"/>
        <v/>
      </c>
      <c r="S419" t="str">
        <f t="shared" si="95"/>
        <v xml:space="preserve">24: { </v>
      </c>
      <c r="T419" t="str">
        <f t="shared" si="98"/>
        <v>2147483589: { id: 2147483589, date: 1516838400000, description: "LA MEXICANA GROCERY ST", category: "Meals (Food)", individual: "", amount: -25.25, isVisible: true },</v>
      </c>
      <c r="U419" t="str">
        <f t="shared" si="96"/>
        <v/>
      </c>
      <c r="V419" t="str">
        <f t="shared" si="97"/>
        <v/>
      </c>
    </row>
    <row r="420" spans="1:22" x14ac:dyDescent="0.3">
      <c r="A420">
        <f t="shared" si="85"/>
        <v>2147483590</v>
      </c>
      <c r="B420" s="1">
        <v>43124</v>
      </c>
      <c r="C420" t="s">
        <v>297</v>
      </c>
      <c r="D420" t="s">
        <v>372</v>
      </c>
      <c r="F420" s="6">
        <v>-17.25</v>
      </c>
      <c r="H420" t="str">
        <f t="shared" si="86"/>
        <v xml:space="preserve">2147483590: </v>
      </c>
      <c r="I420" t="str">
        <f t="shared" si="87"/>
        <v xml:space="preserve">id: 2147483590, </v>
      </c>
      <c r="J420" t="str">
        <f t="shared" si="88"/>
        <v xml:space="preserve">date: 1516838400000, </v>
      </c>
      <c r="K420" t="str">
        <f t="shared" si="89"/>
        <v xml:space="preserve">description: "STEAK-N-SHAKE#0546 Q99", </v>
      </c>
      <c r="L420" t="str">
        <f t="shared" si="90"/>
        <v xml:space="preserve">category: "Meals (Food)", </v>
      </c>
      <c r="M420" t="str">
        <f t="shared" si="91"/>
        <v xml:space="preserve">individual: "", </v>
      </c>
      <c r="N420" t="str">
        <f t="shared" si="92"/>
        <v xml:space="preserve">amount: -17.25, </v>
      </c>
      <c r="O420" t="s">
        <v>390</v>
      </c>
      <c r="Q420" t="str">
        <f t="shared" si="93"/>
        <v/>
      </c>
      <c r="R420" t="str">
        <f t="shared" si="94"/>
        <v/>
      </c>
      <c r="S420" t="str">
        <f t="shared" si="95"/>
        <v/>
      </c>
      <c r="T420" t="str">
        <f t="shared" si="98"/>
        <v>2147483590: { id: 2147483590, date: 1516838400000, description: "STEAK-N-SHAKE#0546 Q99", category: "Meals (Food)", individual: "", amount: -17.25, isVisible: true }</v>
      </c>
      <c r="U420" t="str">
        <f t="shared" si="96"/>
        <v>},</v>
      </c>
      <c r="V420" t="str">
        <f t="shared" si="97"/>
        <v/>
      </c>
    </row>
    <row r="421" spans="1:22" x14ac:dyDescent="0.3">
      <c r="A421">
        <f t="shared" si="85"/>
        <v>2147483591</v>
      </c>
      <c r="B421" s="1">
        <v>43123</v>
      </c>
      <c r="C421" t="s">
        <v>298</v>
      </c>
      <c r="D421" t="s">
        <v>376</v>
      </c>
      <c r="F421" s="6">
        <v>-60</v>
      </c>
      <c r="H421" t="str">
        <f t="shared" si="86"/>
        <v xml:space="preserve">2147483591: </v>
      </c>
      <c r="I421" t="str">
        <f t="shared" si="87"/>
        <v xml:space="preserve">id: 2147483591, </v>
      </c>
      <c r="J421" t="str">
        <f t="shared" si="88"/>
        <v xml:space="preserve">date: 1516752000000, </v>
      </c>
      <c r="K421" t="str">
        <f t="shared" si="89"/>
        <v xml:space="preserve">description: "OHIO OCCUPATIONAL THER", </v>
      </c>
      <c r="L421" t="str">
        <f t="shared" si="90"/>
        <v xml:space="preserve">category: "Education", </v>
      </c>
      <c r="M421" t="str">
        <f t="shared" si="91"/>
        <v xml:space="preserve">individual: "", </v>
      </c>
      <c r="N421" t="str">
        <f t="shared" si="92"/>
        <v xml:space="preserve">amount: -60, </v>
      </c>
      <c r="O421" t="s">
        <v>390</v>
      </c>
      <c r="Q421" t="str">
        <f t="shared" si="93"/>
        <v/>
      </c>
      <c r="R421" t="str">
        <f t="shared" si="94"/>
        <v/>
      </c>
      <c r="S421" t="str">
        <f t="shared" si="95"/>
        <v xml:space="preserve">23: { </v>
      </c>
      <c r="T421" t="str">
        <f t="shared" si="98"/>
        <v>2147483591: { id: 2147483591, date: 1516752000000, description: "OHIO OCCUPATIONAL THER", category: "Education", individual: "", amount: -60, isVisible: true },</v>
      </c>
      <c r="U421" t="str">
        <f t="shared" si="96"/>
        <v/>
      </c>
      <c r="V421" t="str">
        <f t="shared" si="97"/>
        <v/>
      </c>
    </row>
    <row r="422" spans="1:22" x14ac:dyDescent="0.3">
      <c r="A422">
        <f t="shared" si="85"/>
        <v>2147483592</v>
      </c>
      <c r="B422" s="1">
        <v>43123</v>
      </c>
      <c r="C422" t="s">
        <v>97</v>
      </c>
      <c r="D422" t="s">
        <v>353</v>
      </c>
      <c r="F422" s="6">
        <v>-25.75</v>
      </c>
      <c r="H422" t="str">
        <f t="shared" si="86"/>
        <v xml:space="preserve">2147483592: </v>
      </c>
      <c r="I422" t="str">
        <f t="shared" si="87"/>
        <v xml:space="preserve">id: 2147483592, </v>
      </c>
      <c r="J422" t="str">
        <f t="shared" si="88"/>
        <v xml:space="preserve">date: 1516752000000, </v>
      </c>
      <c r="K422" t="str">
        <f t="shared" si="89"/>
        <v xml:space="preserve">description: "EXXONMOBIL    98907579", </v>
      </c>
      <c r="L422" t="str">
        <f t="shared" si="90"/>
        <v xml:space="preserve">category: "Gas", </v>
      </c>
      <c r="M422" t="str">
        <f t="shared" si="91"/>
        <v xml:space="preserve">individual: "", </v>
      </c>
      <c r="N422" t="str">
        <f t="shared" si="92"/>
        <v xml:space="preserve">amount: -25.75, </v>
      </c>
      <c r="O422" t="s">
        <v>390</v>
      </c>
      <c r="Q422" t="str">
        <f t="shared" si="93"/>
        <v/>
      </c>
      <c r="R422" t="str">
        <f t="shared" si="94"/>
        <v/>
      </c>
      <c r="S422" t="str">
        <f t="shared" si="95"/>
        <v/>
      </c>
      <c r="T422" t="str">
        <f t="shared" si="98"/>
        <v>2147483592: { id: 2147483592, date: 1516752000000, description: "EXXONMOBIL    98907579", category: "Gas", individual: "", amount: -25.75, isVisible: true },</v>
      </c>
      <c r="U422" t="str">
        <f t="shared" si="96"/>
        <v/>
      </c>
      <c r="V422" t="str">
        <f t="shared" si="97"/>
        <v/>
      </c>
    </row>
    <row r="423" spans="1:22" x14ac:dyDescent="0.3">
      <c r="A423">
        <f t="shared" si="85"/>
        <v>2147483593</v>
      </c>
      <c r="B423" s="1">
        <v>43123</v>
      </c>
      <c r="C423" t="s">
        <v>141</v>
      </c>
      <c r="D423" t="s">
        <v>366</v>
      </c>
      <c r="F423" s="6">
        <v>-17.25</v>
      </c>
      <c r="H423" t="str">
        <f t="shared" si="86"/>
        <v xml:space="preserve">2147483593: </v>
      </c>
      <c r="I423" t="str">
        <f t="shared" si="87"/>
        <v xml:space="preserve">id: 2147483593, </v>
      </c>
      <c r="J423" t="str">
        <f t="shared" si="88"/>
        <v xml:space="preserve">date: 1516752000000, </v>
      </c>
      <c r="K423" t="str">
        <f t="shared" si="89"/>
        <v xml:space="preserve">description: "RHINEGEIST BREWERY", </v>
      </c>
      <c r="L423" t="str">
        <f t="shared" si="90"/>
        <v xml:space="preserve">category: "Beer", </v>
      </c>
      <c r="M423" t="str">
        <f t="shared" si="91"/>
        <v xml:space="preserve">individual: "", </v>
      </c>
      <c r="N423" t="str">
        <f t="shared" si="92"/>
        <v xml:space="preserve">amount: -17.25, </v>
      </c>
      <c r="O423" t="s">
        <v>390</v>
      </c>
      <c r="Q423" t="str">
        <f t="shared" si="93"/>
        <v/>
      </c>
      <c r="R423" t="str">
        <f t="shared" si="94"/>
        <v/>
      </c>
      <c r="S423" t="str">
        <f t="shared" si="95"/>
        <v/>
      </c>
      <c r="T423" t="str">
        <f t="shared" si="98"/>
        <v>2147483593: { id: 2147483593, date: 1516752000000, description: "RHINEGEIST BREWERY", category: "Beer", individual: "", amount: -17.25, isVisible: true },</v>
      </c>
      <c r="U423" t="str">
        <f t="shared" si="96"/>
        <v/>
      </c>
      <c r="V423" t="str">
        <f t="shared" si="97"/>
        <v/>
      </c>
    </row>
    <row r="424" spans="1:22" x14ac:dyDescent="0.3">
      <c r="A424">
        <f t="shared" si="85"/>
        <v>2147483594</v>
      </c>
      <c r="B424" s="1">
        <v>43123</v>
      </c>
      <c r="C424" t="s">
        <v>299</v>
      </c>
      <c r="D424" t="s">
        <v>372</v>
      </c>
      <c r="F424" s="6">
        <v>-35.25</v>
      </c>
      <c r="H424" t="str">
        <f t="shared" si="86"/>
        <v xml:space="preserve">2147483594: </v>
      </c>
      <c r="I424" t="str">
        <f t="shared" si="87"/>
        <v xml:space="preserve">id: 2147483594, </v>
      </c>
      <c r="J424" t="str">
        <f t="shared" si="88"/>
        <v xml:space="preserve">date: 1516752000000, </v>
      </c>
      <c r="K424" t="str">
        <f t="shared" si="89"/>
        <v xml:space="preserve">description: "WABI SABI LLC", </v>
      </c>
      <c r="L424" t="str">
        <f t="shared" si="90"/>
        <v xml:space="preserve">category: "Meals (Food)", </v>
      </c>
      <c r="M424" t="str">
        <f t="shared" si="91"/>
        <v xml:space="preserve">individual: "", </v>
      </c>
      <c r="N424" t="str">
        <f t="shared" si="92"/>
        <v xml:space="preserve">amount: -35.25, </v>
      </c>
      <c r="O424" t="s">
        <v>390</v>
      </c>
      <c r="Q424" t="str">
        <f t="shared" si="93"/>
        <v/>
      </c>
      <c r="R424" t="str">
        <f t="shared" si="94"/>
        <v/>
      </c>
      <c r="S424" t="str">
        <f t="shared" si="95"/>
        <v/>
      </c>
      <c r="T424" t="str">
        <f t="shared" si="98"/>
        <v>2147483594: { id: 2147483594, date: 1516752000000, description: "WABI SABI LLC", category: "Meals (Food)", individual: "", amount: -35.25, isVisible: true }</v>
      </c>
      <c r="U424" t="str">
        <f t="shared" si="96"/>
        <v>},</v>
      </c>
      <c r="V424" t="str">
        <f t="shared" si="97"/>
        <v/>
      </c>
    </row>
    <row r="425" spans="1:22" x14ac:dyDescent="0.3">
      <c r="A425">
        <f t="shared" si="85"/>
        <v>2147483595</v>
      </c>
      <c r="B425" s="1">
        <v>43122</v>
      </c>
      <c r="C425" t="s">
        <v>96</v>
      </c>
      <c r="D425" t="s">
        <v>356</v>
      </c>
      <c r="F425" s="6">
        <v>-26.47</v>
      </c>
      <c r="H425" t="str">
        <f t="shared" si="86"/>
        <v xml:space="preserve">2147483595: </v>
      </c>
      <c r="I425" t="str">
        <f t="shared" si="87"/>
        <v xml:space="preserve">id: 2147483595, </v>
      </c>
      <c r="J425" t="str">
        <f t="shared" si="88"/>
        <v xml:space="preserve">date: 1516665600000, </v>
      </c>
      <c r="K425" t="str">
        <f t="shared" si="89"/>
        <v xml:space="preserve">description: "ALDI 61085", </v>
      </c>
      <c r="L425" t="str">
        <f t="shared" si="90"/>
        <v xml:space="preserve">category: "Groceries", </v>
      </c>
      <c r="M425" t="str">
        <f t="shared" si="91"/>
        <v xml:space="preserve">individual: "", </v>
      </c>
      <c r="N425" t="str">
        <f t="shared" si="92"/>
        <v xml:space="preserve">amount: -26.47, </v>
      </c>
      <c r="O425" t="s">
        <v>390</v>
      </c>
      <c r="Q425" t="str">
        <f t="shared" si="93"/>
        <v/>
      </c>
      <c r="R425" t="str">
        <f t="shared" si="94"/>
        <v/>
      </c>
      <c r="S425" t="str">
        <f t="shared" si="95"/>
        <v xml:space="preserve">22: { </v>
      </c>
      <c r="T425" t="str">
        <f t="shared" si="98"/>
        <v>2147483595: { id: 2147483595, date: 1516665600000, description: "ALDI 61085", category: "Groceries", individual: "", amount: -26.47, isVisible: true }</v>
      </c>
      <c r="U425" t="str">
        <f t="shared" si="96"/>
        <v>},</v>
      </c>
      <c r="V425" t="str">
        <f t="shared" si="97"/>
        <v/>
      </c>
    </row>
    <row r="426" spans="1:22" x14ac:dyDescent="0.3">
      <c r="A426">
        <f t="shared" si="85"/>
        <v>2147483596</v>
      </c>
      <c r="B426" s="1">
        <v>43121</v>
      </c>
      <c r="C426" t="s">
        <v>300</v>
      </c>
      <c r="D426" t="s">
        <v>366</v>
      </c>
      <c r="F426" s="6">
        <v>-23</v>
      </c>
      <c r="H426" t="str">
        <f t="shared" si="86"/>
        <v xml:space="preserve">2147483596: </v>
      </c>
      <c r="I426" t="str">
        <f t="shared" si="87"/>
        <v xml:space="preserve">id: 2147483596, </v>
      </c>
      <c r="J426" t="str">
        <f t="shared" si="88"/>
        <v xml:space="preserve">date: 1516579200000, </v>
      </c>
      <c r="K426" t="str">
        <f t="shared" si="89"/>
        <v xml:space="preserve">description: "WHISTLE &amp; KEG", </v>
      </c>
      <c r="L426" t="str">
        <f t="shared" si="90"/>
        <v xml:space="preserve">category: "Beer", </v>
      </c>
      <c r="M426" t="str">
        <f t="shared" si="91"/>
        <v xml:space="preserve">individual: "", </v>
      </c>
      <c r="N426" t="str">
        <f t="shared" si="92"/>
        <v xml:space="preserve">amount: -23, </v>
      </c>
      <c r="O426" t="s">
        <v>390</v>
      </c>
      <c r="Q426" t="str">
        <f t="shared" si="93"/>
        <v/>
      </c>
      <c r="R426" t="str">
        <f t="shared" si="94"/>
        <v/>
      </c>
      <c r="S426" t="str">
        <f t="shared" si="95"/>
        <v xml:space="preserve">21: { </v>
      </c>
      <c r="T426" t="str">
        <f t="shared" si="98"/>
        <v>2147483596: { id: 2147483596, date: 1516579200000, description: "WHISTLE &amp; KEG", category: "Beer", individual: "", amount: -23, isVisible: true }</v>
      </c>
      <c r="U426" t="str">
        <f t="shared" si="96"/>
        <v>},</v>
      </c>
      <c r="V426" t="str">
        <f t="shared" si="97"/>
        <v/>
      </c>
    </row>
    <row r="427" spans="1:22" x14ac:dyDescent="0.3">
      <c r="A427">
        <f t="shared" si="85"/>
        <v>2147483597</v>
      </c>
      <c r="B427" s="1">
        <v>43119</v>
      </c>
      <c r="C427" t="s">
        <v>301</v>
      </c>
      <c r="D427" t="s">
        <v>372</v>
      </c>
      <c r="F427" s="6">
        <v>-43.75</v>
      </c>
      <c r="H427" t="str">
        <f t="shared" si="86"/>
        <v xml:space="preserve">2147483597: </v>
      </c>
      <c r="I427" t="str">
        <f t="shared" si="87"/>
        <v xml:space="preserve">id: 2147483597, </v>
      </c>
      <c r="J427" t="str">
        <f t="shared" si="88"/>
        <v xml:space="preserve">date: 1516406400000, </v>
      </c>
      <c r="K427" t="str">
        <f t="shared" si="89"/>
        <v xml:space="preserve">description: "A &amp; C SOUTHWAY BEVERAG", </v>
      </c>
      <c r="L427" t="str">
        <f t="shared" si="90"/>
        <v xml:space="preserve">category: "Meals (Food)", </v>
      </c>
      <c r="M427" t="str">
        <f t="shared" si="91"/>
        <v xml:space="preserve">individual: "", </v>
      </c>
      <c r="N427" t="str">
        <f t="shared" si="92"/>
        <v xml:space="preserve">amount: -43.75, </v>
      </c>
      <c r="O427" t="s">
        <v>390</v>
      </c>
      <c r="Q427" t="str">
        <f t="shared" si="93"/>
        <v/>
      </c>
      <c r="R427" t="str">
        <f t="shared" si="94"/>
        <v/>
      </c>
      <c r="S427" t="str">
        <f t="shared" si="95"/>
        <v xml:space="preserve">19: { </v>
      </c>
      <c r="T427" t="str">
        <f t="shared" si="98"/>
        <v>2147483597: { id: 2147483597, date: 1516406400000, description: "A &amp; C SOUTHWAY BEVERAG", category: "Meals (Food)", individual: "", amount: -43.75, isVisible: true }</v>
      </c>
      <c r="U427" t="str">
        <f t="shared" si="96"/>
        <v>},</v>
      </c>
      <c r="V427" t="str">
        <f t="shared" si="97"/>
        <v/>
      </c>
    </row>
    <row r="428" spans="1:22" x14ac:dyDescent="0.3">
      <c r="A428">
        <f t="shared" si="85"/>
        <v>2147483598</v>
      </c>
      <c r="B428" s="1">
        <v>43118</v>
      </c>
      <c r="C428" t="s">
        <v>302</v>
      </c>
      <c r="D428" t="s">
        <v>372</v>
      </c>
      <c r="F428" s="6">
        <v>-24.25</v>
      </c>
      <c r="H428" t="str">
        <f t="shared" si="86"/>
        <v xml:space="preserve">2147483598: </v>
      </c>
      <c r="I428" t="str">
        <f t="shared" si="87"/>
        <v xml:space="preserve">id: 2147483598, </v>
      </c>
      <c r="J428" t="str">
        <f t="shared" si="88"/>
        <v xml:space="preserve">date: 1516320000000, </v>
      </c>
      <c r="K428" t="str">
        <f t="shared" si="89"/>
        <v xml:space="preserve">description: "HABITS CAFE INC", </v>
      </c>
      <c r="L428" t="str">
        <f t="shared" si="90"/>
        <v xml:space="preserve">category: "Meals (Food)", </v>
      </c>
      <c r="M428" t="str">
        <f t="shared" si="91"/>
        <v xml:space="preserve">individual: "", </v>
      </c>
      <c r="N428" t="str">
        <f t="shared" si="92"/>
        <v xml:space="preserve">amount: -24.25, </v>
      </c>
      <c r="O428" t="s">
        <v>390</v>
      </c>
      <c r="Q428" t="str">
        <f t="shared" si="93"/>
        <v/>
      </c>
      <c r="R428" t="str">
        <f t="shared" si="94"/>
        <v/>
      </c>
      <c r="S428" t="str">
        <f t="shared" si="95"/>
        <v xml:space="preserve">18: { </v>
      </c>
      <c r="T428" t="str">
        <f t="shared" si="98"/>
        <v>2147483598: { id: 2147483598, date: 1516320000000, description: "HABITS CAFE INC", category: "Meals (Food)", individual: "", amount: -24.25, isVisible: true },</v>
      </c>
      <c r="U428" t="str">
        <f t="shared" si="96"/>
        <v/>
      </c>
      <c r="V428" t="str">
        <f t="shared" si="97"/>
        <v/>
      </c>
    </row>
    <row r="429" spans="1:22" x14ac:dyDescent="0.3">
      <c r="A429">
        <f t="shared" si="85"/>
        <v>2147483599</v>
      </c>
      <c r="B429" s="1">
        <v>43118</v>
      </c>
      <c r="C429" t="s">
        <v>303</v>
      </c>
      <c r="D429" t="s">
        <v>376</v>
      </c>
      <c r="F429" s="6">
        <v>-425</v>
      </c>
      <c r="H429" t="str">
        <f t="shared" si="86"/>
        <v xml:space="preserve">2147483599: </v>
      </c>
      <c r="I429" t="str">
        <f t="shared" si="87"/>
        <v xml:space="preserve">id: 2147483599, </v>
      </c>
      <c r="J429" t="str">
        <f t="shared" si="88"/>
        <v xml:space="preserve">date: 1516320000000, </v>
      </c>
      <c r="K429" t="str">
        <f t="shared" si="89"/>
        <v xml:space="preserve">description: "CHILDLIGHT YOGA", </v>
      </c>
      <c r="L429" t="str">
        <f t="shared" si="90"/>
        <v xml:space="preserve">category: "Education", </v>
      </c>
      <c r="M429" t="str">
        <f t="shared" si="91"/>
        <v xml:space="preserve">individual: "", </v>
      </c>
      <c r="N429" t="str">
        <f t="shared" si="92"/>
        <v xml:space="preserve">amount: -425, </v>
      </c>
      <c r="O429" t="s">
        <v>390</v>
      </c>
      <c r="Q429" t="str">
        <f t="shared" si="93"/>
        <v/>
      </c>
      <c r="R429" t="str">
        <f t="shared" si="94"/>
        <v/>
      </c>
      <c r="S429" t="str">
        <f t="shared" si="95"/>
        <v/>
      </c>
      <c r="T429" t="str">
        <f t="shared" si="98"/>
        <v>2147483599: { id: 2147483599, date: 1516320000000, description: "CHILDLIGHT YOGA", category: "Education", individual: "", amount: -425, isVisible: true }</v>
      </c>
      <c r="U429" t="str">
        <f t="shared" si="96"/>
        <v>},</v>
      </c>
      <c r="V429" t="str">
        <f t="shared" si="97"/>
        <v/>
      </c>
    </row>
    <row r="430" spans="1:22" x14ac:dyDescent="0.3">
      <c r="A430">
        <f t="shared" si="85"/>
        <v>2147483600</v>
      </c>
      <c r="B430" s="1">
        <v>43117</v>
      </c>
      <c r="C430" t="s">
        <v>304</v>
      </c>
      <c r="D430" t="s">
        <v>356</v>
      </c>
      <c r="F430" s="6">
        <v>-13.25</v>
      </c>
      <c r="H430" t="str">
        <f t="shared" si="86"/>
        <v xml:space="preserve">2147483600: </v>
      </c>
      <c r="I430" t="str">
        <f t="shared" si="87"/>
        <v xml:space="preserve">id: 2147483600, </v>
      </c>
      <c r="J430" t="str">
        <f t="shared" si="88"/>
        <v xml:space="preserve">date: 1516233600000, </v>
      </c>
      <c r="K430" t="str">
        <f t="shared" si="89"/>
        <v xml:space="preserve">description: "INTERSTATE MINI MART", </v>
      </c>
      <c r="L430" t="str">
        <f t="shared" si="90"/>
        <v xml:space="preserve">category: "Groceries", </v>
      </c>
      <c r="M430" t="str">
        <f t="shared" si="91"/>
        <v xml:space="preserve">individual: "", </v>
      </c>
      <c r="N430" t="str">
        <f t="shared" si="92"/>
        <v xml:space="preserve">amount: -13.25, </v>
      </c>
      <c r="O430" t="s">
        <v>390</v>
      </c>
      <c r="Q430" t="str">
        <f t="shared" si="93"/>
        <v/>
      </c>
      <c r="R430" t="str">
        <f t="shared" si="94"/>
        <v/>
      </c>
      <c r="S430" t="str">
        <f t="shared" si="95"/>
        <v xml:space="preserve">17: { </v>
      </c>
      <c r="T430" t="str">
        <f t="shared" si="98"/>
        <v>2147483600: { id: 2147483600, date: 1516233600000, description: "INTERSTATE MINI MART", category: "Groceries", individual: "", amount: -13.25, isVisible: true }</v>
      </c>
      <c r="U430" t="str">
        <f t="shared" si="96"/>
        <v>},</v>
      </c>
      <c r="V430" t="str">
        <f t="shared" si="97"/>
        <v/>
      </c>
    </row>
    <row r="431" spans="1:22" x14ac:dyDescent="0.3">
      <c r="A431">
        <f t="shared" si="85"/>
        <v>2147483601</v>
      </c>
      <c r="B431" s="1">
        <v>43116</v>
      </c>
      <c r="C431" t="s">
        <v>26</v>
      </c>
      <c r="D431" t="s">
        <v>358</v>
      </c>
      <c r="F431" s="6">
        <v>-1.75</v>
      </c>
      <c r="H431" t="str">
        <f t="shared" si="86"/>
        <v xml:space="preserve">2147483601: </v>
      </c>
      <c r="I431" t="str">
        <f t="shared" si="87"/>
        <v xml:space="preserve">id: 2147483601, </v>
      </c>
      <c r="J431" t="str">
        <f t="shared" si="88"/>
        <v xml:space="preserve">date: 1516147200000, </v>
      </c>
      <c r="K431" t="str">
        <f t="shared" si="89"/>
        <v xml:space="preserve">description: "CINCINNATI PARKING FEE", </v>
      </c>
      <c r="L431" t="str">
        <f t="shared" si="90"/>
        <v xml:space="preserve">category: "Entertainment", </v>
      </c>
      <c r="M431" t="str">
        <f t="shared" si="91"/>
        <v xml:space="preserve">individual: "", </v>
      </c>
      <c r="N431" t="str">
        <f t="shared" si="92"/>
        <v xml:space="preserve">amount: -1.75, </v>
      </c>
      <c r="O431" t="s">
        <v>390</v>
      </c>
      <c r="Q431" t="str">
        <f t="shared" si="93"/>
        <v/>
      </c>
      <c r="R431" t="str">
        <f t="shared" si="94"/>
        <v/>
      </c>
      <c r="S431" t="str">
        <f t="shared" si="95"/>
        <v xml:space="preserve">16: { </v>
      </c>
      <c r="T431" t="str">
        <f t="shared" si="98"/>
        <v>2147483601: { id: 2147483601, date: 1516147200000, description: "CINCINNATI PARKING FEE", category: "Entertainment", individual: "", amount: -1.75, isVisible: true },</v>
      </c>
      <c r="U431" t="str">
        <f t="shared" si="96"/>
        <v/>
      </c>
      <c r="V431" t="str">
        <f t="shared" si="97"/>
        <v/>
      </c>
    </row>
    <row r="432" spans="1:22" x14ac:dyDescent="0.3">
      <c r="A432">
        <f t="shared" si="85"/>
        <v>2147483602</v>
      </c>
      <c r="B432" s="1">
        <v>43116</v>
      </c>
      <c r="C432" t="s">
        <v>97</v>
      </c>
      <c r="D432" t="s">
        <v>353</v>
      </c>
      <c r="F432" s="6">
        <v>-29.75</v>
      </c>
      <c r="H432" t="str">
        <f t="shared" si="86"/>
        <v xml:space="preserve">2147483602: </v>
      </c>
      <c r="I432" t="str">
        <f t="shared" si="87"/>
        <v xml:space="preserve">id: 2147483602, </v>
      </c>
      <c r="J432" t="str">
        <f t="shared" si="88"/>
        <v xml:space="preserve">date: 1516147200000, </v>
      </c>
      <c r="K432" t="str">
        <f t="shared" si="89"/>
        <v xml:space="preserve">description: "EXXONMOBIL    98907579", </v>
      </c>
      <c r="L432" t="str">
        <f t="shared" si="90"/>
        <v xml:space="preserve">category: "Gas", </v>
      </c>
      <c r="M432" t="str">
        <f t="shared" si="91"/>
        <v xml:space="preserve">individual: "", </v>
      </c>
      <c r="N432" t="str">
        <f t="shared" si="92"/>
        <v xml:space="preserve">amount: -29.75, </v>
      </c>
      <c r="O432" t="s">
        <v>390</v>
      </c>
      <c r="Q432" t="str">
        <f t="shared" si="93"/>
        <v/>
      </c>
      <c r="R432" t="str">
        <f t="shared" si="94"/>
        <v/>
      </c>
      <c r="S432" t="str">
        <f t="shared" si="95"/>
        <v/>
      </c>
      <c r="T432" t="str">
        <f t="shared" si="98"/>
        <v>2147483602: { id: 2147483602, date: 1516147200000, description: "EXXONMOBIL    98907579", category: "Gas", individual: "", amount: -29.75, isVisible: true },</v>
      </c>
      <c r="U432" t="str">
        <f t="shared" si="96"/>
        <v/>
      </c>
      <c r="V432" t="str">
        <f t="shared" si="97"/>
        <v/>
      </c>
    </row>
    <row r="433" spans="1:22" x14ac:dyDescent="0.3">
      <c r="A433">
        <f t="shared" si="85"/>
        <v>2147483603</v>
      </c>
      <c r="B433" s="1">
        <v>43116</v>
      </c>
      <c r="C433" t="s">
        <v>259</v>
      </c>
      <c r="D433" t="s">
        <v>372</v>
      </c>
      <c r="F433" s="6">
        <v>-14.39</v>
      </c>
      <c r="H433" t="str">
        <f t="shared" si="86"/>
        <v xml:space="preserve">2147483603: </v>
      </c>
      <c r="I433" t="str">
        <f t="shared" si="87"/>
        <v xml:space="preserve">id: 2147483603, </v>
      </c>
      <c r="J433" t="str">
        <f t="shared" si="88"/>
        <v xml:space="preserve">date: 1516147200000, </v>
      </c>
      <c r="K433" t="str">
        <f t="shared" si="89"/>
        <v xml:space="preserve">description: "TAMMYS PIZZA ON BROADW", </v>
      </c>
      <c r="L433" t="str">
        <f t="shared" si="90"/>
        <v xml:space="preserve">category: "Meals (Food)", </v>
      </c>
      <c r="M433" t="str">
        <f t="shared" si="91"/>
        <v xml:space="preserve">individual: "", </v>
      </c>
      <c r="N433" t="str">
        <f t="shared" si="92"/>
        <v xml:space="preserve">amount: -14.39, </v>
      </c>
      <c r="O433" t="s">
        <v>390</v>
      </c>
      <c r="Q433" t="str">
        <f t="shared" si="93"/>
        <v/>
      </c>
      <c r="R433" t="str">
        <f t="shared" si="94"/>
        <v/>
      </c>
      <c r="S433" t="str">
        <f t="shared" si="95"/>
        <v/>
      </c>
      <c r="T433" t="str">
        <f t="shared" si="98"/>
        <v>2147483603: { id: 2147483603, date: 1516147200000, description: "TAMMYS PIZZA ON BROADW", category: "Meals (Food)", individual: "", amount: -14.39, isVisible: true },</v>
      </c>
      <c r="U433" t="str">
        <f t="shared" si="96"/>
        <v/>
      </c>
      <c r="V433" t="str">
        <f t="shared" si="97"/>
        <v/>
      </c>
    </row>
    <row r="434" spans="1:22" x14ac:dyDescent="0.3">
      <c r="A434">
        <f t="shared" si="85"/>
        <v>2147483604</v>
      </c>
      <c r="B434" s="1">
        <v>43116</v>
      </c>
      <c r="C434" t="s">
        <v>305</v>
      </c>
      <c r="D434" t="s">
        <v>372</v>
      </c>
      <c r="F434" s="6">
        <v>-33.25</v>
      </c>
      <c r="H434" t="str">
        <f t="shared" si="86"/>
        <v xml:space="preserve">2147483604: </v>
      </c>
      <c r="I434" t="str">
        <f t="shared" si="87"/>
        <v xml:space="preserve">id: 2147483604, </v>
      </c>
      <c r="J434" t="str">
        <f t="shared" si="88"/>
        <v xml:space="preserve">date: 1516147200000, </v>
      </c>
      <c r="K434" t="str">
        <f t="shared" si="89"/>
        <v xml:space="preserve">description: "KRUEGERS TAVERN", </v>
      </c>
      <c r="L434" t="str">
        <f t="shared" si="90"/>
        <v xml:space="preserve">category: "Meals (Food)", </v>
      </c>
      <c r="M434" t="str">
        <f t="shared" si="91"/>
        <v xml:space="preserve">individual: "", </v>
      </c>
      <c r="N434" t="str">
        <f t="shared" si="92"/>
        <v xml:space="preserve">amount: -33.25, </v>
      </c>
      <c r="O434" t="s">
        <v>390</v>
      </c>
      <c r="Q434" t="str">
        <f t="shared" si="93"/>
        <v/>
      </c>
      <c r="R434" t="str">
        <f t="shared" si="94"/>
        <v/>
      </c>
      <c r="S434" t="str">
        <f t="shared" si="95"/>
        <v/>
      </c>
      <c r="T434" t="str">
        <f t="shared" si="98"/>
        <v>2147483604: { id: 2147483604, date: 1516147200000, description: "KRUEGERS TAVERN", category: "Meals (Food)", individual: "", amount: -33.25, isVisible: true }</v>
      </c>
      <c r="U434" t="str">
        <f t="shared" si="96"/>
        <v>},</v>
      </c>
      <c r="V434" t="str">
        <f t="shared" si="97"/>
        <v/>
      </c>
    </row>
    <row r="435" spans="1:22" x14ac:dyDescent="0.3">
      <c r="A435">
        <f t="shared" si="85"/>
        <v>2147483605</v>
      </c>
      <c r="B435" s="1">
        <v>43115</v>
      </c>
      <c r="C435" t="s">
        <v>306</v>
      </c>
      <c r="D435" t="s">
        <v>356</v>
      </c>
      <c r="F435" s="6">
        <v>-21.17</v>
      </c>
      <c r="H435" t="str">
        <f t="shared" si="86"/>
        <v xml:space="preserve">2147483605: </v>
      </c>
      <c r="I435" t="str">
        <f t="shared" si="87"/>
        <v xml:space="preserve">id: 2147483605, </v>
      </c>
      <c r="J435" t="str">
        <f t="shared" si="88"/>
        <v xml:space="preserve">date: 1516060800000, </v>
      </c>
      <c r="K435" t="str">
        <f t="shared" si="89"/>
        <v xml:space="preserve">description: "GIANT-EAGLE #4030", </v>
      </c>
      <c r="L435" t="str">
        <f t="shared" si="90"/>
        <v xml:space="preserve">category: "Groceries", </v>
      </c>
      <c r="M435" t="str">
        <f t="shared" si="91"/>
        <v xml:space="preserve">individual: "", </v>
      </c>
      <c r="N435" t="str">
        <f t="shared" si="92"/>
        <v xml:space="preserve">amount: -21.17, </v>
      </c>
      <c r="O435" t="s">
        <v>390</v>
      </c>
      <c r="Q435" t="str">
        <f t="shared" si="93"/>
        <v/>
      </c>
      <c r="R435" t="str">
        <f t="shared" si="94"/>
        <v/>
      </c>
      <c r="S435" t="str">
        <f t="shared" si="95"/>
        <v xml:space="preserve">15: { </v>
      </c>
      <c r="T435" t="str">
        <f t="shared" si="98"/>
        <v>2147483605: { id: 2147483605, date: 1516060800000, description: "GIANT-EAGLE #4030", category: "Groceries", individual: "", amount: -21.17, isVisible: true },</v>
      </c>
      <c r="U435" t="str">
        <f t="shared" si="96"/>
        <v/>
      </c>
      <c r="V435" t="str">
        <f t="shared" si="97"/>
        <v/>
      </c>
    </row>
    <row r="436" spans="1:22" x14ac:dyDescent="0.3">
      <c r="A436">
        <f t="shared" si="85"/>
        <v>2147483606</v>
      </c>
      <c r="B436" s="1">
        <v>43115</v>
      </c>
      <c r="C436" t="s">
        <v>307</v>
      </c>
      <c r="D436" t="s">
        <v>372</v>
      </c>
      <c r="F436" s="6">
        <v>-22.25</v>
      </c>
      <c r="H436" t="str">
        <f t="shared" si="86"/>
        <v xml:space="preserve">2147483606: </v>
      </c>
      <c r="I436" t="str">
        <f t="shared" si="87"/>
        <v xml:space="preserve">id: 2147483606, </v>
      </c>
      <c r="J436" t="str">
        <f t="shared" si="88"/>
        <v xml:space="preserve">date: 1516060800000, </v>
      </c>
      <c r="K436" t="str">
        <f t="shared" si="89"/>
        <v xml:space="preserve">description: "Delanies Grille", </v>
      </c>
      <c r="L436" t="str">
        <f t="shared" si="90"/>
        <v xml:space="preserve">category: "Meals (Food)", </v>
      </c>
      <c r="M436" t="str">
        <f t="shared" si="91"/>
        <v xml:space="preserve">individual: "", </v>
      </c>
      <c r="N436" t="str">
        <f t="shared" si="92"/>
        <v xml:space="preserve">amount: -22.25, </v>
      </c>
      <c r="O436" t="s">
        <v>390</v>
      </c>
      <c r="Q436" t="str">
        <f t="shared" si="93"/>
        <v/>
      </c>
      <c r="R436" t="str">
        <f t="shared" si="94"/>
        <v/>
      </c>
      <c r="S436" t="str">
        <f t="shared" si="95"/>
        <v/>
      </c>
      <c r="T436" t="str">
        <f t="shared" si="98"/>
        <v>2147483606: { id: 2147483606, date: 1516060800000, description: "Delanies Grille", category: "Meals (Food)", individual: "", amount: -22.25, isVisible: true }</v>
      </c>
      <c r="U436" t="str">
        <f t="shared" si="96"/>
        <v>},</v>
      </c>
      <c r="V436" t="str">
        <f t="shared" si="97"/>
        <v/>
      </c>
    </row>
    <row r="437" spans="1:22" x14ac:dyDescent="0.3">
      <c r="A437">
        <f t="shared" si="85"/>
        <v>2147483607</v>
      </c>
      <c r="B437" s="1">
        <v>43113</v>
      </c>
      <c r="C437" t="s">
        <v>308</v>
      </c>
      <c r="D437" t="s">
        <v>356</v>
      </c>
      <c r="F437" s="6">
        <v>-48.54</v>
      </c>
      <c r="H437" t="str">
        <f t="shared" si="86"/>
        <v xml:space="preserve">2147483607: </v>
      </c>
      <c r="I437" t="str">
        <f t="shared" si="87"/>
        <v xml:space="preserve">id: 2147483607, </v>
      </c>
      <c r="J437" t="str">
        <f t="shared" si="88"/>
        <v xml:space="preserve">date: 1515888000000, </v>
      </c>
      <c r="K437" t="str">
        <f t="shared" si="89"/>
        <v xml:space="preserve">description: "GIANT-EAGLE #4078", </v>
      </c>
      <c r="L437" t="str">
        <f t="shared" si="90"/>
        <v xml:space="preserve">category: "Groceries", </v>
      </c>
      <c r="M437" t="str">
        <f t="shared" si="91"/>
        <v xml:space="preserve">individual: "", </v>
      </c>
      <c r="N437" t="str">
        <f t="shared" si="92"/>
        <v xml:space="preserve">amount: -48.54, </v>
      </c>
      <c r="O437" t="s">
        <v>390</v>
      </c>
      <c r="Q437" t="str">
        <f t="shared" si="93"/>
        <v/>
      </c>
      <c r="R437" t="str">
        <f t="shared" si="94"/>
        <v/>
      </c>
      <c r="S437" t="str">
        <f t="shared" si="95"/>
        <v xml:space="preserve">13: { </v>
      </c>
      <c r="T437" t="str">
        <f t="shared" si="98"/>
        <v>2147483607: { id: 2147483607, date: 1515888000000, description: "GIANT-EAGLE #4078", category: "Groceries", individual: "", amount: -48.54, isVisible: true },</v>
      </c>
      <c r="U437" t="str">
        <f t="shared" si="96"/>
        <v/>
      </c>
      <c r="V437" t="str">
        <f t="shared" si="97"/>
        <v/>
      </c>
    </row>
    <row r="438" spans="1:22" x14ac:dyDescent="0.3">
      <c r="A438">
        <f t="shared" si="85"/>
        <v>2147483608</v>
      </c>
      <c r="B438" s="1">
        <v>43113</v>
      </c>
      <c r="C438" t="s">
        <v>309</v>
      </c>
      <c r="D438" t="s">
        <v>356</v>
      </c>
      <c r="F438" s="6">
        <v>-76.849999999999994</v>
      </c>
      <c r="H438" t="str">
        <f t="shared" si="86"/>
        <v xml:space="preserve">2147483608: </v>
      </c>
      <c r="I438" t="str">
        <f t="shared" si="87"/>
        <v xml:space="preserve">id: 2147483608, </v>
      </c>
      <c r="J438" t="str">
        <f t="shared" si="88"/>
        <v xml:space="preserve">date: 1515888000000, </v>
      </c>
      <c r="K438" t="str">
        <f t="shared" si="89"/>
        <v xml:space="preserve">description: "ALDI 63036", </v>
      </c>
      <c r="L438" t="str">
        <f t="shared" si="90"/>
        <v xml:space="preserve">category: "Groceries", </v>
      </c>
      <c r="M438" t="str">
        <f t="shared" si="91"/>
        <v xml:space="preserve">individual: "", </v>
      </c>
      <c r="N438" t="str">
        <f t="shared" si="92"/>
        <v xml:space="preserve">amount: -76.85, </v>
      </c>
      <c r="O438" t="s">
        <v>390</v>
      </c>
      <c r="Q438" t="str">
        <f t="shared" si="93"/>
        <v/>
      </c>
      <c r="R438" t="str">
        <f t="shared" si="94"/>
        <v/>
      </c>
      <c r="S438" t="str">
        <f t="shared" si="95"/>
        <v/>
      </c>
      <c r="T438" t="str">
        <f t="shared" si="98"/>
        <v>2147483608: { id: 2147483608, date: 1515888000000, description: "ALDI 63036", category: "Groceries", individual: "", amount: -76.85, isVisible: true }</v>
      </c>
      <c r="U438" t="str">
        <f t="shared" si="96"/>
        <v>},</v>
      </c>
      <c r="V438" t="str">
        <f t="shared" si="97"/>
        <v/>
      </c>
    </row>
    <row r="439" spans="1:22" x14ac:dyDescent="0.3">
      <c r="A439">
        <f t="shared" si="85"/>
        <v>2147483609</v>
      </c>
      <c r="B439" s="1">
        <v>43112</v>
      </c>
      <c r="C439" t="s">
        <v>251</v>
      </c>
      <c r="D439" t="s">
        <v>349</v>
      </c>
      <c r="F439" s="6">
        <v>-567.70000000000005</v>
      </c>
      <c r="H439" t="str">
        <f t="shared" si="86"/>
        <v xml:space="preserve">2147483609: </v>
      </c>
      <c r="I439" t="str">
        <f t="shared" si="87"/>
        <v xml:space="preserve">id: 2147483609, </v>
      </c>
      <c r="J439" t="str">
        <f t="shared" si="88"/>
        <v xml:space="preserve">date: 1515801600000, </v>
      </c>
      <c r="K439" t="str">
        <f t="shared" si="89"/>
        <v xml:space="preserve">description: "WESTERN HEALTH ADVANTA", </v>
      </c>
      <c r="L439" t="str">
        <f t="shared" si="90"/>
        <v xml:space="preserve">category: "Medical", </v>
      </c>
      <c r="M439" t="str">
        <f t="shared" si="91"/>
        <v xml:space="preserve">individual: "", </v>
      </c>
      <c r="N439" t="str">
        <f t="shared" si="92"/>
        <v xml:space="preserve">amount: -567.7, </v>
      </c>
      <c r="O439" t="s">
        <v>390</v>
      </c>
      <c r="Q439" t="str">
        <f t="shared" si="93"/>
        <v/>
      </c>
      <c r="R439" t="str">
        <f t="shared" si="94"/>
        <v/>
      </c>
      <c r="S439" t="str">
        <f t="shared" si="95"/>
        <v xml:space="preserve">12: { </v>
      </c>
      <c r="T439" t="str">
        <f t="shared" si="98"/>
        <v>2147483609: { id: 2147483609, date: 1515801600000, description: "WESTERN HEALTH ADVANTA", category: "Medical", individual: "", amount: -567.7, isVisible: true }</v>
      </c>
      <c r="U439" t="str">
        <f t="shared" si="96"/>
        <v>},</v>
      </c>
      <c r="V439" t="str">
        <f t="shared" si="97"/>
        <v/>
      </c>
    </row>
    <row r="440" spans="1:22" x14ac:dyDescent="0.3">
      <c r="A440">
        <f t="shared" si="85"/>
        <v>2147483610</v>
      </c>
      <c r="B440" s="1">
        <v>43111</v>
      </c>
      <c r="C440" t="s">
        <v>310</v>
      </c>
      <c r="D440" t="s">
        <v>372</v>
      </c>
      <c r="F440" s="6">
        <v>-33.25</v>
      </c>
      <c r="H440" t="str">
        <f t="shared" si="86"/>
        <v xml:space="preserve">2147483610: </v>
      </c>
      <c r="I440" t="str">
        <f t="shared" si="87"/>
        <v xml:space="preserve">id: 2147483610, </v>
      </c>
      <c r="J440" t="str">
        <f t="shared" si="88"/>
        <v xml:space="preserve">date: 1515715200000, </v>
      </c>
      <c r="K440" t="str">
        <f t="shared" si="89"/>
        <v xml:space="preserve">description: "THE MANOR", </v>
      </c>
      <c r="L440" t="str">
        <f t="shared" si="90"/>
        <v xml:space="preserve">category: "Meals (Food)", </v>
      </c>
      <c r="M440" t="str">
        <f t="shared" si="91"/>
        <v xml:space="preserve">individual: "", </v>
      </c>
      <c r="N440" t="str">
        <f t="shared" si="92"/>
        <v xml:space="preserve">amount: -33.25, </v>
      </c>
      <c r="O440" t="s">
        <v>390</v>
      </c>
      <c r="Q440" t="str">
        <f t="shared" si="93"/>
        <v/>
      </c>
      <c r="R440" t="str">
        <f t="shared" si="94"/>
        <v/>
      </c>
      <c r="S440" t="str">
        <f t="shared" si="95"/>
        <v xml:space="preserve">11: { </v>
      </c>
      <c r="T440" t="str">
        <f t="shared" si="98"/>
        <v>2147483610: { id: 2147483610, date: 1515715200000, description: "THE MANOR", category: "Meals (Food)", individual: "", amount: -33.25, isVisible: true },</v>
      </c>
      <c r="U440" t="str">
        <f t="shared" si="96"/>
        <v/>
      </c>
      <c r="V440" t="str">
        <f t="shared" si="97"/>
        <v/>
      </c>
    </row>
    <row r="441" spans="1:22" x14ac:dyDescent="0.3">
      <c r="A441">
        <f t="shared" si="85"/>
        <v>2147483611</v>
      </c>
      <c r="B441" s="1">
        <v>43111</v>
      </c>
      <c r="C441" t="s">
        <v>311</v>
      </c>
      <c r="D441" t="s">
        <v>347</v>
      </c>
      <c r="F441" s="6">
        <v>-97.64</v>
      </c>
      <c r="H441" t="str">
        <f t="shared" si="86"/>
        <v xml:space="preserve">2147483611: </v>
      </c>
      <c r="I441" t="str">
        <f t="shared" si="87"/>
        <v xml:space="preserve">id: 2147483611, </v>
      </c>
      <c r="J441" t="str">
        <f t="shared" si="88"/>
        <v xml:space="preserve">date: 1515715200000, </v>
      </c>
      <c r="K441" t="str">
        <f t="shared" si="89"/>
        <v xml:space="preserve">description: "BUREAU OF MOTOR VEHICL", </v>
      </c>
      <c r="L441" t="str">
        <f t="shared" si="90"/>
        <v xml:space="preserve">category: "Car Repairs", </v>
      </c>
      <c r="M441" t="str">
        <f t="shared" si="91"/>
        <v xml:space="preserve">individual: "", </v>
      </c>
      <c r="N441" t="str">
        <f t="shared" si="92"/>
        <v xml:space="preserve">amount: -97.64, </v>
      </c>
      <c r="O441" t="s">
        <v>390</v>
      </c>
      <c r="Q441" t="str">
        <f t="shared" si="93"/>
        <v/>
      </c>
      <c r="R441" t="str">
        <f t="shared" si="94"/>
        <v/>
      </c>
      <c r="S441" t="str">
        <f t="shared" si="95"/>
        <v/>
      </c>
      <c r="T441" t="str">
        <f t="shared" si="98"/>
        <v>2147483611: { id: 2147483611, date: 1515715200000, description: "BUREAU OF MOTOR VEHICL", category: "Car Repairs", individual: "", amount: -97.64, isVisible: true },</v>
      </c>
      <c r="U441" t="str">
        <f t="shared" si="96"/>
        <v/>
      </c>
      <c r="V441" t="str">
        <f t="shared" si="97"/>
        <v/>
      </c>
    </row>
    <row r="442" spans="1:22" x14ac:dyDescent="0.3">
      <c r="A442">
        <f t="shared" si="85"/>
        <v>2147483612</v>
      </c>
      <c r="B442" s="1">
        <v>43111</v>
      </c>
      <c r="C442" t="s">
        <v>312</v>
      </c>
      <c r="D442" t="s">
        <v>347</v>
      </c>
      <c r="F442" s="6">
        <v>-1.95</v>
      </c>
      <c r="H442" t="str">
        <f t="shared" si="86"/>
        <v xml:space="preserve">2147483612: </v>
      </c>
      <c r="I442" t="str">
        <f t="shared" si="87"/>
        <v xml:space="preserve">id: 2147483612, </v>
      </c>
      <c r="J442" t="str">
        <f t="shared" si="88"/>
        <v xml:space="preserve">date: 1515715200000, </v>
      </c>
      <c r="K442" t="str">
        <f t="shared" si="89"/>
        <v xml:space="preserve">description: "OPLATES CRDT CRD SRV F", </v>
      </c>
      <c r="L442" t="str">
        <f t="shared" si="90"/>
        <v xml:space="preserve">category: "Car Repairs", </v>
      </c>
      <c r="M442" t="str">
        <f t="shared" si="91"/>
        <v xml:space="preserve">individual: "", </v>
      </c>
      <c r="N442" t="str">
        <f t="shared" si="92"/>
        <v xml:space="preserve">amount: -1.95, </v>
      </c>
      <c r="O442" t="s">
        <v>390</v>
      </c>
      <c r="Q442" t="str">
        <f t="shared" si="93"/>
        <v/>
      </c>
      <c r="R442" t="str">
        <f t="shared" si="94"/>
        <v/>
      </c>
      <c r="S442" t="str">
        <f t="shared" si="95"/>
        <v/>
      </c>
      <c r="T442" t="str">
        <f t="shared" si="98"/>
        <v>2147483612: { id: 2147483612, date: 1515715200000, description: "OPLATES CRDT CRD SRV F", category: "Car Repairs", individual: "", amount: -1.95, isVisible: true },</v>
      </c>
      <c r="U442" t="str">
        <f t="shared" si="96"/>
        <v/>
      </c>
      <c r="V442" t="str">
        <f t="shared" si="97"/>
        <v/>
      </c>
    </row>
    <row r="443" spans="1:22" x14ac:dyDescent="0.3">
      <c r="A443">
        <f t="shared" si="85"/>
        <v>2147483613</v>
      </c>
      <c r="B443" s="1">
        <v>43111</v>
      </c>
      <c r="C443" t="s">
        <v>313</v>
      </c>
      <c r="D443" t="s">
        <v>372</v>
      </c>
      <c r="F443" s="6">
        <v>-30.25</v>
      </c>
      <c r="H443" t="str">
        <f t="shared" si="86"/>
        <v xml:space="preserve">2147483613: </v>
      </c>
      <c r="I443" t="str">
        <f t="shared" si="87"/>
        <v xml:space="preserve">id: 2147483613, </v>
      </c>
      <c r="J443" t="str">
        <f t="shared" si="88"/>
        <v xml:space="preserve">date: 1515715200000, </v>
      </c>
      <c r="K443" t="str">
        <f t="shared" si="89"/>
        <v xml:space="preserve">description: "KRAVITZ DELICATESSEN", </v>
      </c>
      <c r="L443" t="str">
        <f t="shared" si="90"/>
        <v xml:space="preserve">category: "Meals (Food)", </v>
      </c>
      <c r="M443" t="str">
        <f t="shared" si="91"/>
        <v xml:space="preserve">individual: "", </v>
      </c>
      <c r="N443" t="str">
        <f t="shared" si="92"/>
        <v xml:space="preserve">amount: -30.25, </v>
      </c>
      <c r="O443" t="s">
        <v>390</v>
      </c>
      <c r="Q443" t="str">
        <f t="shared" si="93"/>
        <v/>
      </c>
      <c r="R443" t="str">
        <f t="shared" si="94"/>
        <v/>
      </c>
      <c r="S443" t="str">
        <f t="shared" si="95"/>
        <v/>
      </c>
      <c r="T443" t="str">
        <f t="shared" si="98"/>
        <v>2147483613: { id: 2147483613, date: 1515715200000, description: "KRAVITZ DELICATESSEN", category: "Meals (Food)", individual: "", amount: -30.25, isVisible: true }</v>
      </c>
      <c r="U443" t="str">
        <f t="shared" si="96"/>
        <v>},</v>
      </c>
      <c r="V443" t="str">
        <f t="shared" si="97"/>
        <v/>
      </c>
    </row>
    <row r="444" spans="1:22" x14ac:dyDescent="0.3">
      <c r="A444">
        <f t="shared" si="85"/>
        <v>2147483614</v>
      </c>
      <c r="B444" s="1">
        <v>43108</v>
      </c>
      <c r="C444" t="s">
        <v>243</v>
      </c>
      <c r="D444" t="s">
        <v>353</v>
      </c>
      <c r="F444" s="6">
        <v>-24</v>
      </c>
      <c r="H444" t="str">
        <f t="shared" si="86"/>
        <v xml:space="preserve">2147483614: </v>
      </c>
      <c r="I444" t="str">
        <f t="shared" si="87"/>
        <v xml:space="preserve">id: 2147483614, </v>
      </c>
      <c r="J444" t="str">
        <f t="shared" si="88"/>
        <v xml:space="preserve">date: 1515456000000, </v>
      </c>
      <c r="K444" t="str">
        <f t="shared" si="89"/>
        <v xml:space="preserve">description: "PREMIER EXCH INS POLIC", </v>
      </c>
      <c r="L444" t="str">
        <f t="shared" si="90"/>
        <v xml:space="preserve">category: "Gas", </v>
      </c>
      <c r="M444" t="str">
        <f t="shared" si="91"/>
        <v xml:space="preserve">individual: "", </v>
      </c>
      <c r="N444" t="str">
        <f t="shared" si="92"/>
        <v xml:space="preserve">amount: -24, </v>
      </c>
      <c r="O444" t="s">
        <v>390</v>
      </c>
      <c r="Q444" t="str">
        <f t="shared" si="93"/>
        <v/>
      </c>
      <c r="R444" t="str">
        <f t="shared" si="94"/>
        <v/>
      </c>
      <c r="S444" t="str">
        <f t="shared" si="95"/>
        <v xml:space="preserve">8: { </v>
      </c>
      <c r="T444" t="str">
        <f t="shared" si="98"/>
        <v>2147483614: { id: 2147483614, date: 1515456000000, description: "PREMIER EXCH INS POLIC", category: "Gas", individual: "", amount: -24, isVisible: true },</v>
      </c>
      <c r="U444" t="str">
        <f t="shared" si="96"/>
        <v/>
      </c>
      <c r="V444" t="str">
        <f t="shared" si="97"/>
        <v/>
      </c>
    </row>
    <row r="445" spans="1:22" x14ac:dyDescent="0.3">
      <c r="A445">
        <f t="shared" si="85"/>
        <v>2147483615</v>
      </c>
      <c r="B445" s="1">
        <v>43108</v>
      </c>
      <c r="C445" t="s">
        <v>230</v>
      </c>
      <c r="D445" t="s">
        <v>353</v>
      </c>
      <c r="F445" s="6">
        <v>-33.26</v>
      </c>
      <c r="H445" t="str">
        <f t="shared" si="86"/>
        <v xml:space="preserve">2147483615: </v>
      </c>
      <c r="I445" t="str">
        <f t="shared" si="87"/>
        <v xml:space="preserve">id: 2147483615, </v>
      </c>
      <c r="J445" t="str">
        <f t="shared" si="88"/>
        <v xml:space="preserve">date: 1515456000000, </v>
      </c>
      <c r="K445" t="str">
        <f t="shared" si="89"/>
        <v xml:space="preserve">description: "SUNOCO 0371637000  QPS", </v>
      </c>
      <c r="L445" t="str">
        <f t="shared" si="90"/>
        <v xml:space="preserve">category: "Gas", </v>
      </c>
      <c r="M445" t="str">
        <f t="shared" si="91"/>
        <v xml:space="preserve">individual: "", </v>
      </c>
      <c r="N445" t="str">
        <f t="shared" si="92"/>
        <v xml:space="preserve">amount: -33.26, </v>
      </c>
      <c r="O445" t="s">
        <v>390</v>
      </c>
      <c r="Q445" t="str">
        <f t="shared" si="93"/>
        <v/>
      </c>
      <c r="R445" t="str">
        <f t="shared" si="94"/>
        <v/>
      </c>
      <c r="S445" t="str">
        <f t="shared" si="95"/>
        <v/>
      </c>
      <c r="T445" t="str">
        <f t="shared" si="98"/>
        <v>2147483615: { id: 2147483615, date: 1515456000000, description: "SUNOCO 0371637000  QPS", category: "Gas", individual: "", amount: -33.26, isVisible: true },</v>
      </c>
      <c r="U445" t="str">
        <f t="shared" si="96"/>
        <v/>
      </c>
      <c r="V445" t="str">
        <f t="shared" si="97"/>
        <v/>
      </c>
    </row>
    <row r="446" spans="1:22" x14ac:dyDescent="0.3">
      <c r="A446">
        <f t="shared" si="85"/>
        <v>2147483616</v>
      </c>
      <c r="B446" s="1">
        <v>43108</v>
      </c>
      <c r="C446" t="s">
        <v>314</v>
      </c>
      <c r="D446" t="s">
        <v>372</v>
      </c>
      <c r="F446" s="6">
        <v>-20.38</v>
      </c>
      <c r="H446" t="str">
        <f t="shared" si="86"/>
        <v xml:space="preserve">2147483616: </v>
      </c>
      <c r="I446" t="str">
        <f t="shared" si="87"/>
        <v xml:space="preserve">id: 2147483616, </v>
      </c>
      <c r="J446" t="str">
        <f t="shared" si="88"/>
        <v xml:space="preserve">date: 1515456000000, </v>
      </c>
      <c r="K446" t="str">
        <f t="shared" si="89"/>
        <v xml:space="preserve">description: "SAVOR GROWL", </v>
      </c>
      <c r="L446" t="str">
        <f t="shared" si="90"/>
        <v xml:space="preserve">category: "Meals (Food)", </v>
      </c>
      <c r="M446" t="str">
        <f t="shared" si="91"/>
        <v xml:space="preserve">individual: "", </v>
      </c>
      <c r="N446" t="str">
        <f t="shared" si="92"/>
        <v xml:space="preserve">amount: -20.38, </v>
      </c>
      <c r="O446" t="s">
        <v>390</v>
      </c>
      <c r="Q446" t="str">
        <f t="shared" si="93"/>
        <v/>
      </c>
      <c r="R446" t="str">
        <f t="shared" si="94"/>
        <v/>
      </c>
      <c r="S446" t="str">
        <f t="shared" si="95"/>
        <v/>
      </c>
      <c r="T446" t="str">
        <f t="shared" si="98"/>
        <v>2147483616: { id: 2147483616, date: 1515456000000, description: "SAVOR GROWL", category: "Meals (Food)", individual: "", amount: -20.38, isVisible: true }</v>
      </c>
      <c r="U446" t="str">
        <f t="shared" si="96"/>
        <v>},</v>
      </c>
      <c r="V446" t="str">
        <f t="shared" si="97"/>
        <v/>
      </c>
    </row>
    <row r="447" spans="1:22" x14ac:dyDescent="0.3">
      <c r="A447">
        <f t="shared" si="85"/>
        <v>2147483617</v>
      </c>
      <c r="B447" s="1">
        <v>43107</v>
      </c>
      <c r="C447" t="s">
        <v>315</v>
      </c>
      <c r="D447" t="s">
        <v>370</v>
      </c>
      <c r="F447" s="6">
        <v>-49.99</v>
      </c>
      <c r="H447" t="str">
        <f t="shared" si="86"/>
        <v xml:space="preserve">2147483617: </v>
      </c>
      <c r="I447" t="str">
        <f t="shared" si="87"/>
        <v xml:space="preserve">id: 2147483617, </v>
      </c>
      <c r="J447" t="str">
        <f t="shared" si="88"/>
        <v xml:space="preserve">date: 1515369600000, </v>
      </c>
      <c r="K447" t="str">
        <f t="shared" si="89"/>
        <v xml:space="preserve">description: "COMCAST CALIFORNIA", </v>
      </c>
      <c r="L447" t="str">
        <f t="shared" si="90"/>
        <v xml:space="preserve">category: "Internet", </v>
      </c>
      <c r="M447" t="str">
        <f t="shared" si="91"/>
        <v xml:space="preserve">individual: "", </v>
      </c>
      <c r="N447" t="str">
        <f t="shared" si="92"/>
        <v xml:space="preserve">amount: -49.99, </v>
      </c>
      <c r="O447" t="s">
        <v>390</v>
      </c>
      <c r="Q447" t="str">
        <f t="shared" si="93"/>
        <v/>
      </c>
      <c r="R447" t="str">
        <f t="shared" si="94"/>
        <v/>
      </c>
      <c r="S447" t="str">
        <f t="shared" si="95"/>
        <v xml:space="preserve">7: { </v>
      </c>
      <c r="T447" t="str">
        <f t="shared" si="98"/>
        <v>2147483617: { id: 2147483617, date: 1515369600000, description: "COMCAST CALIFORNIA", category: "Internet", individual: "", amount: -49.99, isVisible: true },</v>
      </c>
      <c r="U447" t="str">
        <f t="shared" si="96"/>
        <v/>
      </c>
      <c r="V447" t="str">
        <f t="shared" si="97"/>
        <v/>
      </c>
    </row>
    <row r="448" spans="1:22" x14ac:dyDescent="0.3">
      <c r="A448">
        <f t="shared" si="85"/>
        <v>2147483618</v>
      </c>
      <c r="B448" s="1">
        <v>43107</v>
      </c>
      <c r="C448" t="s">
        <v>316</v>
      </c>
      <c r="D448" t="s">
        <v>372</v>
      </c>
      <c r="F448" s="6">
        <v>-14.7</v>
      </c>
      <c r="H448" t="str">
        <f t="shared" si="86"/>
        <v xml:space="preserve">2147483618: </v>
      </c>
      <c r="I448" t="str">
        <f t="shared" si="87"/>
        <v xml:space="preserve">id: 2147483618, </v>
      </c>
      <c r="J448" t="str">
        <f t="shared" si="88"/>
        <v xml:space="preserve">date: 1515369600000, </v>
      </c>
      <c r="K448" t="str">
        <f t="shared" si="89"/>
        <v xml:space="preserve">description: "CHIPOTLE 1838", </v>
      </c>
      <c r="L448" t="str">
        <f t="shared" si="90"/>
        <v xml:space="preserve">category: "Meals (Food)", </v>
      </c>
      <c r="M448" t="str">
        <f t="shared" si="91"/>
        <v xml:space="preserve">individual: "", </v>
      </c>
      <c r="N448" t="str">
        <f t="shared" si="92"/>
        <v xml:space="preserve">amount: -14.7, </v>
      </c>
      <c r="O448" t="s">
        <v>390</v>
      </c>
      <c r="Q448" t="str">
        <f t="shared" si="93"/>
        <v/>
      </c>
      <c r="R448" t="str">
        <f t="shared" si="94"/>
        <v/>
      </c>
      <c r="S448" t="str">
        <f t="shared" si="95"/>
        <v/>
      </c>
      <c r="T448" t="str">
        <f t="shared" si="98"/>
        <v>2147483618: { id: 2147483618, date: 1515369600000, description: "CHIPOTLE 1838", category: "Meals (Food)", individual: "", amount: -14.7, isVisible: true },</v>
      </c>
      <c r="U448" t="str">
        <f t="shared" si="96"/>
        <v/>
      </c>
      <c r="V448" t="str">
        <f t="shared" si="97"/>
        <v/>
      </c>
    </row>
    <row r="449" spans="1:23" x14ac:dyDescent="0.3">
      <c r="A449">
        <f t="shared" si="85"/>
        <v>2147483619</v>
      </c>
      <c r="B449" s="1">
        <v>43107</v>
      </c>
      <c r="C449" t="s">
        <v>317</v>
      </c>
      <c r="D449" t="s">
        <v>372</v>
      </c>
      <c r="F449" s="6">
        <v>-38.25</v>
      </c>
      <c r="H449" t="str">
        <f t="shared" si="86"/>
        <v xml:space="preserve">2147483619: </v>
      </c>
      <c r="I449" t="str">
        <f t="shared" si="87"/>
        <v xml:space="preserve">id: 2147483619, </v>
      </c>
      <c r="J449" t="str">
        <f t="shared" si="88"/>
        <v xml:space="preserve">date: 1515369600000, </v>
      </c>
      <c r="K449" t="str">
        <f t="shared" si="89"/>
        <v xml:space="preserve">description: "FIVE KNOXVILLE", </v>
      </c>
      <c r="L449" t="str">
        <f t="shared" si="90"/>
        <v xml:space="preserve">category: "Meals (Food)", </v>
      </c>
      <c r="M449" t="str">
        <f t="shared" si="91"/>
        <v xml:space="preserve">individual: "", </v>
      </c>
      <c r="N449" t="str">
        <f t="shared" si="92"/>
        <v xml:space="preserve">amount: -38.25, </v>
      </c>
      <c r="O449" t="s">
        <v>390</v>
      </c>
      <c r="Q449" t="str">
        <f t="shared" si="93"/>
        <v/>
      </c>
      <c r="R449" t="str">
        <f t="shared" si="94"/>
        <v/>
      </c>
      <c r="S449" t="str">
        <f t="shared" si="95"/>
        <v/>
      </c>
      <c r="T449" t="str">
        <f t="shared" si="98"/>
        <v>2147483619: { id: 2147483619, date: 1515369600000, description: "FIVE KNOXVILLE", category: "Meals (Food)", individual: "", amount: -38.25, isVisible: true }</v>
      </c>
      <c r="U449" t="str">
        <f t="shared" si="96"/>
        <v>},</v>
      </c>
      <c r="V449" t="str">
        <f t="shared" si="97"/>
        <v/>
      </c>
    </row>
    <row r="450" spans="1:23" x14ac:dyDescent="0.3">
      <c r="A450">
        <f t="shared" si="85"/>
        <v>2147483620</v>
      </c>
      <c r="B450" s="1">
        <v>43106</v>
      </c>
      <c r="C450" t="s">
        <v>318</v>
      </c>
      <c r="D450" t="s">
        <v>372</v>
      </c>
      <c r="F450" s="6">
        <v>-4.05</v>
      </c>
      <c r="H450" t="str">
        <f t="shared" si="86"/>
        <v xml:space="preserve">2147483620: </v>
      </c>
      <c r="I450" t="str">
        <f t="shared" si="87"/>
        <v xml:space="preserve">id: 2147483620, </v>
      </c>
      <c r="J450" t="str">
        <f t="shared" si="88"/>
        <v xml:space="preserve">date: 1515283200000, </v>
      </c>
      <c r="K450" t="str">
        <f t="shared" si="89"/>
        <v xml:space="preserve">description: "MCDONALD'S F34996", </v>
      </c>
      <c r="L450" t="str">
        <f t="shared" si="90"/>
        <v xml:space="preserve">category: "Meals (Food)", </v>
      </c>
      <c r="M450" t="str">
        <f t="shared" si="91"/>
        <v xml:space="preserve">individual: "", </v>
      </c>
      <c r="N450" t="str">
        <f t="shared" si="92"/>
        <v xml:space="preserve">amount: -4.05, </v>
      </c>
      <c r="O450" t="s">
        <v>390</v>
      </c>
      <c r="Q450" t="str">
        <f t="shared" si="93"/>
        <v/>
      </c>
      <c r="R450" t="str">
        <f t="shared" si="94"/>
        <v/>
      </c>
      <c r="S450" t="str">
        <f t="shared" si="95"/>
        <v xml:space="preserve">6: { </v>
      </c>
      <c r="T450" t="str">
        <f t="shared" si="98"/>
        <v>2147483620: { id: 2147483620, date: 1515283200000, description: "MCDONALD'S F34996", category: "Meals (Food)", individual: "", amount: -4.05, isVisible: true },</v>
      </c>
      <c r="U450" t="str">
        <f t="shared" si="96"/>
        <v/>
      </c>
      <c r="V450" t="str">
        <f t="shared" si="97"/>
        <v/>
      </c>
    </row>
    <row r="451" spans="1:23" x14ac:dyDescent="0.3">
      <c r="A451">
        <f t="shared" si="85"/>
        <v>2147483621</v>
      </c>
      <c r="B451" s="1">
        <v>43106</v>
      </c>
      <c r="C451" t="s">
        <v>319</v>
      </c>
      <c r="D451" t="s">
        <v>353</v>
      </c>
      <c r="F451" s="6">
        <v>-23.75</v>
      </c>
      <c r="H451" t="str">
        <f t="shared" si="86"/>
        <v xml:space="preserve">2147483621: </v>
      </c>
      <c r="I451" t="str">
        <f t="shared" si="87"/>
        <v xml:space="preserve">id: 2147483621, </v>
      </c>
      <c r="J451" t="str">
        <f t="shared" si="88"/>
        <v xml:space="preserve">date: 1515283200000, </v>
      </c>
      <c r="K451" t="str">
        <f t="shared" si="89"/>
        <v xml:space="preserve">description: "SUNOCO 0218048700  QPS", </v>
      </c>
      <c r="L451" t="str">
        <f t="shared" si="90"/>
        <v xml:space="preserve">category: "Gas", </v>
      </c>
      <c r="M451" t="str">
        <f t="shared" si="91"/>
        <v xml:space="preserve">individual: "", </v>
      </c>
      <c r="N451" t="str">
        <f t="shared" si="92"/>
        <v xml:space="preserve">amount: -23.75, </v>
      </c>
      <c r="O451" t="s">
        <v>390</v>
      </c>
      <c r="Q451" t="str">
        <f t="shared" si="93"/>
        <v/>
      </c>
      <c r="R451" t="str">
        <f t="shared" si="94"/>
        <v/>
      </c>
      <c r="S451" t="str">
        <f t="shared" si="95"/>
        <v/>
      </c>
      <c r="T451" t="str">
        <f t="shared" si="98"/>
        <v>2147483621: { id: 2147483621, date: 1515283200000, description: "SUNOCO 0218048700  QPS", category: "Gas", individual: "", amount: -23.75, isVisible: true },</v>
      </c>
      <c r="U451" t="str">
        <f t="shared" si="96"/>
        <v/>
      </c>
      <c r="V451" t="str">
        <f t="shared" si="97"/>
        <v/>
      </c>
    </row>
    <row r="452" spans="1:23" x14ac:dyDescent="0.3">
      <c r="A452">
        <f t="shared" si="85"/>
        <v>2147483622</v>
      </c>
      <c r="B452" s="1">
        <v>43106</v>
      </c>
      <c r="C452" t="s">
        <v>320</v>
      </c>
      <c r="D452" t="s">
        <v>372</v>
      </c>
      <c r="F452" s="6">
        <v>-6.33</v>
      </c>
      <c r="H452" t="str">
        <f t="shared" si="86"/>
        <v xml:space="preserve">2147483622: </v>
      </c>
      <c r="I452" t="str">
        <f t="shared" si="87"/>
        <v xml:space="preserve">id: 2147483622, </v>
      </c>
      <c r="J452" t="str">
        <f t="shared" si="88"/>
        <v xml:space="preserve">date: 1515283200000, </v>
      </c>
      <c r="K452" t="str">
        <f t="shared" si="89"/>
        <v xml:space="preserve">description: "NEW N01 CHINESE RESTAU", </v>
      </c>
      <c r="L452" t="str">
        <f t="shared" si="90"/>
        <v xml:space="preserve">category: "Meals (Food)", </v>
      </c>
      <c r="M452" t="str">
        <f t="shared" si="91"/>
        <v xml:space="preserve">individual: "", </v>
      </c>
      <c r="N452" t="str">
        <f t="shared" si="92"/>
        <v xml:space="preserve">amount: -6.33, </v>
      </c>
      <c r="O452" t="s">
        <v>390</v>
      </c>
      <c r="Q452" t="str">
        <f t="shared" si="93"/>
        <v/>
      </c>
      <c r="R452" t="str">
        <f t="shared" si="94"/>
        <v/>
      </c>
      <c r="S452" t="str">
        <f t="shared" si="95"/>
        <v/>
      </c>
      <c r="T452" t="str">
        <f t="shared" si="98"/>
        <v>2147483622: { id: 2147483622, date: 1515283200000, description: "NEW N01 CHINESE RESTAU", category: "Meals (Food)", individual: "", amount: -6.33, isVisible: true }</v>
      </c>
      <c r="U452" t="str">
        <f t="shared" si="96"/>
        <v>},</v>
      </c>
      <c r="V452" t="str">
        <f t="shared" si="97"/>
        <v/>
      </c>
    </row>
    <row r="453" spans="1:23" x14ac:dyDescent="0.3">
      <c r="A453">
        <f t="shared" si="85"/>
        <v>2147483623</v>
      </c>
      <c r="B453" s="1">
        <v>43105</v>
      </c>
      <c r="C453" t="s">
        <v>321</v>
      </c>
      <c r="D453" t="s">
        <v>347</v>
      </c>
      <c r="F453" s="6">
        <v>-78.69</v>
      </c>
      <c r="H453" t="str">
        <f t="shared" si="86"/>
        <v xml:space="preserve">2147483623: </v>
      </c>
      <c r="I453" t="str">
        <f t="shared" si="87"/>
        <v xml:space="preserve">id: 2147483623, </v>
      </c>
      <c r="J453" t="str">
        <f t="shared" si="88"/>
        <v xml:space="preserve">date: 1515196800000, </v>
      </c>
      <c r="K453" t="str">
        <f t="shared" si="89"/>
        <v xml:space="preserve">description: "JIFFY LUBE 3775", </v>
      </c>
      <c r="L453" t="str">
        <f t="shared" si="90"/>
        <v xml:space="preserve">category: "Car Repairs", </v>
      </c>
      <c r="M453" t="str">
        <f t="shared" si="91"/>
        <v xml:space="preserve">individual: "", </v>
      </c>
      <c r="N453" t="str">
        <f t="shared" si="92"/>
        <v xml:space="preserve">amount: -78.69, </v>
      </c>
      <c r="O453" t="s">
        <v>390</v>
      </c>
      <c r="Q453" t="str">
        <f t="shared" si="93"/>
        <v/>
      </c>
      <c r="R453" t="str">
        <f t="shared" si="94"/>
        <v/>
      </c>
      <c r="S453" t="str">
        <f t="shared" si="95"/>
        <v xml:space="preserve">5: { </v>
      </c>
      <c r="T453" t="str">
        <f t="shared" si="98"/>
        <v>2147483623: { id: 2147483623, date: 1515196800000, description: "JIFFY LUBE 3775", category: "Car Repairs", individual: "", amount: -78.69, isVisible: true },</v>
      </c>
      <c r="U453" t="str">
        <f t="shared" si="96"/>
        <v/>
      </c>
      <c r="V453" t="str">
        <f t="shared" si="97"/>
        <v/>
      </c>
    </row>
    <row r="454" spans="1:23" x14ac:dyDescent="0.3">
      <c r="A454">
        <f t="shared" ref="A454:A475" si="99">+A455-1</f>
        <v>2147483624</v>
      </c>
      <c r="B454" s="1">
        <v>43105</v>
      </c>
      <c r="C454" t="s">
        <v>322</v>
      </c>
      <c r="D454" t="s">
        <v>361</v>
      </c>
      <c r="F454" s="6">
        <v>-4.1399999999999997</v>
      </c>
      <c r="H454" t="str">
        <f t="shared" si="86"/>
        <v xml:space="preserve">2147483624: </v>
      </c>
      <c r="I454" t="str">
        <f t="shared" si="87"/>
        <v xml:space="preserve">id: 2147483624, </v>
      </c>
      <c r="J454" t="str">
        <f t="shared" si="88"/>
        <v xml:space="preserve">date: 1515196800000, </v>
      </c>
      <c r="K454" t="str">
        <f t="shared" si="89"/>
        <v xml:space="preserve">description: "TARGET        00010900", </v>
      </c>
      <c r="L454" t="str">
        <f t="shared" si="90"/>
        <v xml:space="preserve">category: "Materistic", </v>
      </c>
      <c r="M454" t="str">
        <f t="shared" si="91"/>
        <v xml:space="preserve">individual: "", </v>
      </c>
      <c r="N454" t="str">
        <f t="shared" si="92"/>
        <v xml:space="preserve">amount: -4.14, </v>
      </c>
      <c r="O454" t="s">
        <v>390</v>
      </c>
      <c r="Q454" t="str">
        <f t="shared" si="93"/>
        <v/>
      </c>
      <c r="R454" t="str">
        <f t="shared" si="94"/>
        <v/>
      </c>
      <c r="S454" t="str">
        <f t="shared" si="95"/>
        <v/>
      </c>
      <c r="T454" t="str">
        <f t="shared" si="98"/>
        <v>2147483624: { id: 2147483624, date: 1515196800000, description: "TARGET        00010900", category: "Materistic", individual: "", amount: -4.14, isVisible: true },</v>
      </c>
      <c r="U454" t="str">
        <f t="shared" si="96"/>
        <v/>
      </c>
      <c r="V454" t="str">
        <f t="shared" si="97"/>
        <v/>
      </c>
    </row>
    <row r="455" spans="1:23" x14ac:dyDescent="0.3">
      <c r="A455">
        <f t="shared" si="99"/>
        <v>2147483625</v>
      </c>
      <c r="B455" s="1">
        <v>43105</v>
      </c>
      <c r="C455" t="s">
        <v>323</v>
      </c>
      <c r="D455" t="s">
        <v>356</v>
      </c>
      <c r="F455" s="6">
        <v>-21.04</v>
      </c>
      <c r="H455" t="str">
        <f t="shared" ref="H455:H477" si="100">_xlfn.CONCAT(A455,": ")</f>
        <v xml:space="preserve">2147483625: </v>
      </c>
      <c r="I455" t="str">
        <f t="shared" ref="I455:I477" si="101">_xlfn.CONCAT(A$5,": ",A455,", ")</f>
        <v xml:space="preserve">id: 2147483625, </v>
      </c>
      <c r="J455" t="str">
        <f t="shared" ref="J455:J477" si="102">_xlfn.CONCAT(B$5,": ",(B455- (25567 + 1))*86400*1000,", ")</f>
        <v xml:space="preserve">date: 1515196800000, </v>
      </c>
      <c r="K455" t="str">
        <f t="shared" ref="K455:K477" si="103">_xlfn.CONCAT(C$5,": ",CHAR(34),C455,CHAR(34),", ")</f>
        <v xml:space="preserve">description: "KROGER #676", </v>
      </c>
      <c r="L455" t="str">
        <f t="shared" ref="L455:L477" si="104">_xlfn.CONCAT(D$5,": ",CHAR(34),D455,CHAR(34),", ")</f>
        <v xml:space="preserve">category: "Groceries", </v>
      </c>
      <c r="M455" t="str">
        <f t="shared" ref="M455:M477" si="105">_xlfn.CONCAT(E$5,": ",CHAR(34),E455,CHAR(34),", ")</f>
        <v xml:space="preserve">individual: "", </v>
      </c>
      <c r="N455" t="str">
        <f t="shared" ref="N455:N477" si="106">_xlfn.CONCAT(F$5,": ",F455,", ")</f>
        <v xml:space="preserve">amount: -21.04, </v>
      </c>
      <c r="O455" t="s">
        <v>390</v>
      </c>
      <c r="Q455" t="str">
        <f t="shared" si="93"/>
        <v/>
      </c>
      <c r="R455" t="str">
        <f t="shared" si="94"/>
        <v/>
      </c>
      <c r="S455" t="str">
        <f t="shared" si="95"/>
        <v/>
      </c>
      <c r="T455" t="str">
        <f t="shared" si="98"/>
        <v>2147483625: { id: 2147483625, date: 1515196800000, description: "KROGER #676", category: "Groceries", individual: "", amount: -21.04, isVisible: true },</v>
      </c>
      <c r="U455" t="str">
        <f t="shared" si="96"/>
        <v/>
      </c>
      <c r="V455" t="str">
        <f t="shared" si="97"/>
        <v/>
      </c>
    </row>
    <row r="456" spans="1:23" x14ac:dyDescent="0.3">
      <c r="A456">
        <f t="shared" si="99"/>
        <v>2147483626</v>
      </c>
      <c r="B456" s="1">
        <v>43105</v>
      </c>
      <c r="C456" t="s">
        <v>324</v>
      </c>
      <c r="D456" t="s">
        <v>347</v>
      </c>
      <c r="F456" s="6">
        <v>-15</v>
      </c>
      <c r="H456" t="str">
        <f t="shared" si="100"/>
        <v xml:space="preserve">2147483626: </v>
      </c>
      <c r="I456" t="str">
        <f t="shared" si="101"/>
        <v xml:space="preserve">id: 2147483626, </v>
      </c>
      <c r="J456" t="str">
        <f t="shared" si="102"/>
        <v xml:space="preserve">date: 1515196800000, </v>
      </c>
      <c r="K456" t="str">
        <f t="shared" si="103"/>
        <v xml:space="preserve">description: "TIDAL WAVE AUTO SPA", </v>
      </c>
      <c r="L456" t="str">
        <f t="shared" si="104"/>
        <v xml:space="preserve">category: "Car Repairs", </v>
      </c>
      <c r="M456" t="str">
        <f t="shared" si="105"/>
        <v xml:space="preserve">individual: "", </v>
      </c>
      <c r="N456" t="str">
        <f t="shared" si="106"/>
        <v xml:space="preserve">amount: -15, </v>
      </c>
      <c r="O456" t="s">
        <v>390</v>
      </c>
      <c r="Q456" t="str">
        <f t="shared" ref="Q456:Q477" si="107">IF(YEAR(B456)=YEAR(B455),"",YEAR(B456)&amp; ": { ")</f>
        <v/>
      </c>
      <c r="R456" t="str">
        <f t="shared" ref="R456:R477" si="108">IF(MONTH(B456)=MONTH(B455),"",MONTH(B456)&amp; ": { ")</f>
        <v/>
      </c>
      <c r="S456" t="str">
        <f t="shared" ref="S456:S477" si="109">IF(DAY(B456)=DAY(B455),"",DAY(B456)&amp; ": { ")</f>
        <v/>
      </c>
      <c r="T456" t="str">
        <f t="shared" si="98"/>
        <v>2147483626: { id: 2147483626, date: 1515196800000, description: "TIDAL WAVE AUTO SPA", category: "Car Repairs", individual: "", amount: -15, isVisible: true },</v>
      </c>
      <c r="U456" t="str">
        <f t="shared" ref="U456:U477" si="110">IF(DAY($B456)=DAY($B457),"","}" &amp;IF(MONTH($B456)=MONTH($B457),",",""))</f>
        <v/>
      </c>
      <c r="V456" t="str">
        <f t="shared" ref="V456:V477" si="111">IF(MONTH($B456)=MONTH($B457),"","}" &amp;IF(YEAR($B456)=YEAR($B457),",",""))</f>
        <v/>
      </c>
    </row>
    <row r="457" spans="1:23" x14ac:dyDescent="0.3">
      <c r="A457">
        <f t="shared" si="99"/>
        <v>2147483627</v>
      </c>
      <c r="B457" s="1">
        <v>43105</v>
      </c>
      <c r="C457" t="s">
        <v>325</v>
      </c>
      <c r="D457" t="s">
        <v>356</v>
      </c>
      <c r="F457" s="6">
        <v>-1.08</v>
      </c>
      <c r="H457" t="str">
        <f t="shared" si="100"/>
        <v xml:space="preserve">2147483627: </v>
      </c>
      <c r="I457" t="str">
        <f t="shared" si="101"/>
        <v xml:space="preserve">id: 2147483627, </v>
      </c>
      <c r="J457" t="str">
        <f t="shared" si="102"/>
        <v xml:space="preserve">date: 1515196800000, </v>
      </c>
      <c r="K457" t="str">
        <f t="shared" si="103"/>
        <v xml:space="preserve">description: "DOLLAR-GENERAL #2714", </v>
      </c>
      <c r="L457" t="str">
        <f t="shared" si="104"/>
        <v xml:space="preserve">category: "Groceries", </v>
      </c>
      <c r="M457" t="str">
        <f t="shared" si="105"/>
        <v xml:space="preserve">individual: "", </v>
      </c>
      <c r="N457" t="str">
        <f t="shared" si="106"/>
        <v xml:space="preserve">amount: -1.08, </v>
      </c>
      <c r="O457" t="s">
        <v>390</v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98"/>
        <v>2147483627: { id: 2147483627, date: 1515196800000, description: "DOLLAR-GENERAL #2714", category: "Groceries", individual: "", amount: -1.08, isVisible: true }</v>
      </c>
      <c r="U457" t="str">
        <f t="shared" si="110"/>
        <v>},</v>
      </c>
      <c r="V457" t="str">
        <f t="shared" si="111"/>
        <v/>
      </c>
    </row>
    <row r="458" spans="1:23" x14ac:dyDescent="0.3">
      <c r="A458">
        <f t="shared" si="99"/>
        <v>2147483628</v>
      </c>
      <c r="B458" s="1">
        <v>43104</v>
      </c>
      <c r="C458" t="s">
        <v>326</v>
      </c>
      <c r="D458" t="s">
        <v>372</v>
      </c>
      <c r="F458" s="6">
        <v>-5.26</v>
      </c>
      <c r="H458" t="str">
        <f t="shared" si="100"/>
        <v xml:space="preserve">2147483628: </v>
      </c>
      <c r="I458" t="str">
        <f t="shared" si="101"/>
        <v xml:space="preserve">id: 2147483628, </v>
      </c>
      <c r="J458" t="str">
        <f t="shared" si="102"/>
        <v xml:space="preserve">date: 1515110400000, </v>
      </c>
      <c r="K458" t="str">
        <f t="shared" si="103"/>
        <v xml:space="preserve">description: "CHICK-FIL-A #01161", </v>
      </c>
      <c r="L458" t="str">
        <f t="shared" si="104"/>
        <v xml:space="preserve">category: "Meals (Food)", </v>
      </c>
      <c r="M458" t="str">
        <f t="shared" si="105"/>
        <v xml:space="preserve">individual: "", </v>
      </c>
      <c r="N458" t="str">
        <f t="shared" si="106"/>
        <v xml:space="preserve">amount: -5.26, </v>
      </c>
      <c r="O458" t="s">
        <v>390</v>
      </c>
      <c r="Q458" t="str">
        <f t="shared" si="107"/>
        <v/>
      </c>
      <c r="R458" t="str">
        <f t="shared" si="108"/>
        <v/>
      </c>
      <c r="S458" t="str">
        <f t="shared" si="109"/>
        <v xml:space="preserve">4: { </v>
      </c>
      <c r="T458" t="str">
        <f t="shared" si="98"/>
        <v>2147483628: { id: 2147483628, date: 1515110400000, description: "CHICK-FIL-A #01161", category: "Meals (Food)", individual: "", amount: -5.26, isVisible: true }</v>
      </c>
      <c r="U458" t="str">
        <f t="shared" si="110"/>
        <v>},</v>
      </c>
      <c r="V458" t="str">
        <f t="shared" si="111"/>
        <v/>
      </c>
    </row>
    <row r="459" spans="1:23" x14ac:dyDescent="0.3">
      <c r="A459">
        <f t="shared" si="99"/>
        <v>2147483629</v>
      </c>
      <c r="B459" s="1">
        <v>43103</v>
      </c>
      <c r="C459" t="s">
        <v>327</v>
      </c>
      <c r="D459" t="s">
        <v>358</v>
      </c>
      <c r="F459" s="6">
        <v>-17</v>
      </c>
      <c r="H459" t="str">
        <f t="shared" si="100"/>
        <v xml:space="preserve">2147483629: </v>
      </c>
      <c r="I459" t="str">
        <f t="shared" si="101"/>
        <v xml:space="preserve">id: 2147483629, </v>
      </c>
      <c r="J459" t="str">
        <f t="shared" si="102"/>
        <v xml:space="preserve">date: 1515024000000, </v>
      </c>
      <c r="K459" t="str">
        <f t="shared" si="103"/>
        <v xml:space="preserve">description: "AIRSTRIKE", </v>
      </c>
      <c r="L459" t="str">
        <f t="shared" si="104"/>
        <v xml:space="preserve">category: "Entertainment", </v>
      </c>
      <c r="M459" t="str">
        <f t="shared" si="105"/>
        <v xml:space="preserve">individual: "", </v>
      </c>
      <c r="N459" t="str">
        <f t="shared" si="106"/>
        <v xml:space="preserve">amount: -17, </v>
      </c>
      <c r="O459" t="s">
        <v>390</v>
      </c>
      <c r="Q459" t="str">
        <f t="shared" si="107"/>
        <v/>
      </c>
      <c r="R459" t="str">
        <f t="shared" si="108"/>
        <v/>
      </c>
      <c r="S459" t="str">
        <f t="shared" si="109"/>
        <v xml:space="preserve">3: { </v>
      </c>
      <c r="T459" t="str">
        <f t="shared" si="98"/>
        <v>2147483629: { id: 2147483629, date: 1515024000000, description: "AIRSTRIKE", category: "Entertainment", individual: "", amount: -17, isVisible: true }</v>
      </c>
      <c r="U459" t="str">
        <f t="shared" si="110"/>
        <v>},</v>
      </c>
      <c r="V459" t="str">
        <f t="shared" si="111"/>
        <v/>
      </c>
    </row>
    <row r="460" spans="1:23" x14ac:dyDescent="0.3">
      <c r="A460">
        <f t="shared" si="99"/>
        <v>2147483630</v>
      </c>
      <c r="B460" s="1">
        <v>43102</v>
      </c>
      <c r="C460" t="s">
        <v>328</v>
      </c>
      <c r="D460" t="s">
        <v>356</v>
      </c>
      <c r="F460" s="6">
        <v>-8.91</v>
      </c>
      <c r="H460" t="str">
        <f t="shared" si="100"/>
        <v xml:space="preserve">2147483630: </v>
      </c>
      <c r="I460" t="str">
        <f t="shared" si="101"/>
        <v xml:space="preserve">id: 2147483630, </v>
      </c>
      <c r="J460" t="str">
        <f t="shared" si="102"/>
        <v xml:space="preserve">date: 1514937600000, </v>
      </c>
      <c r="K460" t="str">
        <f t="shared" si="103"/>
        <v xml:space="preserve">description: "PUBLIX #525", </v>
      </c>
      <c r="L460" t="str">
        <f t="shared" si="104"/>
        <v xml:space="preserve">category: "Groceries", </v>
      </c>
      <c r="M460" t="str">
        <f t="shared" si="105"/>
        <v xml:space="preserve">individual: "", </v>
      </c>
      <c r="N460" t="str">
        <f t="shared" si="106"/>
        <v xml:space="preserve">amount: -8.91, </v>
      </c>
      <c r="O460" t="s">
        <v>390</v>
      </c>
      <c r="Q460" t="str">
        <f t="shared" si="107"/>
        <v/>
      </c>
      <c r="R460" t="str">
        <f t="shared" si="108"/>
        <v/>
      </c>
      <c r="S460" t="str">
        <f t="shared" si="109"/>
        <v xml:space="preserve">2: { </v>
      </c>
      <c r="T460" t="str">
        <f t="shared" si="98"/>
        <v>2147483630: { id: 2147483630, date: 1514937600000, description: "PUBLIX #525", category: "Groceries", individual: "", amount: -8.91, isVisible: true },</v>
      </c>
      <c r="U460" t="str">
        <f t="shared" si="110"/>
        <v/>
      </c>
      <c r="V460" t="str">
        <f t="shared" si="111"/>
        <v/>
      </c>
    </row>
    <row r="461" spans="1:23" x14ac:dyDescent="0.3">
      <c r="A461">
        <f t="shared" si="99"/>
        <v>2147483631</v>
      </c>
      <c r="B461" s="1">
        <v>43102</v>
      </c>
      <c r="C461" t="s">
        <v>329</v>
      </c>
      <c r="D461" t="s">
        <v>368</v>
      </c>
      <c r="F461" s="6">
        <v>-2.8</v>
      </c>
      <c r="H461" t="str">
        <f t="shared" si="100"/>
        <v xml:space="preserve">2147483631: </v>
      </c>
      <c r="I461" t="str">
        <f t="shared" si="101"/>
        <v xml:space="preserve">id: 2147483631, </v>
      </c>
      <c r="J461" t="str">
        <f t="shared" si="102"/>
        <v xml:space="preserve">date: 1514937600000, </v>
      </c>
      <c r="K461" t="str">
        <f t="shared" si="103"/>
        <v xml:space="preserve">description: "IL TOLLWAY - WEB - UNP", </v>
      </c>
      <c r="L461" t="str">
        <f t="shared" si="104"/>
        <v xml:space="preserve">category: "Transportation", </v>
      </c>
      <c r="M461" t="str">
        <f t="shared" si="105"/>
        <v xml:space="preserve">individual: "", </v>
      </c>
      <c r="N461" t="str">
        <f t="shared" si="106"/>
        <v xml:space="preserve">amount: -2.8, </v>
      </c>
      <c r="O461" t="s">
        <v>390</v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98"/>
        <v>2147483631: { id: 2147483631, date: 1514937600000, description: "IL TOLLWAY - WEB - UNP", category: "Transportation", individual: "", amount: -2.8, isVisible: true }</v>
      </c>
      <c r="U461" t="str">
        <f t="shared" si="110"/>
        <v>},</v>
      </c>
      <c r="V461" t="str">
        <f t="shared" si="111"/>
        <v/>
      </c>
    </row>
    <row r="462" spans="1:23" x14ac:dyDescent="0.3">
      <c r="A462">
        <f t="shared" si="99"/>
        <v>2147483632</v>
      </c>
      <c r="B462" s="1">
        <v>43101</v>
      </c>
      <c r="C462" t="s">
        <v>330</v>
      </c>
      <c r="D462" t="s">
        <v>353</v>
      </c>
      <c r="F462" s="6">
        <v>-29.25</v>
      </c>
      <c r="H462" t="str">
        <f t="shared" si="100"/>
        <v xml:space="preserve">2147483632: </v>
      </c>
      <c r="I462" t="str">
        <f t="shared" si="101"/>
        <v xml:space="preserve">id: 2147483632, </v>
      </c>
      <c r="J462" t="str">
        <f t="shared" si="102"/>
        <v xml:space="preserve">date: 1514851200000, </v>
      </c>
      <c r="K462" t="str">
        <f t="shared" si="103"/>
        <v xml:space="preserve">description: "SPEEDWAY 08496 101", </v>
      </c>
      <c r="L462" t="str">
        <f t="shared" si="104"/>
        <v xml:space="preserve">category: "Gas", </v>
      </c>
      <c r="M462" t="str">
        <f t="shared" si="105"/>
        <v xml:space="preserve">individual: "", </v>
      </c>
      <c r="N462" t="str">
        <f t="shared" si="106"/>
        <v xml:space="preserve">amount: -29.25, </v>
      </c>
      <c r="O462" t="s">
        <v>390</v>
      </c>
      <c r="Q462" t="str">
        <f t="shared" si="107"/>
        <v/>
      </c>
      <c r="R462" t="str">
        <f t="shared" si="108"/>
        <v/>
      </c>
      <c r="S462" t="str">
        <f t="shared" si="109"/>
        <v xml:space="preserve">1: { </v>
      </c>
      <c r="T462" t="str">
        <f t="shared" si="98"/>
        <v>2147483632: { id: 2147483632, date: 1514851200000, description: "SPEEDWAY 08496 101", category: "Gas", individual: "", amount: -29.25, isVisible: true },</v>
      </c>
      <c r="U462" t="str">
        <f t="shared" si="110"/>
        <v/>
      </c>
      <c r="V462" t="str">
        <f t="shared" si="111"/>
        <v/>
      </c>
    </row>
    <row r="463" spans="1:23" x14ac:dyDescent="0.3">
      <c r="A463">
        <f t="shared" si="99"/>
        <v>2147483633</v>
      </c>
      <c r="B463" s="1">
        <v>43101</v>
      </c>
      <c r="C463" t="s">
        <v>331</v>
      </c>
      <c r="D463" t="s">
        <v>366</v>
      </c>
      <c r="F463" s="6">
        <v>-23.25</v>
      </c>
      <c r="H463" t="str">
        <f t="shared" si="100"/>
        <v xml:space="preserve">2147483633: </v>
      </c>
      <c r="I463" t="str">
        <f t="shared" si="101"/>
        <v xml:space="preserve">id: 2147483633, </v>
      </c>
      <c r="J463" t="str">
        <f t="shared" si="102"/>
        <v xml:space="preserve">date: 1514851200000, </v>
      </c>
      <c r="K463" t="str">
        <f t="shared" si="103"/>
        <v xml:space="preserve">description: "LI'L CRICKET 253", </v>
      </c>
      <c r="L463" t="str">
        <f t="shared" si="104"/>
        <v xml:space="preserve">category: "Beer", </v>
      </c>
      <c r="M463" t="str">
        <f t="shared" si="105"/>
        <v xml:space="preserve">individual: "", </v>
      </c>
      <c r="N463" t="str">
        <f t="shared" si="106"/>
        <v xml:space="preserve">amount: -23.25, </v>
      </c>
      <c r="O463" t="s">
        <v>390</v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98"/>
        <v>2147483633: { id: 2147483633, date: 1514851200000, description: "LI'L CRICKET 253", category: "Beer", individual: "", amount: -23.25, isVisible: true },</v>
      </c>
      <c r="U463" t="str">
        <f t="shared" si="110"/>
        <v/>
      </c>
      <c r="V463" t="str">
        <f t="shared" si="111"/>
        <v/>
      </c>
    </row>
    <row r="464" spans="1:23" x14ac:dyDescent="0.3">
      <c r="A464">
        <f t="shared" si="99"/>
        <v>2147483634</v>
      </c>
      <c r="B464" s="1">
        <v>43101</v>
      </c>
      <c r="C464" t="s">
        <v>332</v>
      </c>
      <c r="D464" t="s">
        <v>372</v>
      </c>
      <c r="F464" s="6">
        <v>-10.43</v>
      </c>
      <c r="H464" t="str">
        <f t="shared" si="100"/>
        <v xml:space="preserve">2147483634: </v>
      </c>
      <c r="I464" t="str">
        <f t="shared" si="101"/>
        <v xml:space="preserve">id: 2147483634, </v>
      </c>
      <c r="J464" t="str">
        <f t="shared" si="102"/>
        <v xml:space="preserve">date: 1514851200000, </v>
      </c>
      <c r="K464" t="str">
        <f t="shared" si="103"/>
        <v xml:space="preserve">description: "WENDY'S #4738", </v>
      </c>
      <c r="L464" t="str">
        <f t="shared" si="104"/>
        <v xml:space="preserve">category: "Meals (Food)", </v>
      </c>
      <c r="M464" t="str">
        <f t="shared" si="105"/>
        <v xml:space="preserve">individual: "", </v>
      </c>
      <c r="N464" t="str">
        <f t="shared" si="106"/>
        <v xml:space="preserve">amount: -10.43, </v>
      </c>
      <c r="O464" t="s">
        <v>390</v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ref="T464:T477" si="112">_xlfn.CONCAT(H464,"{ ",I464:O464, "}", IF(U464="",",",""))</f>
        <v>2147483634: { id: 2147483634, date: 1514851200000, description: "WENDY'S #4738", category: "Meals (Food)", individual: "", amount: -10.43, isVisible: true }</v>
      </c>
      <c r="U464" t="str">
        <f t="shared" si="110"/>
        <v>}</v>
      </c>
      <c r="V464" t="str">
        <f t="shared" si="111"/>
        <v>}</v>
      </c>
      <c r="W464" t="s">
        <v>394</v>
      </c>
    </row>
    <row r="465" spans="1:23" x14ac:dyDescent="0.3">
      <c r="A465">
        <f t="shared" si="99"/>
        <v>2147483635</v>
      </c>
      <c r="B465" s="1">
        <v>43100</v>
      </c>
      <c r="C465" t="s">
        <v>333</v>
      </c>
      <c r="D465" t="s">
        <v>366</v>
      </c>
      <c r="F465" s="6">
        <v>-13.25</v>
      </c>
      <c r="H465" t="str">
        <f t="shared" si="100"/>
        <v xml:space="preserve">2147483635: </v>
      </c>
      <c r="I465" t="str">
        <f t="shared" si="101"/>
        <v xml:space="preserve">id: 2147483635, </v>
      </c>
      <c r="J465" t="str">
        <f t="shared" si="102"/>
        <v xml:space="preserve">date: 1514764800000, </v>
      </c>
      <c r="K465" t="str">
        <f t="shared" si="103"/>
        <v xml:space="preserve">description: "16 BIT SOUTH", </v>
      </c>
      <c r="L465" t="str">
        <f t="shared" si="104"/>
        <v xml:space="preserve">category: "Beer", </v>
      </c>
      <c r="M465" t="str">
        <f t="shared" si="105"/>
        <v xml:space="preserve">individual: "", </v>
      </c>
      <c r="N465" t="str">
        <f t="shared" si="106"/>
        <v xml:space="preserve">amount: -13.25, </v>
      </c>
      <c r="O465" t="s">
        <v>390</v>
      </c>
      <c r="Q465" t="str">
        <f t="shared" si="107"/>
        <v xml:space="preserve">2017: { </v>
      </c>
      <c r="R465" t="str">
        <f t="shared" si="108"/>
        <v xml:space="preserve">12: { </v>
      </c>
      <c r="S465" t="str">
        <f t="shared" si="109"/>
        <v xml:space="preserve">31: { </v>
      </c>
      <c r="T465" t="str">
        <f t="shared" si="112"/>
        <v>2147483635: { id: 2147483635, date: 1514764800000, description: "16 BIT SOUTH", category: "Beer", individual: "", amount: -13.25, isVisible: true },</v>
      </c>
      <c r="U465" t="str">
        <f t="shared" si="110"/>
        <v/>
      </c>
      <c r="V465" t="str">
        <f t="shared" si="111"/>
        <v/>
      </c>
    </row>
    <row r="466" spans="1:23" x14ac:dyDescent="0.3">
      <c r="A466">
        <f t="shared" si="99"/>
        <v>2147483636</v>
      </c>
      <c r="B466" s="1">
        <v>43100</v>
      </c>
      <c r="C466" t="s">
        <v>45</v>
      </c>
      <c r="D466" t="s">
        <v>372</v>
      </c>
      <c r="F466" s="6">
        <v>-61.25</v>
      </c>
      <c r="H466" t="str">
        <f t="shared" si="100"/>
        <v xml:space="preserve">2147483636: </v>
      </c>
      <c r="I466" t="str">
        <f t="shared" si="101"/>
        <v xml:space="preserve">id: 2147483636, </v>
      </c>
      <c r="J466" t="str">
        <f t="shared" si="102"/>
        <v xml:space="preserve">date: 1514764800000, </v>
      </c>
      <c r="K466" t="str">
        <f t="shared" si="103"/>
        <v xml:space="preserve">description: "MOERLEIN LAGER HOUSE", </v>
      </c>
      <c r="L466" t="str">
        <f t="shared" si="104"/>
        <v xml:space="preserve">category: "Meals (Food)", </v>
      </c>
      <c r="M466" t="str">
        <f t="shared" si="105"/>
        <v xml:space="preserve">individual: "", </v>
      </c>
      <c r="N466" t="str">
        <f t="shared" si="106"/>
        <v xml:space="preserve">amount: -61.25, </v>
      </c>
      <c r="O466" t="s">
        <v>390</v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2"/>
        <v>2147483636: { id: 2147483636, date: 1514764800000, description: "MOERLEIN LAGER HOUSE", category: "Meals (Food)", individual: "", amount: -61.25, isVisible: true },</v>
      </c>
      <c r="U466" t="str">
        <f t="shared" si="110"/>
        <v/>
      </c>
      <c r="V466" t="str">
        <f t="shared" si="111"/>
        <v/>
      </c>
    </row>
    <row r="467" spans="1:23" x14ac:dyDescent="0.3">
      <c r="A467">
        <f t="shared" si="99"/>
        <v>2147483637</v>
      </c>
      <c r="B467" s="1">
        <v>43100</v>
      </c>
      <c r="C467" t="s">
        <v>334</v>
      </c>
      <c r="D467" t="s">
        <v>353</v>
      </c>
      <c r="F467" s="6">
        <v>-35.51</v>
      </c>
      <c r="H467" t="str">
        <f t="shared" si="100"/>
        <v xml:space="preserve">2147483637: </v>
      </c>
      <c r="I467" t="str">
        <f t="shared" si="101"/>
        <v xml:space="preserve">id: 2147483637, </v>
      </c>
      <c r="J467" t="str">
        <f t="shared" si="102"/>
        <v xml:space="preserve">date: 1514764800000, </v>
      </c>
      <c r="K467" t="str">
        <f t="shared" si="103"/>
        <v xml:space="preserve">description: "PHILLIPS 66 - JB BATTL", </v>
      </c>
      <c r="L467" t="str">
        <f t="shared" si="104"/>
        <v xml:space="preserve">category: "Gas", </v>
      </c>
      <c r="M467" t="str">
        <f t="shared" si="105"/>
        <v xml:space="preserve">individual: "", </v>
      </c>
      <c r="N467" t="str">
        <f t="shared" si="106"/>
        <v xml:space="preserve">amount: -35.51, </v>
      </c>
      <c r="O467" t="s">
        <v>390</v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2"/>
        <v>2147483637: { id: 2147483637, date: 1514764800000, description: "PHILLIPS 66 - JB BATTL", category: "Gas", individual: "", amount: -35.51, isVisible: true },</v>
      </c>
      <c r="U467" t="str">
        <f t="shared" si="110"/>
        <v/>
      </c>
      <c r="V467" t="str">
        <f t="shared" si="111"/>
        <v/>
      </c>
    </row>
    <row r="468" spans="1:23" x14ac:dyDescent="0.3">
      <c r="A468">
        <f t="shared" si="99"/>
        <v>2147483638</v>
      </c>
      <c r="B468" s="1">
        <v>43100</v>
      </c>
      <c r="C468" t="s">
        <v>37</v>
      </c>
      <c r="D468" t="s">
        <v>359</v>
      </c>
      <c r="F468" s="6">
        <v>-257.55</v>
      </c>
      <c r="H468" t="str">
        <f t="shared" si="100"/>
        <v xml:space="preserve">2147483638: </v>
      </c>
      <c r="I468" t="str">
        <f t="shared" si="101"/>
        <v xml:space="preserve">id: 2147483638, </v>
      </c>
      <c r="J468" t="str">
        <f t="shared" si="102"/>
        <v xml:space="preserve">date: 1514764800000, </v>
      </c>
      <c r="K468" t="str">
        <f t="shared" si="103"/>
        <v xml:space="preserve">description: "TMOBILE*AUTO PAY", </v>
      </c>
      <c r="L468" t="str">
        <f t="shared" si="104"/>
        <v xml:space="preserve">category: "Phone", </v>
      </c>
      <c r="M468" t="str">
        <f t="shared" si="105"/>
        <v xml:space="preserve">individual: "", </v>
      </c>
      <c r="N468" t="str">
        <f t="shared" si="106"/>
        <v xml:space="preserve">amount: -257.55, </v>
      </c>
      <c r="O468" t="s">
        <v>390</v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2"/>
        <v>2147483638: { id: 2147483638, date: 1514764800000, description: "TMOBILE*AUTO PAY", category: "Phone", individual: "", amount: -257.55, isVisible: true },</v>
      </c>
      <c r="U468" t="str">
        <f t="shared" si="110"/>
        <v/>
      </c>
      <c r="V468" t="str">
        <f t="shared" si="111"/>
        <v/>
      </c>
    </row>
    <row r="469" spans="1:23" x14ac:dyDescent="0.3">
      <c r="A469">
        <f t="shared" si="99"/>
        <v>2147483639</v>
      </c>
      <c r="B469" s="1">
        <v>43100</v>
      </c>
      <c r="C469" t="s">
        <v>335</v>
      </c>
      <c r="D469" t="s">
        <v>372</v>
      </c>
      <c r="F469" s="6">
        <v>-13.89</v>
      </c>
      <c r="H469" t="str">
        <f t="shared" si="100"/>
        <v xml:space="preserve">2147483639: </v>
      </c>
      <c r="I469" t="str">
        <f t="shared" si="101"/>
        <v xml:space="preserve">id: 2147483639, </v>
      </c>
      <c r="J469" t="str">
        <f t="shared" si="102"/>
        <v xml:space="preserve">date: 1514764800000, </v>
      </c>
      <c r="K469" t="str">
        <f t="shared" si="103"/>
        <v xml:space="preserve">description: "SUBWAY        03181310", </v>
      </c>
      <c r="L469" t="str">
        <f t="shared" si="104"/>
        <v xml:space="preserve">category: "Meals (Food)", </v>
      </c>
      <c r="M469" t="str">
        <f t="shared" si="105"/>
        <v xml:space="preserve">individual: "", </v>
      </c>
      <c r="N469" t="str">
        <f t="shared" si="106"/>
        <v xml:space="preserve">amount: -13.89, </v>
      </c>
      <c r="O469" t="s">
        <v>390</v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2"/>
        <v>2147483639: { id: 2147483639, date: 1514764800000, description: "SUBWAY        03181310", category: "Meals (Food)", individual: "", amount: -13.89, isVisible: true }</v>
      </c>
      <c r="U469" t="str">
        <f t="shared" si="110"/>
        <v>},</v>
      </c>
      <c r="V469" t="str">
        <f t="shared" si="111"/>
        <v/>
      </c>
    </row>
    <row r="470" spans="1:23" x14ac:dyDescent="0.3">
      <c r="A470">
        <f t="shared" si="99"/>
        <v>2147483640</v>
      </c>
      <c r="B470" s="1">
        <v>43099</v>
      </c>
      <c r="C470" t="s">
        <v>336</v>
      </c>
      <c r="D470" t="s">
        <v>372</v>
      </c>
      <c r="F470" s="6">
        <v>-29.25</v>
      </c>
      <c r="H470" t="str">
        <f t="shared" si="100"/>
        <v xml:space="preserve">2147483640: </v>
      </c>
      <c r="I470" t="str">
        <f t="shared" si="101"/>
        <v xml:space="preserve">id: 2147483640, </v>
      </c>
      <c r="J470" t="str">
        <f t="shared" si="102"/>
        <v xml:space="preserve">date: 1514678400000, </v>
      </c>
      <c r="K470" t="str">
        <f t="shared" si="103"/>
        <v xml:space="preserve">description: "Brunch", </v>
      </c>
      <c r="L470" t="str">
        <f t="shared" si="104"/>
        <v xml:space="preserve">category: "Meals (Food)", </v>
      </c>
      <c r="M470" t="str">
        <f t="shared" si="105"/>
        <v xml:space="preserve">individual: "", </v>
      </c>
      <c r="N470" t="str">
        <f t="shared" si="106"/>
        <v xml:space="preserve">amount: -29.25, </v>
      </c>
      <c r="O470" t="s">
        <v>390</v>
      </c>
      <c r="Q470" t="str">
        <f t="shared" si="107"/>
        <v/>
      </c>
      <c r="R470" t="str">
        <f t="shared" si="108"/>
        <v/>
      </c>
      <c r="S470" t="str">
        <f t="shared" si="109"/>
        <v xml:space="preserve">30: { </v>
      </c>
      <c r="T470" t="str">
        <f t="shared" si="112"/>
        <v>2147483640: { id: 2147483640, date: 1514678400000, description: "Brunch", category: "Meals (Food)", individual: "", amount: -29.25, isVisible: true },</v>
      </c>
      <c r="U470" t="str">
        <f t="shared" si="110"/>
        <v/>
      </c>
      <c r="V470" t="str">
        <f t="shared" si="111"/>
        <v/>
      </c>
    </row>
    <row r="471" spans="1:23" x14ac:dyDescent="0.3">
      <c r="A471">
        <f t="shared" si="99"/>
        <v>2147483641</v>
      </c>
      <c r="B471" s="1">
        <v>43099</v>
      </c>
      <c r="C471" t="s">
        <v>21</v>
      </c>
      <c r="D471" t="s">
        <v>361</v>
      </c>
      <c r="F471" s="6">
        <v>-0.99</v>
      </c>
      <c r="H471" t="str">
        <f t="shared" si="100"/>
        <v xml:space="preserve">2147483641: </v>
      </c>
      <c r="I471" t="str">
        <f t="shared" si="101"/>
        <v xml:space="preserve">id: 2147483641, </v>
      </c>
      <c r="J471" t="str">
        <f t="shared" si="102"/>
        <v xml:space="preserve">date: 1514678400000, </v>
      </c>
      <c r="K471" t="str">
        <f t="shared" si="103"/>
        <v xml:space="preserve">description: "APL* ITUNES.COM/BILL", </v>
      </c>
      <c r="L471" t="str">
        <f t="shared" si="104"/>
        <v xml:space="preserve">category: "Materistic", </v>
      </c>
      <c r="M471" t="str">
        <f t="shared" si="105"/>
        <v xml:space="preserve">individual: "", </v>
      </c>
      <c r="N471" t="str">
        <f t="shared" si="106"/>
        <v xml:space="preserve">amount: -0.99, </v>
      </c>
      <c r="O471" t="s">
        <v>390</v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2"/>
        <v>2147483641: { id: 2147483641, date: 1514678400000, description: "APL* ITUNES.COM/BILL", category: "Materistic", individual: "", amount: -0.99, isVisible: true },</v>
      </c>
      <c r="U471" t="str">
        <f t="shared" si="110"/>
        <v/>
      </c>
      <c r="V471" t="str">
        <f t="shared" si="111"/>
        <v/>
      </c>
    </row>
    <row r="472" spans="1:23" x14ac:dyDescent="0.3">
      <c r="A472">
        <f t="shared" si="99"/>
        <v>2147483642</v>
      </c>
      <c r="B472" s="1">
        <v>43099</v>
      </c>
      <c r="C472" t="s">
        <v>152</v>
      </c>
      <c r="D472" t="s">
        <v>358</v>
      </c>
      <c r="F472" s="6">
        <v>-11.15</v>
      </c>
      <c r="H472" t="str">
        <f t="shared" si="100"/>
        <v xml:space="preserve">2147483642: </v>
      </c>
      <c r="I472" t="str">
        <f t="shared" si="101"/>
        <v xml:space="preserve">id: 2147483642, </v>
      </c>
      <c r="J472" t="str">
        <f t="shared" si="102"/>
        <v xml:space="preserve">date: 1514678400000, </v>
      </c>
      <c r="K472" t="str">
        <f t="shared" si="103"/>
        <v xml:space="preserve">description: "LYFT   *RIDE SAT 2PM", </v>
      </c>
      <c r="L472" t="str">
        <f t="shared" si="104"/>
        <v xml:space="preserve">category: "Entertainment", </v>
      </c>
      <c r="M472" t="str">
        <f t="shared" si="105"/>
        <v xml:space="preserve">individual: "", </v>
      </c>
      <c r="N472" t="str">
        <f t="shared" si="106"/>
        <v xml:space="preserve">amount: -11.15, </v>
      </c>
      <c r="O472" t="s">
        <v>390</v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2"/>
        <v>2147483642: { id: 2147483642, date: 1514678400000, description: "LYFT   *RIDE SAT 2PM", category: "Entertainment", individual: "", amount: -11.15, isVisible: true },</v>
      </c>
      <c r="U472" t="str">
        <f t="shared" si="110"/>
        <v/>
      </c>
      <c r="V472" t="str">
        <f t="shared" si="111"/>
        <v/>
      </c>
    </row>
    <row r="473" spans="1:23" x14ac:dyDescent="0.3">
      <c r="A473">
        <f t="shared" si="99"/>
        <v>2147483643</v>
      </c>
      <c r="B473" s="1">
        <v>43099</v>
      </c>
      <c r="C473" t="s">
        <v>337</v>
      </c>
      <c r="D473" t="s">
        <v>358</v>
      </c>
      <c r="F473" s="6">
        <v>-4</v>
      </c>
      <c r="H473" t="str">
        <f t="shared" si="100"/>
        <v xml:space="preserve">2147483643: </v>
      </c>
      <c r="I473" t="str">
        <f t="shared" si="101"/>
        <v xml:space="preserve">id: 2147483643, </v>
      </c>
      <c r="J473" t="str">
        <f t="shared" si="102"/>
        <v xml:space="preserve">date: 1514678400000, </v>
      </c>
      <c r="K473" t="str">
        <f t="shared" si="103"/>
        <v xml:space="preserve">description: "LYFT   *RIDE FRI 11PM", </v>
      </c>
      <c r="L473" t="str">
        <f t="shared" si="104"/>
        <v xml:space="preserve">category: "Entertainment", </v>
      </c>
      <c r="M473" t="str">
        <f t="shared" si="105"/>
        <v xml:space="preserve">individual: "", </v>
      </c>
      <c r="N473" t="str">
        <f t="shared" si="106"/>
        <v xml:space="preserve">amount: -4, </v>
      </c>
      <c r="O473" t="s">
        <v>390</v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2"/>
        <v>2147483643: { id: 2147483643, date: 1514678400000, description: "LYFT   *RIDE FRI 11PM", category: "Entertainment", individual: "", amount: -4, isVisible: true }</v>
      </c>
      <c r="U473" t="str">
        <f t="shared" si="110"/>
        <v>},</v>
      </c>
      <c r="V473" t="str">
        <f t="shared" si="111"/>
        <v/>
      </c>
    </row>
    <row r="474" spans="1:23" x14ac:dyDescent="0.3">
      <c r="A474">
        <f t="shared" si="99"/>
        <v>2147483644</v>
      </c>
      <c r="B474" s="1">
        <v>43098</v>
      </c>
      <c r="C474" t="s">
        <v>338</v>
      </c>
      <c r="D474" t="s">
        <v>364</v>
      </c>
      <c r="F474" s="6">
        <v>-18</v>
      </c>
      <c r="H474" t="str">
        <f t="shared" si="100"/>
        <v xml:space="preserve">2147483644: </v>
      </c>
      <c r="I474" t="str">
        <f t="shared" si="101"/>
        <v xml:space="preserve">id: 2147483644, </v>
      </c>
      <c r="J474" t="str">
        <f t="shared" si="102"/>
        <v xml:space="preserve">date: 1514592000000, </v>
      </c>
      <c r="K474" t="str">
        <f t="shared" si="103"/>
        <v xml:space="preserve">description: "2888 GREAT CLIPS AT AV", </v>
      </c>
      <c r="L474" t="str">
        <f t="shared" si="104"/>
        <v xml:space="preserve">category: "Miscellaneous", </v>
      </c>
      <c r="M474" t="str">
        <f t="shared" si="105"/>
        <v xml:space="preserve">individual: "", </v>
      </c>
      <c r="N474" t="str">
        <f t="shared" si="106"/>
        <v xml:space="preserve">amount: -18, </v>
      </c>
      <c r="O474" t="s">
        <v>390</v>
      </c>
      <c r="Q474" t="str">
        <f t="shared" si="107"/>
        <v/>
      </c>
      <c r="R474" t="str">
        <f t="shared" si="108"/>
        <v/>
      </c>
      <c r="S474" t="str">
        <f t="shared" si="109"/>
        <v xml:space="preserve">29: { </v>
      </c>
      <c r="T474" t="str">
        <f t="shared" si="112"/>
        <v>2147483644: { id: 2147483644, date: 1514592000000, description: "2888 GREAT CLIPS AT AV", category: "Miscellaneous", individual: "", amount: -18, isVisible: true },</v>
      </c>
      <c r="U474" t="str">
        <f t="shared" si="110"/>
        <v/>
      </c>
      <c r="V474" t="str">
        <f t="shared" si="111"/>
        <v/>
      </c>
    </row>
    <row r="475" spans="1:23" x14ac:dyDescent="0.3">
      <c r="A475">
        <f t="shared" si="99"/>
        <v>2147483645</v>
      </c>
      <c r="B475" s="1">
        <v>43098</v>
      </c>
      <c r="C475" t="s">
        <v>339</v>
      </c>
      <c r="D475" t="s">
        <v>372</v>
      </c>
      <c r="F475" s="6">
        <v>-35.25</v>
      </c>
      <c r="H475" t="str">
        <f t="shared" si="100"/>
        <v xml:space="preserve">2147483645: </v>
      </c>
      <c r="I475" t="str">
        <f t="shared" si="101"/>
        <v xml:space="preserve">id: 2147483645, </v>
      </c>
      <c r="J475" t="str">
        <f t="shared" si="102"/>
        <v xml:space="preserve">date: 1514592000000, </v>
      </c>
      <c r="K475" t="str">
        <f t="shared" si="103"/>
        <v xml:space="preserve">description: "LAKEFRONT BREWERY INC", </v>
      </c>
      <c r="L475" t="str">
        <f t="shared" si="104"/>
        <v xml:space="preserve">category: "Meals (Food)", </v>
      </c>
      <c r="M475" t="str">
        <f t="shared" si="105"/>
        <v xml:space="preserve">individual: "", </v>
      </c>
      <c r="N475" t="str">
        <f t="shared" si="106"/>
        <v xml:space="preserve">amount: -35.25, </v>
      </c>
      <c r="O475" t="s">
        <v>390</v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2"/>
        <v>2147483645: { id: 2147483645, date: 1514592000000, description: "LAKEFRONT BREWERY INC", category: "Meals (Food)", individual: "", amount: -35.25, isVisible: true },</v>
      </c>
      <c r="U475" t="str">
        <f t="shared" si="110"/>
        <v/>
      </c>
      <c r="V475" t="str">
        <f t="shared" si="111"/>
        <v/>
      </c>
    </row>
    <row r="476" spans="1:23" x14ac:dyDescent="0.3">
      <c r="A476">
        <f>+A477-1</f>
        <v>2147483646</v>
      </c>
      <c r="B476" s="1">
        <v>43098</v>
      </c>
      <c r="C476" t="s">
        <v>339</v>
      </c>
      <c r="D476" t="s">
        <v>366</v>
      </c>
      <c r="F476" s="6">
        <v>-15.25</v>
      </c>
      <c r="H476" t="str">
        <f t="shared" si="100"/>
        <v xml:space="preserve">2147483646: </v>
      </c>
      <c r="I476" t="str">
        <f t="shared" si="101"/>
        <v xml:space="preserve">id: 2147483646, </v>
      </c>
      <c r="J476" t="str">
        <f t="shared" si="102"/>
        <v xml:space="preserve">date: 1514592000000, </v>
      </c>
      <c r="K476" t="str">
        <f t="shared" si="103"/>
        <v xml:space="preserve">description: "LAKEFRONT BREWERY INC", </v>
      </c>
      <c r="L476" t="str">
        <f t="shared" si="104"/>
        <v xml:space="preserve">category: "Beer", </v>
      </c>
      <c r="M476" t="str">
        <f t="shared" si="105"/>
        <v xml:space="preserve">individual: "", </v>
      </c>
      <c r="N476" t="str">
        <f t="shared" si="106"/>
        <v xml:space="preserve">amount: -15.25, </v>
      </c>
      <c r="O476" t="s">
        <v>390</v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2"/>
        <v>2147483646: { id: 2147483646, date: 1514592000000, description: "LAKEFRONT BREWERY INC", category: "Beer", individual: "", amount: -15.25, isVisible: true },</v>
      </c>
      <c r="U476" t="str">
        <f t="shared" si="110"/>
        <v/>
      </c>
      <c r="V476" t="str">
        <f t="shared" si="111"/>
        <v/>
      </c>
    </row>
    <row r="477" spans="1:23" x14ac:dyDescent="0.3">
      <c r="A477" s="5">
        <f>MAX_INT</f>
        <v>2147483647</v>
      </c>
      <c r="B477" s="1">
        <v>43098</v>
      </c>
      <c r="C477" t="s">
        <v>340</v>
      </c>
      <c r="D477" t="s">
        <v>369</v>
      </c>
      <c r="F477" s="6">
        <v>-60.25</v>
      </c>
      <c r="H477" t="str">
        <f t="shared" si="100"/>
        <v xml:space="preserve">2147483647: </v>
      </c>
      <c r="I477" t="str">
        <f t="shared" si="101"/>
        <v xml:space="preserve">id: 2147483647, </v>
      </c>
      <c r="J477" t="str">
        <f t="shared" si="102"/>
        <v xml:space="preserve">date: 1514592000000, </v>
      </c>
      <c r="K477" t="str">
        <f t="shared" si="103"/>
        <v xml:space="preserve">description: "JOURNEYMAN HOTEL F&amp;B", </v>
      </c>
      <c r="L477" t="str">
        <f t="shared" si="104"/>
        <v xml:space="preserve">category: "Accomodation", </v>
      </c>
      <c r="M477" t="str">
        <f t="shared" si="105"/>
        <v xml:space="preserve">individual: "", </v>
      </c>
      <c r="N477" t="str">
        <f t="shared" si="106"/>
        <v xml:space="preserve">amount: -60.25, </v>
      </c>
      <c r="O477" t="s">
        <v>390</v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2"/>
        <v>2147483647: { id: 2147483647, date: 1514592000000, description: "JOURNEYMAN HOTEL F&amp;B", category: "Accomodation", individual: "", amount: -60.25, isVisible: true }</v>
      </c>
      <c r="U477" t="str">
        <f t="shared" si="110"/>
        <v>}</v>
      </c>
      <c r="V477" t="str">
        <f t="shared" si="111"/>
        <v>}</v>
      </c>
      <c r="W477" t="s">
        <v>395</v>
      </c>
    </row>
    <row r="478" spans="1:23" x14ac:dyDescent="0.3">
      <c r="F478" s="4"/>
    </row>
  </sheetData>
  <autoFilter ref="A5:F478" xr:uid="{00000000-0009-0000-0000-000001000000}">
    <sortState xmlns:xlrd2="http://schemas.microsoft.com/office/spreadsheetml/2017/richdata2" ref="A6:F478">
      <sortCondition descending="1" ref="A5:A478"/>
    </sortState>
  </autoFilter>
  <dataValidations count="1">
    <dataValidation type="list" allowBlank="1" showInputMessage="1" showErrorMessage="1" sqref="D6:D477" xr:uid="{9F04CEE5-CB63-4175-A142-AFA9D929A35D}">
      <formula1>categories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Categories</vt:lpstr>
      <vt:lpstr>Transaction_Object v1</vt:lpstr>
      <vt:lpstr>Transaction Object</vt:lpstr>
      <vt:lpstr>categories</vt:lpstr>
      <vt:lpstr>MAX_INT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Nord</dc:creator>
  <cp:lastModifiedBy>steve</cp:lastModifiedBy>
  <dcterms:created xsi:type="dcterms:W3CDTF">2018-08-24T17:50:24Z</dcterms:created>
  <dcterms:modified xsi:type="dcterms:W3CDTF">2018-11-20T20:08:07Z</dcterms:modified>
</cp:coreProperties>
</file>