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Y4" i="1"/>
  <c r="Y3" i="1"/>
  <c r="Y5" i="1"/>
  <c r="R253" i="1"/>
  <c r="Y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" i="1"/>
  <c r="V3" i="1"/>
  <c r="C2" i="1"/>
  <c r="D2" i="1"/>
  <c r="V5" i="1"/>
  <c r="I2" i="1"/>
  <c r="J2" i="1"/>
  <c r="V4" i="1"/>
  <c r="F2" i="1"/>
  <c r="G2" i="1"/>
  <c r="L2" i="1"/>
  <c r="V6" i="1"/>
  <c r="M2" i="1"/>
  <c r="N2" i="1"/>
  <c r="O2" i="1"/>
  <c r="P2" i="1"/>
  <c r="C3" i="1"/>
  <c r="D3" i="1"/>
  <c r="I3" i="1"/>
  <c r="J3" i="1"/>
  <c r="F3" i="1"/>
  <c r="G3" i="1"/>
  <c r="L3" i="1"/>
  <c r="M3" i="1"/>
  <c r="N3" i="1"/>
  <c r="P3" i="1"/>
  <c r="C4" i="1"/>
  <c r="D4" i="1"/>
  <c r="I4" i="1"/>
  <c r="J4" i="1"/>
  <c r="F4" i="1"/>
  <c r="G4" i="1"/>
  <c r="L4" i="1"/>
  <c r="M4" i="1"/>
  <c r="N4" i="1"/>
  <c r="P4" i="1"/>
  <c r="C5" i="1"/>
  <c r="D5" i="1"/>
  <c r="I5" i="1"/>
  <c r="J5" i="1"/>
  <c r="F5" i="1"/>
  <c r="G5" i="1"/>
  <c r="L5" i="1"/>
  <c r="M5" i="1"/>
  <c r="N5" i="1"/>
  <c r="P5" i="1"/>
  <c r="C6" i="1"/>
  <c r="D6" i="1"/>
  <c r="I6" i="1"/>
  <c r="J6" i="1"/>
  <c r="F6" i="1"/>
  <c r="G6" i="1"/>
  <c r="L6" i="1"/>
  <c r="M6" i="1"/>
  <c r="N6" i="1"/>
  <c r="P6" i="1"/>
  <c r="C7" i="1"/>
  <c r="D7" i="1"/>
  <c r="I7" i="1"/>
  <c r="J7" i="1"/>
  <c r="F7" i="1"/>
  <c r="G7" i="1"/>
  <c r="L7" i="1"/>
  <c r="M7" i="1"/>
  <c r="N7" i="1"/>
  <c r="P7" i="1"/>
  <c r="C8" i="1"/>
  <c r="D8" i="1"/>
  <c r="I8" i="1"/>
  <c r="J8" i="1"/>
  <c r="F8" i="1"/>
  <c r="G8" i="1"/>
  <c r="L8" i="1"/>
  <c r="M8" i="1"/>
  <c r="N8" i="1"/>
  <c r="P8" i="1"/>
  <c r="C9" i="1"/>
  <c r="D9" i="1"/>
  <c r="I9" i="1"/>
  <c r="J9" i="1"/>
  <c r="F9" i="1"/>
  <c r="G9" i="1"/>
  <c r="L9" i="1"/>
  <c r="M9" i="1"/>
  <c r="N9" i="1"/>
  <c r="P9" i="1"/>
  <c r="C10" i="1"/>
  <c r="D10" i="1"/>
  <c r="I10" i="1"/>
  <c r="J10" i="1"/>
  <c r="F10" i="1"/>
  <c r="G10" i="1"/>
  <c r="L10" i="1"/>
  <c r="M10" i="1"/>
  <c r="N10" i="1"/>
  <c r="P10" i="1"/>
  <c r="C11" i="1"/>
  <c r="D11" i="1"/>
  <c r="I11" i="1"/>
  <c r="J11" i="1"/>
  <c r="F11" i="1"/>
  <c r="G11" i="1"/>
  <c r="L11" i="1"/>
  <c r="M11" i="1"/>
  <c r="N11" i="1"/>
  <c r="P11" i="1"/>
  <c r="C12" i="1"/>
  <c r="D12" i="1"/>
  <c r="I12" i="1"/>
  <c r="J12" i="1"/>
  <c r="F12" i="1"/>
  <c r="G12" i="1"/>
  <c r="L12" i="1"/>
  <c r="M12" i="1"/>
  <c r="N12" i="1"/>
  <c r="P12" i="1"/>
  <c r="C13" i="1"/>
  <c r="D13" i="1"/>
  <c r="I13" i="1"/>
  <c r="J13" i="1"/>
  <c r="F13" i="1"/>
  <c r="G13" i="1"/>
  <c r="L13" i="1"/>
  <c r="M13" i="1"/>
  <c r="N13" i="1"/>
  <c r="P13" i="1"/>
  <c r="C14" i="1"/>
  <c r="D14" i="1"/>
  <c r="I14" i="1"/>
  <c r="J14" i="1"/>
  <c r="F14" i="1"/>
  <c r="G14" i="1"/>
  <c r="L14" i="1"/>
  <c r="M14" i="1"/>
  <c r="N14" i="1"/>
  <c r="P14" i="1"/>
  <c r="C15" i="1"/>
  <c r="D15" i="1"/>
  <c r="I15" i="1"/>
  <c r="J15" i="1"/>
  <c r="F15" i="1"/>
  <c r="G15" i="1"/>
  <c r="L15" i="1"/>
  <c r="M15" i="1"/>
  <c r="N15" i="1"/>
  <c r="P15" i="1"/>
  <c r="C16" i="1"/>
  <c r="D16" i="1"/>
  <c r="I16" i="1"/>
  <c r="J16" i="1"/>
  <c r="F16" i="1"/>
  <c r="G16" i="1"/>
  <c r="L16" i="1"/>
  <c r="M16" i="1"/>
  <c r="N16" i="1"/>
  <c r="P16" i="1"/>
  <c r="C17" i="1"/>
  <c r="D17" i="1"/>
  <c r="I17" i="1"/>
  <c r="J17" i="1"/>
  <c r="F17" i="1"/>
  <c r="G17" i="1"/>
  <c r="L17" i="1"/>
  <c r="M17" i="1"/>
  <c r="N17" i="1"/>
  <c r="P17" i="1"/>
  <c r="C18" i="1"/>
  <c r="D18" i="1"/>
  <c r="I18" i="1"/>
  <c r="J18" i="1"/>
  <c r="F18" i="1"/>
  <c r="G18" i="1"/>
  <c r="L18" i="1"/>
  <c r="M18" i="1"/>
  <c r="N18" i="1"/>
  <c r="P18" i="1"/>
  <c r="C19" i="1"/>
  <c r="D19" i="1"/>
  <c r="I19" i="1"/>
  <c r="J19" i="1"/>
  <c r="F19" i="1"/>
  <c r="G19" i="1"/>
  <c r="L19" i="1"/>
  <c r="M19" i="1"/>
  <c r="N19" i="1"/>
  <c r="P19" i="1"/>
  <c r="C20" i="1"/>
  <c r="D20" i="1"/>
  <c r="I20" i="1"/>
  <c r="J20" i="1"/>
  <c r="F20" i="1"/>
  <c r="G20" i="1"/>
  <c r="L20" i="1"/>
  <c r="M20" i="1"/>
  <c r="N20" i="1"/>
  <c r="P20" i="1"/>
  <c r="C21" i="1"/>
  <c r="D21" i="1"/>
  <c r="I21" i="1"/>
  <c r="J21" i="1"/>
  <c r="F21" i="1"/>
  <c r="G21" i="1"/>
  <c r="L21" i="1"/>
  <c r="M21" i="1"/>
  <c r="N21" i="1"/>
  <c r="P21" i="1"/>
  <c r="C22" i="1"/>
  <c r="D22" i="1"/>
  <c r="I22" i="1"/>
  <c r="J22" i="1"/>
  <c r="F22" i="1"/>
  <c r="G22" i="1"/>
  <c r="L22" i="1"/>
  <c r="M22" i="1"/>
  <c r="N22" i="1"/>
  <c r="P22" i="1"/>
  <c r="C23" i="1"/>
  <c r="D23" i="1"/>
  <c r="I23" i="1"/>
  <c r="J23" i="1"/>
  <c r="F23" i="1"/>
  <c r="G23" i="1"/>
  <c r="L23" i="1"/>
  <c r="M23" i="1"/>
  <c r="N23" i="1"/>
  <c r="P23" i="1"/>
  <c r="C24" i="1"/>
  <c r="D24" i="1"/>
  <c r="I24" i="1"/>
  <c r="J24" i="1"/>
  <c r="F24" i="1"/>
  <c r="G24" i="1"/>
  <c r="L24" i="1"/>
  <c r="M24" i="1"/>
  <c r="N24" i="1"/>
  <c r="P24" i="1"/>
  <c r="C25" i="1"/>
  <c r="D25" i="1"/>
  <c r="I25" i="1"/>
  <c r="J25" i="1"/>
  <c r="F25" i="1"/>
  <c r="G25" i="1"/>
  <c r="L25" i="1"/>
  <c r="M25" i="1"/>
  <c r="N25" i="1"/>
  <c r="P25" i="1"/>
  <c r="C26" i="1"/>
  <c r="D26" i="1"/>
  <c r="I26" i="1"/>
  <c r="J26" i="1"/>
  <c r="F26" i="1"/>
  <c r="G26" i="1"/>
  <c r="L26" i="1"/>
  <c r="M26" i="1"/>
  <c r="N26" i="1"/>
  <c r="P26" i="1"/>
  <c r="C27" i="1"/>
  <c r="D27" i="1"/>
  <c r="I27" i="1"/>
  <c r="J27" i="1"/>
  <c r="F27" i="1"/>
  <c r="G27" i="1"/>
  <c r="L27" i="1"/>
  <c r="M27" i="1"/>
  <c r="N27" i="1"/>
  <c r="P27" i="1"/>
  <c r="C28" i="1"/>
  <c r="D28" i="1"/>
  <c r="I28" i="1"/>
  <c r="J28" i="1"/>
  <c r="F28" i="1"/>
  <c r="G28" i="1"/>
  <c r="L28" i="1"/>
  <c r="M28" i="1"/>
  <c r="N28" i="1"/>
  <c r="P28" i="1"/>
  <c r="C29" i="1"/>
  <c r="D29" i="1"/>
  <c r="I29" i="1"/>
  <c r="J29" i="1"/>
  <c r="F29" i="1"/>
  <c r="G29" i="1"/>
  <c r="L29" i="1"/>
  <c r="M29" i="1"/>
  <c r="N29" i="1"/>
  <c r="P29" i="1"/>
  <c r="C30" i="1"/>
  <c r="D30" i="1"/>
  <c r="I30" i="1"/>
  <c r="J30" i="1"/>
  <c r="F30" i="1"/>
  <c r="G30" i="1"/>
  <c r="L30" i="1"/>
  <c r="M30" i="1"/>
  <c r="N30" i="1"/>
  <c r="P30" i="1"/>
  <c r="C31" i="1"/>
  <c r="D31" i="1"/>
  <c r="I31" i="1"/>
  <c r="J31" i="1"/>
  <c r="F31" i="1"/>
  <c r="G31" i="1"/>
  <c r="L31" i="1"/>
  <c r="M31" i="1"/>
  <c r="N31" i="1"/>
  <c r="P31" i="1"/>
  <c r="C32" i="1"/>
  <c r="D32" i="1"/>
  <c r="I32" i="1"/>
  <c r="J32" i="1"/>
  <c r="F32" i="1"/>
  <c r="G32" i="1"/>
  <c r="L32" i="1"/>
  <c r="M32" i="1"/>
  <c r="N32" i="1"/>
  <c r="P32" i="1"/>
  <c r="C33" i="1"/>
  <c r="D33" i="1"/>
  <c r="I33" i="1"/>
  <c r="J33" i="1"/>
  <c r="F33" i="1"/>
  <c r="G33" i="1"/>
  <c r="L33" i="1"/>
  <c r="M33" i="1"/>
  <c r="N33" i="1"/>
  <c r="P33" i="1"/>
  <c r="C34" i="1"/>
  <c r="D34" i="1"/>
  <c r="I34" i="1"/>
  <c r="J34" i="1"/>
  <c r="F34" i="1"/>
  <c r="G34" i="1"/>
  <c r="L34" i="1"/>
  <c r="M34" i="1"/>
  <c r="N34" i="1"/>
  <c r="P34" i="1"/>
  <c r="C35" i="1"/>
  <c r="D35" i="1"/>
  <c r="I35" i="1"/>
  <c r="J35" i="1"/>
  <c r="F35" i="1"/>
  <c r="G35" i="1"/>
  <c r="L35" i="1"/>
  <c r="M35" i="1"/>
  <c r="N35" i="1"/>
  <c r="P35" i="1"/>
  <c r="C36" i="1"/>
  <c r="D36" i="1"/>
  <c r="I36" i="1"/>
  <c r="J36" i="1"/>
  <c r="F36" i="1"/>
  <c r="G36" i="1"/>
  <c r="L36" i="1"/>
  <c r="M36" i="1"/>
  <c r="N36" i="1"/>
  <c r="P36" i="1"/>
  <c r="C37" i="1"/>
  <c r="D37" i="1"/>
  <c r="I37" i="1"/>
  <c r="J37" i="1"/>
  <c r="F37" i="1"/>
  <c r="G37" i="1"/>
  <c r="L37" i="1"/>
  <c r="M37" i="1"/>
  <c r="N37" i="1"/>
  <c r="P37" i="1"/>
  <c r="C38" i="1"/>
  <c r="D38" i="1"/>
  <c r="I38" i="1"/>
  <c r="J38" i="1"/>
  <c r="F38" i="1"/>
  <c r="G38" i="1"/>
  <c r="L38" i="1"/>
  <c r="M38" i="1"/>
  <c r="N38" i="1"/>
  <c r="P38" i="1"/>
  <c r="C39" i="1"/>
  <c r="D39" i="1"/>
  <c r="I39" i="1"/>
  <c r="J39" i="1"/>
  <c r="F39" i="1"/>
  <c r="G39" i="1"/>
  <c r="L39" i="1"/>
  <c r="M39" i="1"/>
  <c r="N39" i="1"/>
  <c r="P39" i="1"/>
  <c r="C40" i="1"/>
  <c r="D40" i="1"/>
  <c r="I40" i="1"/>
  <c r="J40" i="1"/>
  <c r="F40" i="1"/>
  <c r="G40" i="1"/>
  <c r="L40" i="1"/>
  <c r="M40" i="1"/>
  <c r="N40" i="1"/>
  <c r="P40" i="1"/>
  <c r="C41" i="1"/>
  <c r="D41" i="1"/>
  <c r="I41" i="1"/>
  <c r="J41" i="1"/>
  <c r="F41" i="1"/>
  <c r="G41" i="1"/>
  <c r="L41" i="1"/>
  <c r="M41" i="1"/>
  <c r="N41" i="1"/>
  <c r="P41" i="1"/>
  <c r="C42" i="1"/>
  <c r="D42" i="1"/>
  <c r="I42" i="1"/>
  <c r="J42" i="1"/>
  <c r="F42" i="1"/>
  <c r="G42" i="1"/>
  <c r="L42" i="1"/>
  <c r="M42" i="1"/>
  <c r="N42" i="1"/>
  <c r="P42" i="1"/>
  <c r="C43" i="1"/>
  <c r="D43" i="1"/>
  <c r="I43" i="1"/>
  <c r="J43" i="1"/>
  <c r="F43" i="1"/>
  <c r="G43" i="1"/>
  <c r="L43" i="1"/>
  <c r="M43" i="1"/>
  <c r="N43" i="1"/>
  <c r="P43" i="1"/>
  <c r="C44" i="1"/>
  <c r="D44" i="1"/>
  <c r="I44" i="1"/>
  <c r="J44" i="1"/>
  <c r="F44" i="1"/>
  <c r="G44" i="1"/>
  <c r="L44" i="1"/>
  <c r="M44" i="1"/>
  <c r="N44" i="1"/>
  <c r="P44" i="1"/>
  <c r="C45" i="1"/>
  <c r="D45" i="1"/>
  <c r="I45" i="1"/>
  <c r="J45" i="1"/>
  <c r="F45" i="1"/>
  <c r="G45" i="1"/>
  <c r="L45" i="1"/>
  <c r="M45" i="1"/>
  <c r="N45" i="1"/>
  <c r="P45" i="1"/>
  <c r="C46" i="1"/>
  <c r="D46" i="1"/>
  <c r="I46" i="1"/>
  <c r="J46" i="1"/>
  <c r="F46" i="1"/>
  <c r="G46" i="1"/>
  <c r="L46" i="1"/>
  <c r="M46" i="1"/>
  <c r="N46" i="1"/>
  <c r="P46" i="1"/>
  <c r="C47" i="1"/>
  <c r="D47" i="1"/>
  <c r="I47" i="1"/>
  <c r="J47" i="1"/>
  <c r="F47" i="1"/>
  <c r="G47" i="1"/>
  <c r="L47" i="1"/>
  <c r="M47" i="1"/>
  <c r="N47" i="1"/>
  <c r="P47" i="1"/>
  <c r="C48" i="1"/>
  <c r="D48" i="1"/>
  <c r="I48" i="1"/>
  <c r="J48" i="1"/>
  <c r="F48" i="1"/>
  <c r="G48" i="1"/>
  <c r="L48" i="1"/>
  <c r="M48" i="1"/>
  <c r="N48" i="1"/>
  <c r="P48" i="1"/>
  <c r="C49" i="1"/>
  <c r="D49" i="1"/>
  <c r="I49" i="1"/>
  <c r="J49" i="1"/>
  <c r="F49" i="1"/>
  <c r="G49" i="1"/>
  <c r="L49" i="1"/>
  <c r="M49" i="1"/>
  <c r="N49" i="1"/>
  <c r="P49" i="1"/>
  <c r="C50" i="1"/>
  <c r="D50" i="1"/>
  <c r="I50" i="1"/>
  <c r="J50" i="1"/>
  <c r="F50" i="1"/>
  <c r="G50" i="1"/>
  <c r="L50" i="1"/>
  <c r="M50" i="1"/>
  <c r="N50" i="1"/>
  <c r="P50" i="1"/>
  <c r="C51" i="1"/>
  <c r="D51" i="1"/>
  <c r="I51" i="1"/>
  <c r="J51" i="1"/>
  <c r="F51" i="1"/>
  <c r="G51" i="1"/>
  <c r="L51" i="1"/>
  <c r="M51" i="1"/>
  <c r="N51" i="1"/>
  <c r="P51" i="1"/>
  <c r="C52" i="1"/>
  <c r="D52" i="1"/>
  <c r="I52" i="1"/>
  <c r="J52" i="1"/>
  <c r="F52" i="1"/>
  <c r="G52" i="1"/>
  <c r="L52" i="1"/>
  <c r="M52" i="1"/>
  <c r="N52" i="1"/>
  <c r="P52" i="1"/>
  <c r="C53" i="1"/>
  <c r="D53" i="1"/>
  <c r="I53" i="1"/>
  <c r="J53" i="1"/>
  <c r="F53" i="1"/>
  <c r="G53" i="1"/>
  <c r="L53" i="1"/>
  <c r="M53" i="1"/>
  <c r="N53" i="1"/>
  <c r="P53" i="1"/>
  <c r="C54" i="1"/>
  <c r="D54" i="1"/>
  <c r="I54" i="1"/>
  <c r="J54" i="1"/>
  <c r="F54" i="1"/>
  <c r="G54" i="1"/>
  <c r="L54" i="1"/>
  <c r="M54" i="1"/>
  <c r="N54" i="1"/>
  <c r="P54" i="1"/>
  <c r="C55" i="1"/>
  <c r="D55" i="1"/>
  <c r="I55" i="1"/>
  <c r="J55" i="1"/>
  <c r="F55" i="1"/>
  <c r="G55" i="1"/>
  <c r="L55" i="1"/>
  <c r="M55" i="1"/>
  <c r="N55" i="1"/>
  <c r="P55" i="1"/>
  <c r="C56" i="1"/>
  <c r="D56" i="1"/>
  <c r="I56" i="1"/>
  <c r="J56" i="1"/>
  <c r="F56" i="1"/>
  <c r="G56" i="1"/>
  <c r="L56" i="1"/>
  <c r="M56" i="1"/>
  <c r="N56" i="1"/>
  <c r="P56" i="1"/>
  <c r="C57" i="1"/>
  <c r="D57" i="1"/>
  <c r="I57" i="1"/>
  <c r="J57" i="1"/>
  <c r="F57" i="1"/>
  <c r="G57" i="1"/>
  <c r="L57" i="1"/>
  <c r="M57" i="1"/>
  <c r="N57" i="1"/>
  <c r="P57" i="1"/>
  <c r="C58" i="1"/>
  <c r="D58" i="1"/>
  <c r="I58" i="1"/>
  <c r="J58" i="1"/>
  <c r="F58" i="1"/>
  <c r="G58" i="1"/>
  <c r="L58" i="1"/>
  <c r="M58" i="1"/>
  <c r="N58" i="1"/>
  <c r="P58" i="1"/>
  <c r="C59" i="1"/>
  <c r="D59" i="1"/>
  <c r="I59" i="1"/>
  <c r="J59" i="1"/>
  <c r="F59" i="1"/>
  <c r="G59" i="1"/>
  <c r="L59" i="1"/>
  <c r="M59" i="1"/>
  <c r="N59" i="1"/>
  <c r="P59" i="1"/>
  <c r="C60" i="1"/>
  <c r="D60" i="1"/>
  <c r="I60" i="1"/>
  <c r="J60" i="1"/>
  <c r="F60" i="1"/>
  <c r="G60" i="1"/>
  <c r="L60" i="1"/>
  <c r="M60" i="1"/>
  <c r="N60" i="1"/>
  <c r="P60" i="1"/>
  <c r="C61" i="1"/>
  <c r="D61" i="1"/>
  <c r="I61" i="1"/>
  <c r="J61" i="1"/>
  <c r="F61" i="1"/>
  <c r="G61" i="1"/>
  <c r="L61" i="1"/>
  <c r="M61" i="1"/>
  <c r="N61" i="1"/>
  <c r="P61" i="1"/>
  <c r="C62" i="1"/>
  <c r="D62" i="1"/>
  <c r="I62" i="1"/>
  <c r="J62" i="1"/>
  <c r="F62" i="1"/>
  <c r="G62" i="1"/>
  <c r="L62" i="1"/>
  <c r="M62" i="1"/>
  <c r="N62" i="1"/>
  <c r="P62" i="1"/>
  <c r="C63" i="1"/>
  <c r="D63" i="1"/>
  <c r="I63" i="1"/>
  <c r="J63" i="1"/>
  <c r="F63" i="1"/>
  <c r="G63" i="1"/>
  <c r="L63" i="1"/>
  <c r="M63" i="1"/>
  <c r="N63" i="1"/>
  <c r="P63" i="1"/>
  <c r="C64" i="1"/>
  <c r="D64" i="1"/>
  <c r="I64" i="1"/>
  <c r="J64" i="1"/>
  <c r="F64" i="1"/>
  <c r="G64" i="1"/>
  <c r="L64" i="1"/>
  <c r="M64" i="1"/>
  <c r="N64" i="1"/>
  <c r="P64" i="1"/>
  <c r="C65" i="1"/>
  <c r="D65" i="1"/>
  <c r="I65" i="1"/>
  <c r="J65" i="1"/>
  <c r="F65" i="1"/>
  <c r="G65" i="1"/>
  <c r="L65" i="1"/>
  <c r="M65" i="1"/>
  <c r="N65" i="1"/>
  <c r="P65" i="1"/>
  <c r="C66" i="1"/>
  <c r="D66" i="1"/>
  <c r="I66" i="1"/>
  <c r="J66" i="1"/>
  <c r="F66" i="1"/>
  <c r="G66" i="1"/>
  <c r="L66" i="1"/>
  <c r="M66" i="1"/>
  <c r="N66" i="1"/>
  <c r="P66" i="1"/>
  <c r="C67" i="1"/>
  <c r="D67" i="1"/>
  <c r="I67" i="1"/>
  <c r="J67" i="1"/>
  <c r="F67" i="1"/>
  <c r="G67" i="1"/>
  <c r="L67" i="1"/>
  <c r="M67" i="1"/>
  <c r="N67" i="1"/>
  <c r="P67" i="1"/>
  <c r="C68" i="1"/>
  <c r="D68" i="1"/>
  <c r="I68" i="1"/>
  <c r="J68" i="1"/>
  <c r="F68" i="1"/>
  <c r="G68" i="1"/>
  <c r="L68" i="1"/>
  <c r="M68" i="1"/>
  <c r="N68" i="1"/>
  <c r="P68" i="1"/>
  <c r="C69" i="1"/>
  <c r="D69" i="1"/>
  <c r="I69" i="1"/>
  <c r="J69" i="1"/>
  <c r="F69" i="1"/>
  <c r="G69" i="1"/>
  <c r="L69" i="1"/>
  <c r="M69" i="1"/>
  <c r="N69" i="1"/>
  <c r="P69" i="1"/>
  <c r="C70" i="1"/>
  <c r="D70" i="1"/>
  <c r="I70" i="1"/>
  <c r="J70" i="1"/>
  <c r="F70" i="1"/>
  <c r="G70" i="1"/>
  <c r="L70" i="1"/>
  <c r="M70" i="1"/>
  <c r="N70" i="1"/>
  <c r="P70" i="1"/>
  <c r="C71" i="1"/>
  <c r="D71" i="1"/>
  <c r="I71" i="1"/>
  <c r="J71" i="1"/>
  <c r="F71" i="1"/>
  <c r="G71" i="1"/>
  <c r="L71" i="1"/>
  <c r="M71" i="1"/>
  <c r="N71" i="1"/>
  <c r="P71" i="1"/>
  <c r="C72" i="1"/>
  <c r="D72" i="1"/>
  <c r="I72" i="1"/>
  <c r="J72" i="1"/>
  <c r="F72" i="1"/>
  <c r="G72" i="1"/>
  <c r="L72" i="1"/>
  <c r="M72" i="1"/>
  <c r="N72" i="1"/>
  <c r="P72" i="1"/>
  <c r="C73" i="1"/>
  <c r="D73" i="1"/>
  <c r="I73" i="1"/>
  <c r="J73" i="1"/>
  <c r="F73" i="1"/>
  <c r="G73" i="1"/>
  <c r="L73" i="1"/>
  <c r="M73" i="1"/>
  <c r="N73" i="1"/>
  <c r="P73" i="1"/>
  <c r="C74" i="1"/>
  <c r="D74" i="1"/>
  <c r="I74" i="1"/>
  <c r="J74" i="1"/>
  <c r="F74" i="1"/>
  <c r="G74" i="1"/>
  <c r="L74" i="1"/>
  <c r="M74" i="1"/>
  <c r="N74" i="1"/>
  <c r="P74" i="1"/>
  <c r="C75" i="1"/>
  <c r="D75" i="1"/>
  <c r="I75" i="1"/>
  <c r="J75" i="1"/>
  <c r="F75" i="1"/>
  <c r="G75" i="1"/>
  <c r="L75" i="1"/>
  <c r="M75" i="1"/>
  <c r="N75" i="1"/>
  <c r="P75" i="1"/>
  <c r="C76" i="1"/>
  <c r="D76" i="1"/>
  <c r="I76" i="1"/>
  <c r="J76" i="1"/>
  <c r="F76" i="1"/>
  <c r="G76" i="1"/>
  <c r="L76" i="1"/>
  <c r="M76" i="1"/>
  <c r="N76" i="1"/>
  <c r="P76" i="1"/>
  <c r="C77" i="1"/>
  <c r="D77" i="1"/>
  <c r="I77" i="1"/>
  <c r="J77" i="1"/>
  <c r="F77" i="1"/>
  <c r="G77" i="1"/>
  <c r="L77" i="1"/>
  <c r="M77" i="1"/>
  <c r="N77" i="1"/>
  <c r="P77" i="1"/>
  <c r="C78" i="1"/>
  <c r="D78" i="1"/>
  <c r="I78" i="1"/>
  <c r="J78" i="1"/>
  <c r="F78" i="1"/>
  <c r="G78" i="1"/>
  <c r="L78" i="1"/>
  <c r="M78" i="1"/>
  <c r="N78" i="1"/>
  <c r="P78" i="1"/>
  <c r="C79" i="1"/>
  <c r="D79" i="1"/>
  <c r="I79" i="1"/>
  <c r="J79" i="1"/>
  <c r="F79" i="1"/>
  <c r="G79" i="1"/>
  <c r="L79" i="1"/>
  <c r="M79" i="1"/>
  <c r="N79" i="1"/>
  <c r="P79" i="1"/>
  <c r="C80" i="1"/>
  <c r="D80" i="1"/>
  <c r="I80" i="1"/>
  <c r="J80" i="1"/>
  <c r="F80" i="1"/>
  <c r="G80" i="1"/>
  <c r="L80" i="1"/>
  <c r="M80" i="1"/>
  <c r="N80" i="1"/>
  <c r="P80" i="1"/>
  <c r="C81" i="1"/>
  <c r="D81" i="1"/>
  <c r="I81" i="1"/>
  <c r="J81" i="1"/>
  <c r="F81" i="1"/>
  <c r="G81" i="1"/>
  <c r="L81" i="1"/>
  <c r="M81" i="1"/>
  <c r="N81" i="1"/>
  <c r="P81" i="1"/>
  <c r="C82" i="1"/>
  <c r="D82" i="1"/>
  <c r="I82" i="1"/>
  <c r="J82" i="1"/>
  <c r="F82" i="1"/>
  <c r="G82" i="1"/>
  <c r="L82" i="1"/>
  <c r="M82" i="1"/>
  <c r="N82" i="1"/>
  <c r="P82" i="1"/>
  <c r="C83" i="1"/>
  <c r="D83" i="1"/>
  <c r="I83" i="1"/>
  <c r="J83" i="1"/>
  <c r="F83" i="1"/>
  <c r="G83" i="1"/>
  <c r="L83" i="1"/>
  <c r="M83" i="1"/>
  <c r="N83" i="1"/>
  <c r="P83" i="1"/>
  <c r="C84" i="1"/>
  <c r="D84" i="1"/>
  <c r="I84" i="1"/>
  <c r="J84" i="1"/>
  <c r="F84" i="1"/>
  <c r="G84" i="1"/>
  <c r="L84" i="1"/>
  <c r="M84" i="1"/>
  <c r="N84" i="1"/>
  <c r="P84" i="1"/>
  <c r="C85" i="1"/>
  <c r="D85" i="1"/>
  <c r="I85" i="1"/>
  <c r="J85" i="1"/>
  <c r="F85" i="1"/>
  <c r="G85" i="1"/>
  <c r="L85" i="1"/>
  <c r="M85" i="1"/>
  <c r="N85" i="1"/>
  <c r="P85" i="1"/>
  <c r="C86" i="1"/>
  <c r="D86" i="1"/>
  <c r="I86" i="1"/>
  <c r="J86" i="1"/>
  <c r="F86" i="1"/>
  <c r="G86" i="1"/>
  <c r="L86" i="1"/>
  <c r="M86" i="1"/>
  <c r="N86" i="1"/>
  <c r="P86" i="1"/>
  <c r="C87" i="1"/>
  <c r="D87" i="1"/>
  <c r="I87" i="1"/>
  <c r="J87" i="1"/>
  <c r="F87" i="1"/>
  <c r="G87" i="1"/>
  <c r="L87" i="1"/>
  <c r="M87" i="1"/>
  <c r="N87" i="1"/>
  <c r="P87" i="1"/>
  <c r="C88" i="1"/>
  <c r="D88" i="1"/>
  <c r="I88" i="1"/>
  <c r="J88" i="1"/>
  <c r="F88" i="1"/>
  <c r="G88" i="1"/>
  <c r="L88" i="1"/>
  <c r="M88" i="1"/>
  <c r="N88" i="1"/>
  <c r="P88" i="1"/>
  <c r="C89" i="1"/>
  <c r="D89" i="1"/>
  <c r="I89" i="1"/>
  <c r="J89" i="1"/>
  <c r="F89" i="1"/>
  <c r="G89" i="1"/>
  <c r="L89" i="1"/>
  <c r="M89" i="1"/>
  <c r="N89" i="1"/>
  <c r="P89" i="1"/>
  <c r="C90" i="1"/>
  <c r="D90" i="1"/>
  <c r="I90" i="1"/>
  <c r="J90" i="1"/>
  <c r="F90" i="1"/>
  <c r="G90" i="1"/>
  <c r="L90" i="1"/>
  <c r="M90" i="1"/>
  <c r="N90" i="1"/>
  <c r="P90" i="1"/>
  <c r="C91" i="1"/>
  <c r="D91" i="1"/>
  <c r="I91" i="1"/>
  <c r="J91" i="1"/>
  <c r="F91" i="1"/>
  <c r="G91" i="1"/>
  <c r="L91" i="1"/>
  <c r="M91" i="1"/>
  <c r="N91" i="1"/>
  <c r="P91" i="1"/>
  <c r="C92" i="1"/>
  <c r="D92" i="1"/>
  <c r="I92" i="1"/>
  <c r="J92" i="1"/>
  <c r="F92" i="1"/>
  <c r="G92" i="1"/>
  <c r="L92" i="1"/>
  <c r="M92" i="1"/>
  <c r="N92" i="1"/>
  <c r="P92" i="1"/>
  <c r="C93" i="1"/>
  <c r="D93" i="1"/>
  <c r="I93" i="1"/>
  <c r="J93" i="1"/>
  <c r="F93" i="1"/>
  <c r="G93" i="1"/>
  <c r="L93" i="1"/>
  <c r="M93" i="1"/>
  <c r="N93" i="1"/>
  <c r="P93" i="1"/>
  <c r="C94" i="1"/>
  <c r="D94" i="1"/>
  <c r="I94" i="1"/>
  <c r="J94" i="1"/>
  <c r="F94" i="1"/>
  <c r="G94" i="1"/>
  <c r="L94" i="1"/>
  <c r="M94" i="1"/>
  <c r="N94" i="1"/>
  <c r="P94" i="1"/>
  <c r="C95" i="1"/>
  <c r="D95" i="1"/>
  <c r="I95" i="1"/>
  <c r="J95" i="1"/>
  <c r="F95" i="1"/>
  <c r="G95" i="1"/>
  <c r="L95" i="1"/>
  <c r="M95" i="1"/>
  <c r="N95" i="1"/>
  <c r="P95" i="1"/>
  <c r="C96" i="1"/>
  <c r="D96" i="1"/>
  <c r="I96" i="1"/>
  <c r="J96" i="1"/>
  <c r="F96" i="1"/>
  <c r="G96" i="1"/>
  <c r="L96" i="1"/>
  <c r="M96" i="1"/>
  <c r="N96" i="1"/>
  <c r="P96" i="1"/>
  <c r="C97" i="1"/>
  <c r="D97" i="1"/>
  <c r="I97" i="1"/>
  <c r="J97" i="1"/>
  <c r="F97" i="1"/>
  <c r="G97" i="1"/>
  <c r="L97" i="1"/>
  <c r="M97" i="1"/>
  <c r="N97" i="1"/>
  <c r="P97" i="1"/>
  <c r="C98" i="1"/>
  <c r="D98" i="1"/>
  <c r="I98" i="1"/>
  <c r="J98" i="1"/>
  <c r="F98" i="1"/>
  <c r="G98" i="1"/>
  <c r="L98" i="1"/>
  <c r="M98" i="1"/>
  <c r="N98" i="1"/>
  <c r="P98" i="1"/>
  <c r="C99" i="1"/>
  <c r="D99" i="1"/>
  <c r="I99" i="1"/>
  <c r="J99" i="1"/>
  <c r="F99" i="1"/>
  <c r="G99" i="1"/>
  <c r="L99" i="1"/>
  <c r="M99" i="1"/>
  <c r="N99" i="1"/>
  <c r="P99" i="1"/>
  <c r="C100" i="1"/>
  <c r="D100" i="1"/>
  <c r="I100" i="1"/>
  <c r="J100" i="1"/>
  <c r="F100" i="1"/>
  <c r="G100" i="1"/>
  <c r="L100" i="1"/>
  <c r="M100" i="1"/>
  <c r="N100" i="1"/>
  <c r="P100" i="1"/>
  <c r="C101" i="1"/>
  <c r="D101" i="1"/>
  <c r="I101" i="1"/>
  <c r="J101" i="1"/>
  <c r="F101" i="1"/>
  <c r="G101" i="1"/>
  <c r="L101" i="1"/>
  <c r="M101" i="1"/>
  <c r="N101" i="1"/>
  <c r="P101" i="1"/>
  <c r="C102" i="1"/>
  <c r="D102" i="1"/>
  <c r="I102" i="1"/>
  <c r="J102" i="1"/>
  <c r="F102" i="1"/>
  <c r="G102" i="1"/>
  <c r="L102" i="1"/>
  <c r="M102" i="1"/>
  <c r="N102" i="1"/>
  <c r="P102" i="1"/>
  <c r="C103" i="1"/>
  <c r="D103" i="1"/>
  <c r="I103" i="1"/>
  <c r="J103" i="1"/>
  <c r="F103" i="1"/>
  <c r="G103" i="1"/>
  <c r="L103" i="1"/>
  <c r="M103" i="1"/>
  <c r="N103" i="1"/>
  <c r="P103" i="1"/>
  <c r="C104" i="1"/>
  <c r="D104" i="1"/>
  <c r="I104" i="1"/>
  <c r="J104" i="1"/>
  <c r="F104" i="1"/>
  <c r="G104" i="1"/>
  <c r="L104" i="1"/>
  <c r="M104" i="1"/>
  <c r="N104" i="1"/>
  <c r="P104" i="1"/>
  <c r="C105" i="1"/>
  <c r="D105" i="1"/>
  <c r="I105" i="1"/>
  <c r="J105" i="1"/>
  <c r="F105" i="1"/>
  <c r="G105" i="1"/>
  <c r="L105" i="1"/>
  <c r="M105" i="1"/>
  <c r="N105" i="1"/>
  <c r="P105" i="1"/>
  <c r="C106" i="1"/>
  <c r="D106" i="1"/>
  <c r="I106" i="1"/>
  <c r="J106" i="1"/>
  <c r="F106" i="1"/>
  <c r="G106" i="1"/>
  <c r="L106" i="1"/>
  <c r="M106" i="1"/>
  <c r="N106" i="1"/>
  <c r="P106" i="1"/>
  <c r="C107" i="1"/>
  <c r="D107" i="1"/>
  <c r="I107" i="1"/>
  <c r="J107" i="1"/>
  <c r="F107" i="1"/>
  <c r="G107" i="1"/>
  <c r="L107" i="1"/>
  <c r="M107" i="1"/>
  <c r="N107" i="1"/>
  <c r="P107" i="1"/>
  <c r="C108" i="1"/>
  <c r="D108" i="1"/>
  <c r="I108" i="1"/>
  <c r="J108" i="1"/>
  <c r="F108" i="1"/>
  <c r="G108" i="1"/>
  <c r="L108" i="1"/>
  <c r="M108" i="1"/>
  <c r="N108" i="1"/>
  <c r="P108" i="1"/>
  <c r="C109" i="1"/>
  <c r="D109" i="1"/>
  <c r="I109" i="1"/>
  <c r="J109" i="1"/>
  <c r="F109" i="1"/>
  <c r="G109" i="1"/>
  <c r="L109" i="1"/>
  <c r="M109" i="1"/>
  <c r="N109" i="1"/>
  <c r="P109" i="1"/>
  <c r="C110" i="1"/>
  <c r="D110" i="1"/>
  <c r="I110" i="1"/>
  <c r="J110" i="1"/>
  <c r="F110" i="1"/>
  <c r="G110" i="1"/>
  <c r="L110" i="1"/>
  <c r="M110" i="1"/>
  <c r="N110" i="1"/>
  <c r="P110" i="1"/>
  <c r="C111" i="1"/>
  <c r="D111" i="1"/>
  <c r="I111" i="1"/>
  <c r="J111" i="1"/>
  <c r="F111" i="1"/>
  <c r="G111" i="1"/>
  <c r="L111" i="1"/>
  <c r="M111" i="1"/>
  <c r="N111" i="1"/>
  <c r="P111" i="1"/>
  <c r="C112" i="1"/>
  <c r="D112" i="1"/>
  <c r="I112" i="1"/>
  <c r="J112" i="1"/>
  <c r="F112" i="1"/>
  <c r="G112" i="1"/>
  <c r="L112" i="1"/>
  <c r="M112" i="1"/>
  <c r="N112" i="1"/>
  <c r="P112" i="1"/>
  <c r="C113" i="1"/>
  <c r="D113" i="1"/>
  <c r="I113" i="1"/>
  <c r="J113" i="1"/>
  <c r="F113" i="1"/>
  <c r="G113" i="1"/>
  <c r="L113" i="1"/>
  <c r="M113" i="1"/>
  <c r="N113" i="1"/>
  <c r="P113" i="1"/>
  <c r="C114" i="1"/>
  <c r="D114" i="1"/>
  <c r="I114" i="1"/>
  <c r="J114" i="1"/>
  <c r="F114" i="1"/>
  <c r="G114" i="1"/>
  <c r="L114" i="1"/>
  <c r="M114" i="1"/>
  <c r="N114" i="1"/>
  <c r="P114" i="1"/>
  <c r="C115" i="1"/>
  <c r="D115" i="1"/>
  <c r="I115" i="1"/>
  <c r="J115" i="1"/>
  <c r="F115" i="1"/>
  <c r="G115" i="1"/>
  <c r="L115" i="1"/>
  <c r="M115" i="1"/>
  <c r="N115" i="1"/>
  <c r="P115" i="1"/>
  <c r="C116" i="1"/>
  <c r="D116" i="1"/>
  <c r="I116" i="1"/>
  <c r="J116" i="1"/>
  <c r="F116" i="1"/>
  <c r="G116" i="1"/>
  <c r="L116" i="1"/>
  <c r="M116" i="1"/>
  <c r="N116" i="1"/>
  <c r="P116" i="1"/>
  <c r="C117" i="1"/>
  <c r="D117" i="1"/>
  <c r="I117" i="1"/>
  <c r="J117" i="1"/>
  <c r="F117" i="1"/>
  <c r="G117" i="1"/>
  <c r="L117" i="1"/>
  <c r="M117" i="1"/>
  <c r="N117" i="1"/>
  <c r="P117" i="1"/>
  <c r="C118" i="1"/>
  <c r="D118" i="1"/>
  <c r="I118" i="1"/>
  <c r="J118" i="1"/>
  <c r="F118" i="1"/>
  <c r="G118" i="1"/>
  <c r="L118" i="1"/>
  <c r="M118" i="1"/>
  <c r="N118" i="1"/>
  <c r="P118" i="1"/>
  <c r="C119" i="1"/>
  <c r="D119" i="1"/>
  <c r="I119" i="1"/>
  <c r="J119" i="1"/>
  <c r="F119" i="1"/>
  <c r="G119" i="1"/>
  <c r="L119" i="1"/>
  <c r="M119" i="1"/>
  <c r="N119" i="1"/>
  <c r="P119" i="1"/>
  <c r="C120" i="1"/>
  <c r="D120" i="1"/>
  <c r="I120" i="1"/>
  <c r="J120" i="1"/>
  <c r="F120" i="1"/>
  <c r="G120" i="1"/>
  <c r="L120" i="1"/>
  <c r="M120" i="1"/>
  <c r="N120" i="1"/>
  <c r="P120" i="1"/>
  <c r="C121" i="1"/>
  <c r="D121" i="1"/>
  <c r="I121" i="1"/>
  <c r="J121" i="1"/>
  <c r="F121" i="1"/>
  <c r="G121" i="1"/>
  <c r="L121" i="1"/>
  <c r="M121" i="1"/>
  <c r="N121" i="1"/>
  <c r="P121" i="1"/>
  <c r="C122" i="1"/>
  <c r="D122" i="1"/>
  <c r="I122" i="1"/>
  <c r="J122" i="1"/>
  <c r="F122" i="1"/>
  <c r="G122" i="1"/>
  <c r="L122" i="1"/>
  <c r="M122" i="1"/>
  <c r="N122" i="1"/>
  <c r="P122" i="1"/>
  <c r="C123" i="1"/>
  <c r="D123" i="1"/>
  <c r="I123" i="1"/>
  <c r="J123" i="1"/>
  <c r="F123" i="1"/>
  <c r="G123" i="1"/>
  <c r="L123" i="1"/>
  <c r="M123" i="1"/>
  <c r="N123" i="1"/>
  <c r="P123" i="1"/>
  <c r="C124" i="1"/>
  <c r="D124" i="1"/>
  <c r="I124" i="1"/>
  <c r="J124" i="1"/>
  <c r="F124" i="1"/>
  <c r="G124" i="1"/>
  <c r="L124" i="1"/>
  <c r="M124" i="1"/>
  <c r="N124" i="1"/>
  <c r="P124" i="1"/>
  <c r="C125" i="1"/>
  <c r="D125" i="1"/>
  <c r="I125" i="1"/>
  <c r="J125" i="1"/>
  <c r="F125" i="1"/>
  <c r="G125" i="1"/>
  <c r="L125" i="1"/>
  <c r="M125" i="1"/>
  <c r="N125" i="1"/>
  <c r="P125" i="1"/>
  <c r="C126" i="1"/>
  <c r="D126" i="1"/>
  <c r="I126" i="1"/>
  <c r="J126" i="1"/>
  <c r="F126" i="1"/>
  <c r="G126" i="1"/>
  <c r="L126" i="1"/>
  <c r="M126" i="1"/>
  <c r="N126" i="1"/>
  <c r="P126" i="1"/>
  <c r="C127" i="1"/>
  <c r="D127" i="1"/>
  <c r="I127" i="1"/>
  <c r="J127" i="1"/>
  <c r="F127" i="1"/>
  <c r="G127" i="1"/>
  <c r="L127" i="1"/>
  <c r="M127" i="1"/>
  <c r="N127" i="1"/>
  <c r="P127" i="1"/>
  <c r="C128" i="1"/>
  <c r="D128" i="1"/>
  <c r="I128" i="1"/>
  <c r="J128" i="1"/>
  <c r="F128" i="1"/>
  <c r="G128" i="1"/>
  <c r="L128" i="1"/>
  <c r="M128" i="1"/>
  <c r="N128" i="1"/>
  <c r="P128" i="1"/>
  <c r="C129" i="1"/>
  <c r="D129" i="1"/>
  <c r="I129" i="1"/>
  <c r="J129" i="1"/>
  <c r="F129" i="1"/>
  <c r="G129" i="1"/>
  <c r="L129" i="1"/>
  <c r="M129" i="1"/>
  <c r="N129" i="1"/>
  <c r="P129" i="1"/>
  <c r="C130" i="1"/>
  <c r="D130" i="1"/>
  <c r="I130" i="1"/>
  <c r="J130" i="1"/>
  <c r="F130" i="1"/>
  <c r="G130" i="1"/>
  <c r="L130" i="1"/>
  <c r="M130" i="1"/>
  <c r="N130" i="1"/>
  <c r="P130" i="1"/>
  <c r="C131" i="1"/>
  <c r="D131" i="1"/>
  <c r="I131" i="1"/>
  <c r="J131" i="1"/>
  <c r="F131" i="1"/>
  <c r="G131" i="1"/>
  <c r="L131" i="1"/>
  <c r="M131" i="1"/>
  <c r="N131" i="1"/>
  <c r="P131" i="1"/>
  <c r="C132" i="1"/>
  <c r="D132" i="1"/>
  <c r="I132" i="1"/>
  <c r="J132" i="1"/>
  <c r="F132" i="1"/>
  <c r="G132" i="1"/>
  <c r="L132" i="1"/>
  <c r="M132" i="1"/>
  <c r="N132" i="1"/>
  <c r="P132" i="1"/>
  <c r="C133" i="1"/>
  <c r="D133" i="1"/>
  <c r="I133" i="1"/>
  <c r="J133" i="1"/>
  <c r="F133" i="1"/>
  <c r="G133" i="1"/>
  <c r="L133" i="1"/>
  <c r="M133" i="1"/>
  <c r="N133" i="1"/>
  <c r="P133" i="1"/>
  <c r="C134" i="1"/>
  <c r="D134" i="1"/>
  <c r="I134" i="1"/>
  <c r="J134" i="1"/>
  <c r="F134" i="1"/>
  <c r="G134" i="1"/>
  <c r="L134" i="1"/>
  <c r="M134" i="1"/>
  <c r="N134" i="1"/>
  <c r="P134" i="1"/>
  <c r="C135" i="1"/>
  <c r="D135" i="1"/>
  <c r="I135" i="1"/>
  <c r="J135" i="1"/>
  <c r="F135" i="1"/>
  <c r="G135" i="1"/>
  <c r="L135" i="1"/>
  <c r="M135" i="1"/>
  <c r="N135" i="1"/>
  <c r="P135" i="1"/>
  <c r="C136" i="1"/>
  <c r="D136" i="1"/>
  <c r="I136" i="1"/>
  <c r="J136" i="1"/>
  <c r="F136" i="1"/>
  <c r="G136" i="1"/>
  <c r="L136" i="1"/>
  <c r="M136" i="1"/>
  <c r="N136" i="1"/>
  <c r="P136" i="1"/>
  <c r="C137" i="1"/>
  <c r="D137" i="1"/>
  <c r="I137" i="1"/>
  <c r="J137" i="1"/>
  <c r="F137" i="1"/>
  <c r="G137" i="1"/>
  <c r="L137" i="1"/>
  <c r="M137" i="1"/>
  <c r="N137" i="1"/>
  <c r="P137" i="1"/>
  <c r="C138" i="1"/>
  <c r="D138" i="1"/>
  <c r="I138" i="1"/>
  <c r="J138" i="1"/>
  <c r="F138" i="1"/>
  <c r="G138" i="1"/>
  <c r="L138" i="1"/>
  <c r="M138" i="1"/>
  <c r="N138" i="1"/>
  <c r="P138" i="1"/>
  <c r="C139" i="1"/>
  <c r="D139" i="1"/>
  <c r="I139" i="1"/>
  <c r="J139" i="1"/>
  <c r="F139" i="1"/>
  <c r="G139" i="1"/>
  <c r="L139" i="1"/>
  <c r="M139" i="1"/>
  <c r="N139" i="1"/>
  <c r="P139" i="1"/>
  <c r="C140" i="1"/>
  <c r="D140" i="1"/>
  <c r="I140" i="1"/>
  <c r="J140" i="1"/>
  <c r="F140" i="1"/>
  <c r="G140" i="1"/>
  <c r="L140" i="1"/>
  <c r="M140" i="1"/>
  <c r="N140" i="1"/>
  <c r="P140" i="1"/>
  <c r="C141" i="1"/>
  <c r="D141" i="1"/>
  <c r="I141" i="1"/>
  <c r="J141" i="1"/>
  <c r="F141" i="1"/>
  <c r="G141" i="1"/>
  <c r="L141" i="1"/>
  <c r="M141" i="1"/>
  <c r="N141" i="1"/>
  <c r="P141" i="1"/>
  <c r="C142" i="1"/>
  <c r="D142" i="1"/>
  <c r="I142" i="1"/>
  <c r="J142" i="1"/>
  <c r="F142" i="1"/>
  <c r="G142" i="1"/>
  <c r="L142" i="1"/>
  <c r="M142" i="1"/>
  <c r="N142" i="1"/>
  <c r="P142" i="1"/>
  <c r="C143" i="1"/>
  <c r="D143" i="1"/>
  <c r="I143" i="1"/>
  <c r="J143" i="1"/>
  <c r="F143" i="1"/>
  <c r="G143" i="1"/>
  <c r="L143" i="1"/>
  <c r="M143" i="1"/>
  <c r="N143" i="1"/>
  <c r="P143" i="1"/>
  <c r="C144" i="1"/>
  <c r="D144" i="1"/>
  <c r="I144" i="1"/>
  <c r="J144" i="1"/>
  <c r="F144" i="1"/>
  <c r="G144" i="1"/>
  <c r="L144" i="1"/>
  <c r="M144" i="1"/>
  <c r="N144" i="1"/>
  <c r="P144" i="1"/>
  <c r="C145" i="1"/>
  <c r="D145" i="1"/>
  <c r="I145" i="1"/>
  <c r="J145" i="1"/>
  <c r="F145" i="1"/>
  <c r="G145" i="1"/>
  <c r="L145" i="1"/>
  <c r="M145" i="1"/>
  <c r="N145" i="1"/>
  <c r="P145" i="1"/>
  <c r="C146" i="1"/>
  <c r="D146" i="1"/>
  <c r="I146" i="1"/>
  <c r="J146" i="1"/>
  <c r="F146" i="1"/>
  <c r="G146" i="1"/>
  <c r="L146" i="1"/>
  <c r="M146" i="1"/>
  <c r="N146" i="1"/>
  <c r="P146" i="1"/>
  <c r="C147" i="1"/>
  <c r="D147" i="1"/>
  <c r="I147" i="1"/>
  <c r="J147" i="1"/>
  <c r="F147" i="1"/>
  <c r="G147" i="1"/>
  <c r="L147" i="1"/>
  <c r="M147" i="1"/>
  <c r="N147" i="1"/>
  <c r="P147" i="1"/>
  <c r="C148" i="1"/>
  <c r="D148" i="1"/>
  <c r="I148" i="1"/>
  <c r="J148" i="1"/>
  <c r="F148" i="1"/>
  <c r="G148" i="1"/>
  <c r="L148" i="1"/>
  <c r="M148" i="1"/>
  <c r="N148" i="1"/>
  <c r="P148" i="1"/>
  <c r="C149" i="1"/>
  <c r="D149" i="1"/>
  <c r="I149" i="1"/>
  <c r="J149" i="1"/>
  <c r="F149" i="1"/>
  <c r="G149" i="1"/>
  <c r="L149" i="1"/>
  <c r="M149" i="1"/>
  <c r="N149" i="1"/>
  <c r="P149" i="1"/>
  <c r="C150" i="1"/>
  <c r="D150" i="1"/>
  <c r="I150" i="1"/>
  <c r="J150" i="1"/>
  <c r="F150" i="1"/>
  <c r="G150" i="1"/>
  <c r="L150" i="1"/>
  <c r="M150" i="1"/>
  <c r="N150" i="1"/>
  <c r="P150" i="1"/>
  <c r="C151" i="1"/>
  <c r="D151" i="1"/>
  <c r="I151" i="1"/>
  <c r="J151" i="1"/>
  <c r="F151" i="1"/>
  <c r="G151" i="1"/>
  <c r="L151" i="1"/>
  <c r="M151" i="1"/>
  <c r="N151" i="1"/>
  <c r="P151" i="1"/>
  <c r="C152" i="1"/>
  <c r="D152" i="1"/>
  <c r="I152" i="1"/>
  <c r="J152" i="1"/>
  <c r="F152" i="1"/>
  <c r="G152" i="1"/>
  <c r="L152" i="1"/>
  <c r="M152" i="1"/>
  <c r="N152" i="1"/>
  <c r="P152" i="1"/>
  <c r="C153" i="1"/>
  <c r="D153" i="1"/>
  <c r="I153" i="1"/>
  <c r="J153" i="1"/>
  <c r="F153" i="1"/>
  <c r="G153" i="1"/>
  <c r="L153" i="1"/>
  <c r="M153" i="1"/>
  <c r="N153" i="1"/>
  <c r="P153" i="1"/>
  <c r="C154" i="1"/>
  <c r="D154" i="1"/>
  <c r="I154" i="1"/>
  <c r="J154" i="1"/>
  <c r="F154" i="1"/>
  <c r="G154" i="1"/>
  <c r="L154" i="1"/>
  <c r="M154" i="1"/>
  <c r="N154" i="1"/>
  <c r="P154" i="1"/>
  <c r="C155" i="1"/>
  <c r="D155" i="1"/>
  <c r="I155" i="1"/>
  <c r="J155" i="1"/>
  <c r="F155" i="1"/>
  <c r="G155" i="1"/>
  <c r="L155" i="1"/>
  <c r="M155" i="1"/>
  <c r="N155" i="1"/>
  <c r="P155" i="1"/>
  <c r="C156" i="1"/>
  <c r="D156" i="1"/>
  <c r="I156" i="1"/>
  <c r="J156" i="1"/>
  <c r="F156" i="1"/>
  <c r="G156" i="1"/>
  <c r="L156" i="1"/>
  <c r="M156" i="1"/>
  <c r="N156" i="1"/>
  <c r="P156" i="1"/>
  <c r="C157" i="1"/>
  <c r="D157" i="1"/>
  <c r="I157" i="1"/>
  <c r="J157" i="1"/>
  <c r="F157" i="1"/>
  <c r="G157" i="1"/>
  <c r="L157" i="1"/>
  <c r="M157" i="1"/>
  <c r="N157" i="1"/>
  <c r="P157" i="1"/>
  <c r="C158" i="1"/>
  <c r="D158" i="1"/>
  <c r="I158" i="1"/>
  <c r="J158" i="1"/>
  <c r="F158" i="1"/>
  <c r="G158" i="1"/>
  <c r="L158" i="1"/>
  <c r="M158" i="1"/>
  <c r="N158" i="1"/>
  <c r="P158" i="1"/>
  <c r="C159" i="1"/>
  <c r="D159" i="1"/>
  <c r="I159" i="1"/>
  <c r="J159" i="1"/>
  <c r="F159" i="1"/>
  <c r="G159" i="1"/>
  <c r="L159" i="1"/>
  <c r="M159" i="1"/>
  <c r="N159" i="1"/>
  <c r="P159" i="1"/>
  <c r="C160" i="1"/>
  <c r="D160" i="1"/>
  <c r="I160" i="1"/>
  <c r="J160" i="1"/>
  <c r="F160" i="1"/>
  <c r="G160" i="1"/>
  <c r="L160" i="1"/>
  <c r="M160" i="1"/>
  <c r="N160" i="1"/>
  <c r="P160" i="1"/>
  <c r="C161" i="1"/>
  <c r="D161" i="1"/>
  <c r="I161" i="1"/>
  <c r="J161" i="1"/>
  <c r="F161" i="1"/>
  <c r="G161" i="1"/>
  <c r="L161" i="1"/>
  <c r="M161" i="1"/>
  <c r="N161" i="1"/>
  <c r="P161" i="1"/>
  <c r="C162" i="1"/>
  <c r="D162" i="1"/>
  <c r="I162" i="1"/>
  <c r="J162" i="1"/>
  <c r="F162" i="1"/>
  <c r="G162" i="1"/>
  <c r="L162" i="1"/>
  <c r="M162" i="1"/>
  <c r="N162" i="1"/>
  <c r="P162" i="1"/>
  <c r="C163" i="1"/>
  <c r="D163" i="1"/>
  <c r="I163" i="1"/>
  <c r="J163" i="1"/>
  <c r="F163" i="1"/>
  <c r="G163" i="1"/>
  <c r="L163" i="1"/>
  <c r="M163" i="1"/>
  <c r="N163" i="1"/>
  <c r="P163" i="1"/>
  <c r="C164" i="1"/>
  <c r="D164" i="1"/>
  <c r="I164" i="1"/>
  <c r="J164" i="1"/>
  <c r="F164" i="1"/>
  <c r="G164" i="1"/>
  <c r="L164" i="1"/>
  <c r="M164" i="1"/>
  <c r="N164" i="1"/>
  <c r="P164" i="1"/>
  <c r="C165" i="1"/>
  <c r="D165" i="1"/>
  <c r="I165" i="1"/>
  <c r="J165" i="1"/>
  <c r="F165" i="1"/>
  <c r="G165" i="1"/>
  <c r="L165" i="1"/>
  <c r="M165" i="1"/>
  <c r="N165" i="1"/>
  <c r="P165" i="1"/>
  <c r="C166" i="1"/>
  <c r="D166" i="1"/>
  <c r="I166" i="1"/>
  <c r="J166" i="1"/>
  <c r="F166" i="1"/>
  <c r="G166" i="1"/>
  <c r="L166" i="1"/>
  <c r="M166" i="1"/>
  <c r="N166" i="1"/>
  <c r="P166" i="1"/>
  <c r="C167" i="1"/>
  <c r="D167" i="1"/>
  <c r="I167" i="1"/>
  <c r="J167" i="1"/>
  <c r="F167" i="1"/>
  <c r="G167" i="1"/>
  <c r="L167" i="1"/>
  <c r="M167" i="1"/>
  <c r="N167" i="1"/>
  <c r="P167" i="1"/>
  <c r="C168" i="1"/>
  <c r="D168" i="1"/>
  <c r="I168" i="1"/>
  <c r="J168" i="1"/>
  <c r="F168" i="1"/>
  <c r="G168" i="1"/>
  <c r="L168" i="1"/>
  <c r="M168" i="1"/>
  <c r="N168" i="1"/>
  <c r="P168" i="1"/>
  <c r="C169" i="1"/>
  <c r="D169" i="1"/>
  <c r="I169" i="1"/>
  <c r="J169" i="1"/>
  <c r="F169" i="1"/>
  <c r="G169" i="1"/>
  <c r="L169" i="1"/>
  <c r="M169" i="1"/>
  <c r="N169" i="1"/>
  <c r="P169" i="1"/>
  <c r="C170" i="1"/>
  <c r="D170" i="1"/>
  <c r="I170" i="1"/>
  <c r="J170" i="1"/>
  <c r="F170" i="1"/>
  <c r="G170" i="1"/>
  <c r="L170" i="1"/>
  <c r="M170" i="1"/>
  <c r="N170" i="1"/>
  <c r="P170" i="1"/>
  <c r="C171" i="1"/>
  <c r="D171" i="1"/>
  <c r="I171" i="1"/>
  <c r="J171" i="1"/>
  <c r="F171" i="1"/>
  <c r="G171" i="1"/>
  <c r="L171" i="1"/>
  <c r="M171" i="1"/>
  <c r="N171" i="1"/>
  <c r="P171" i="1"/>
  <c r="C172" i="1"/>
  <c r="D172" i="1"/>
  <c r="I172" i="1"/>
  <c r="J172" i="1"/>
  <c r="F172" i="1"/>
  <c r="G172" i="1"/>
  <c r="L172" i="1"/>
  <c r="M172" i="1"/>
  <c r="N172" i="1"/>
  <c r="P172" i="1"/>
  <c r="C173" i="1"/>
  <c r="D173" i="1"/>
  <c r="I173" i="1"/>
  <c r="J173" i="1"/>
  <c r="F173" i="1"/>
  <c r="G173" i="1"/>
  <c r="L173" i="1"/>
  <c r="M173" i="1"/>
  <c r="N173" i="1"/>
  <c r="P173" i="1"/>
  <c r="C174" i="1"/>
  <c r="D174" i="1"/>
  <c r="I174" i="1"/>
  <c r="J174" i="1"/>
  <c r="F174" i="1"/>
  <c r="G174" i="1"/>
  <c r="L174" i="1"/>
  <c r="M174" i="1"/>
  <c r="N174" i="1"/>
  <c r="P174" i="1"/>
  <c r="C175" i="1"/>
  <c r="D175" i="1"/>
  <c r="I175" i="1"/>
  <c r="J175" i="1"/>
  <c r="F175" i="1"/>
  <c r="G175" i="1"/>
  <c r="L175" i="1"/>
  <c r="M175" i="1"/>
  <c r="N175" i="1"/>
  <c r="P175" i="1"/>
  <c r="C176" i="1"/>
  <c r="D176" i="1"/>
  <c r="I176" i="1"/>
  <c r="J176" i="1"/>
  <c r="F176" i="1"/>
  <c r="G176" i="1"/>
  <c r="L176" i="1"/>
  <c r="M176" i="1"/>
  <c r="N176" i="1"/>
  <c r="P176" i="1"/>
  <c r="C177" i="1"/>
  <c r="D177" i="1"/>
  <c r="I177" i="1"/>
  <c r="J177" i="1"/>
  <c r="F177" i="1"/>
  <c r="G177" i="1"/>
  <c r="L177" i="1"/>
  <c r="M177" i="1"/>
  <c r="N177" i="1"/>
  <c r="P177" i="1"/>
  <c r="C178" i="1"/>
  <c r="D178" i="1"/>
  <c r="I178" i="1"/>
  <c r="J178" i="1"/>
  <c r="F178" i="1"/>
  <c r="G178" i="1"/>
  <c r="L178" i="1"/>
  <c r="M178" i="1"/>
  <c r="N178" i="1"/>
  <c r="P178" i="1"/>
  <c r="C179" i="1"/>
  <c r="D179" i="1"/>
  <c r="I179" i="1"/>
  <c r="J179" i="1"/>
  <c r="F179" i="1"/>
  <c r="G179" i="1"/>
  <c r="L179" i="1"/>
  <c r="M179" i="1"/>
  <c r="N179" i="1"/>
  <c r="P179" i="1"/>
  <c r="C180" i="1"/>
  <c r="D180" i="1"/>
  <c r="I180" i="1"/>
  <c r="J180" i="1"/>
  <c r="F180" i="1"/>
  <c r="G180" i="1"/>
  <c r="L180" i="1"/>
  <c r="M180" i="1"/>
  <c r="N180" i="1"/>
  <c r="P180" i="1"/>
  <c r="C181" i="1"/>
  <c r="D181" i="1"/>
  <c r="I181" i="1"/>
  <c r="J181" i="1"/>
  <c r="F181" i="1"/>
  <c r="G181" i="1"/>
  <c r="L181" i="1"/>
  <c r="M181" i="1"/>
  <c r="N181" i="1"/>
  <c r="P181" i="1"/>
  <c r="C182" i="1"/>
  <c r="D182" i="1"/>
  <c r="I182" i="1"/>
  <c r="J182" i="1"/>
  <c r="F182" i="1"/>
  <c r="G182" i="1"/>
  <c r="L182" i="1"/>
  <c r="M182" i="1"/>
  <c r="N182" i="1"/>
  <c r="P182" i="1"/>
  <c r="C183" i="1"/>
  <c r="D183" i="1"/>
  <c r="I183" i="1"/>
  <c r="J183" i="1"/>
  <c r="F183" i="1"/>
  <c r="G183" i="1"/>
  <c r="L183" i="1"/>
  <c r="M183" i="1"/>
  <c r="N183" i="1"/>
  <c r="P183" i="1"/>
  <c r="C184" i="1"/>
  <c r="D184" i="1"/>
  <c r="I184" i="1"/>
  <c r="J184" i="1"/>
  <c r="F184" i="1"/>
  <c r="G184" i="1"/>
  <c r="L184" i="1"/>
  <c r="M184" i="1"/>
  <c r="N184" i="1"/>
  <c r="P184" i="1"/>
  <c r="C185" i="1"/>
  <c r="D185" i="1"/>
  <c r="I185" i="1"/>
  <c r="J185" i="1"/>
  <c r="F185" i="1"/>
  <c r="G185" i="1"/>
  <c r="L185" i="1"/>
  <c r="M185" i="1"/>
  <c r="N185" i="1"/>
  <c r="P185" i="1"/>
  <c r="C186" i="1"/>
  <c r="D186" i="1"/>
  <c r="I186" i="1"/>
  <c r="J186" i="1"/>
  <c r="F186" i="1"/>
  <c r="G186" i="1"/>
  <c r="L186" i="1"/>
  <c r="M186" i="1"/>
  <c r="N186" i="1"/>
  <c r="P186" i="1"/>
  <c r="C187" i="1"/>
  <c r="D187" i="1"/>
  <c r="I187" i="1"/>
  <c r="J187" i="1"/>
  <c r="F187" i="1"/>
  <c r="G187" i="1"/>
  <c r="L187" i="1"/>
  <c r="M187" i="1"/>
  <c r="N187" i="1"/>
  <c r="P187" i="1"/>
  <c r="C188" i="1"/>
  <c r="D188" i="1"/>
  <c r="I188" i="1"/>
  <c r="J188" i="1"/>
  <c r="F188" i="1"/>
  <c r="G188" i="1"/>
  <c r="L188" i="1"/>
  <c r="M188" i="1"/>
  <c r="N188" i="1"/>
  <c r="P188" i="1"/>
  <c r="C189" i="1"/>
  <c r="D189" i="1"/>
  <c r="I189" i="1"/>
  <c r="J189" i="1"/>
  <c r="F189" i="1"/>
  <c r="G189" i="1"/>
  <c r="L189" i="1"/>
  <c r="M189" i="1"/>
  <c r="N189" i="1"/>
  <c r="P189" i="1"/>
  <c r="C190" i="1"/>
  <c r="D190" i="1"/>
  <c r="I190" i="1"/>
  <c r="J190" i="1"/>
  <c r="F190" i="1"/>
  <c r="G190" i="1"/>
  <c r="L190" i="1"/>
  <c r="M190" i="1"/>
  <c r="N190" i="1"/>
  <c r="P190" i="1"/>
  <c r="C191" i="1"/>
  <c r="D191" i="1"/>
  <c r="I191" i="1"/>
  <c r="J191" i="1"/>
  <c r="F191" i="1"/>
  <c r="G191" i="1"/>
  <c r="L191" i="1"/>
  <c r="M191" i="1"/>
  <c r="N191" i="1"/>
  <c r="P191" i="1"/>
  <c r="C192" i="1"/>
  <c r="D192" i="1"/>
  <c r="I192" i="1"/>
  <c r="J192" i="1"/>
  <c r="F192" i="1"/>
  <c r="G192" i="1"/>
  <c r="L192" i="1"/>
  <c r="M192" i="1"/>
  <c r="N192" i="1"/>
  <c r="P192" i="1"/>
  <c r="C193" i="1"/>
  <c r="D193" i="1"/>
  <c r="I193" i="1"/>
  <c r="J193" i="1"/>
  <c r="F193" i="1"/>
  <c r="G193" i="1"/>
  <c r="L193" i="1"/>
  <c r="M193" i="1"/>
  <c r="N193" i="1"/>
  <c r="P193" i="1"/>
  <c r="C194" i="1"/>
  <c r="D194" i="1"/>
  <c r="I194" i="1"/>
  <c r="J194" i="1"/>
  <c r="F194" i="1"/>
  <c r="G194" i="1"/>
  <c r="L194" i="1"/>
  <c r="M194" i="1"/>
  <c r="N194" i="1"/>
  <c r="P194" i="1"/>
  <c r="C195" i="1"/>
  <c r="D195" i="1"/>
  <c r="I195" i="1"/>
  <c r="J195" i="1"/>
  <c r="F195" i="1"/>
  <c r="G195" i="1"/>
  <c r="L195" i="1"/>
  <c r="M195" i="1"/>
  <c r="N195" i="1"/>
  <c r="P195" i="1"/>
  <c r="C196" i="1"/>
  <c r="D196" i="1"/>
  <c r="I196" i="1"/>
  <c r="J196" i="1"/>
  <c r="F196" i="1"/>
  <c r="G196" i="1"/>
  <c r="L196" i="1"/>
  <c r="M196" i="1"/>
  <c r="N196" i="1"/>
  <c r="P196" i="1"/>
  <c r="C197" i="1"/>
  <c r="D197" i="1"/>
  <c r="I197" i="1"/>
  <c r="J197" i="1"/>
  <c r="F197" i="1"/>
  <c r="G197" i="1"/>
  <c r="L197" i="1"/>
  <c r="M197" i="1"/>
  <c r="N197" i="1"/>
  <c r="P197" i="1"/>
  <c r="C198" i="1"/>
  <c r="D198" i="1"/>
  <c r="I198" i="1"/>
  <c r="J198" i="1"/>
  <c r="F198" i="1"/>
  <c r="G198" i="1"/>
  <c r="L198" i="1"/>
  <c r="M198" i="1"/>
  <c r="N198" i="1"/>
  <c r="P198" i="1"/>
  <c r="C199" i="1"/>
  <c r="D199" i="1"/>
  <c r="I199" i="1"/>
  <c r="J199" i="1"/>
  <c r="F199" i="1"/>
  <c r="G199" i="1"/>
  <c r="L199" i="1"/>
  <c r="M199" i="1"/>
  <c r="N199" i="1"/>
  <c r="P199" i="1"/>
  <c r="C200" i="1"/>
  <c r="D200" i="1"/>
  <c r="I200" i="1"/>
  <c r="J200" i="1"/>
  <c r="F200" i="1"/>
  <c r="G200" i="1"/>
  <c r="L200" i="1"/>
  <c r="M200" i="1"/>
  <c r="N200" i="1"/>
  <c r="P200" i="1"/>
  <c r="C201" i="1"/>
  <c r="D201" i="1"/>
  <c r="I201" i="1"/>
  <c r="J201" i="1"/>
  <c r="F201" i="1"/>
  <c r="G201" i="1"/>
  <c r="L201" i="1"/>
  <c r="M201" i="1"/>
  <c r="N201" i="1"/>
  <c r="P201" i="1"/>
  <c r="C202" i="1"/>
  <c r="D202" i="1"/>
  <c r="I202" i="1"/>
  <c r="J202" i="1"/>
  <c r="F202" i="1"/>
  <c r="G202" i="1"/>
  <c r="L202" i="1"/>
  <c r="M202" i="1"/>
  <c r="N202" i="1"/>
  <c r="P202" i="1"/>
  <c r="C203" i="1"/>
  <c r="D203" i="1"/>
  <c r="I203" i="1"/>
  <c r="J203" i="1"/>
  <c r="F203" i="1"/>
  <c r="G203" i="1"/>
  <c r="L203" i="1"/>
  <c r="M203" i="1"/>
  <c r="N203" i="1"/>
  <c r="P203" i="1"/>
  <c r="C204" i="1"/>
  <c r="D204" i="1"/>
  <c r="I204" i="1"/>
  <c r="J204" i="1"/>
  <c r="F204" i="1"/>
  <c r="G204" i="1"/>
  <c r="L204" i="1"/>
  <c r="M204" i="1"/>
  <c r="N204" i="1"/>
  <c r="P204" i="1"/>
  <c r="C205" i="1"/>
  <c r="D205" i="1"/>
  <c r="I205" i="1"/>
  <c r="J205" i="1"/>
  <c r="F205" i="1"/>
  <c r="G205" i="1"/>
  <c r="L205" i="1"/>
  <c r="M205" i="1"/>
  <c r="N205" i="1"/>
  <c r="P205" i="1"/>
  <c r="C206" i="1"/>
  <c r="D206" i="1"/>
  <c r="I206" i="1"/>
  <c r="J206" i="1"/>
  <c r="F206" i="1"/>
  <c r="G206" i="1"/>
  <c r="L206" i="1"/>
  <c r="M206" i="1"/>
  <c r="N206" i="1"/>
  <c r="P206" i="1"/>
  <c r="C207" i="1"/>
  <c r="D207" i="1"/>
  <c r="I207" i="1"/>
  <c r="J207" i="1"/>
  <c r="F207" i="1"/>
  <c r="G207" i="1"/>
  <c r="L207" i="1"/>
  <c r="M207" i="1"/>
  <c r="N207" i="1"/>
  <c r="P207" i="1"/>
  <c r="C208" i="1"/>
  <c r="D208" i="1"/>
  <c r="I208" i="1"/>
  <c r="J208" i="1"/>
  <c r="F208" i="1"/>
  <c r="G208" i="1"/>
  <c r="L208" i="1"/>
  <c r="M208" i="1"/>
  <c r="N208" i="1"/>
  <c r="P208" i="1"/>
  <c r="C209" i="1"/>
  <c r="D209" i="1"/>
  <c r="I209" i="1"/>
  <c r="J209" i="1"/>
  <c r="F209" i="1"/>
  <c r="G209" i="1"/>
  <c r="L209" i="1"/>
  <c r="M209" i="1"/>
  <c r="N209" i="1"/>
  <c r="P209" i="1"/>
  <c r="C210" i="1"/>
  <c r="D210" i="1"/>
  <c r="I210" i="1"/>
  <c r="J210" i="1"/>
  <c r="F210" i="1"/>
  <c r="G210" i="1"/>
  <c r="L210" i="1"/>
  <c r="M210" i="1"/>
  <c r="N210" i="1"/>
  <c r="P210" i="1"/>
  <c r="C211" i="1"/>
  <c r="D211" i="1"/>
  <c r="I211" i="1"/>
  <c r="J211" i="1"/>
  <c r="F211" i="1"/>
  <c r="G211" i="1"/>
  <c r="L211" i="1"/>
  <c r="M211" i="1"/>
  <c r="N211" i="1"/>
  <c r="P211" i="1"/>
  <c r="C212" i="1"/>
  <c r="D212" i="1"/>
  <c r="I212" i="1"/>
  <c r="J212" i="1"/>
  <c r="F212" i="1"/>
  <c r="G212" i="1"/>
  <c r="L212" i="1"/>
  <c r="M212" i="1"/>
  <c r="N212" i="1"/>
  <c r="P212" i="1"/>
  <c r="C213" i="1"/>
  <c r="D213" i="1"/>
  <c r="I213" i="1"/>
  <c r="J213" i="1"/>
  <c r="F213" i="1"/>
  <c r="G213" i="1"/>
  <c r="L213" i="1"/>
  <c r="M213" i="1"/>
  <c r="N213" i="1"/>
  <c r="P213" i="1"/>
  <c r="C214" i="1"/>
  <c r="D214" i="1"/>
  <c r="I214" i="1"/>
  <c r="J214" i="1"/>
  <c r="F214" i="1"/>
  <c r="G214" i="1"/>
  <c r="L214" i="1"/>
  <c r="M214" i="1"/>
  <c r="N214" i="1"/>
  <c r="P214" i="1"/>
  <c r="C215" i="1"/>
  <c r="D215" i="1"/>
  <c r="I215" i="1"/>
  <c r="J215" i="1"/>
  <c r="F215" i="1"/>
  <c r="G215" i="1"/>
  <c r="L215" i="1"/>
  <c r="M215" i="1"/>
  <c r="N215" i="1"/>
  <c r="P215" i="1"/>
  <c r="C216" i="1"/>
  <c r="D216" i="1"/>
  <c r="I216" i="1"/>
  <c r="J216" i="1"/>
  <c r="F216" i="1"/>
  <c r="G216" i="1"/>
  <c r="L216" i="1"/>
  <c r="M216" i="1"/>
  <c r="N216" i="1"/>
  <c r="P216" i="1"/>
  <c r="C217" i="1"/>
  <c r="D217" i="1"/>
  <c r="I217" i="1"/>
  <c r="J217" i="1"/>
  <c r="F217" i="1"/>
  <c r="G217" i="1"/>
  <c r="L217" i="1"/>
  <c r="M217" i="1"/>
  <c r="N217" i="1"/>
  <c r="P217" i="1"/>
  <c r="C218" i="1"/>
  <c r="D218" i="1"/>
  <c r="I218" i="1"/>
  <c r="J218" i="1"/>
  <c r="F218" i="1"/>
  <c r="G218" i="1"/>
  <c r="L218" i="1"/>
  <c r="M218" i="1"/>
  <c r="N218" i="1"/>
  <c r="P218" i="1"/>
  <c r="C219" i="1"/>
  <c r="D219" i="1"/>
  <c r="I219" i="1"/>
  <c r="J219" i="1"/>
  <c r="F219" i="1"/>
  <c r="G219" i="1"/>
  <c r="L219" i="1"/>
  <c r="M219" i="1"/>
  <c r="N219" i="1"/>
  <c r="P219" i="1"/>
  <c r="C220" i="1"/>
  <c r="D220" i="1"/>
  <c r="I220" i="1"/>
  <c r="J220" i="1"/>
  <c r="F220" i="1"/>
  <c r="G220" i="1"/>
  <c r="L220" i="1"/>
  <c r="M220" i="1"/>
  <c r="N220" i="1"/>
  <c r="P220" i="1"/>
  <c r="C221" i="1"/>
  <c r="D221" i="1"/>
  <c r="I221" i="1"/>
  <c r="J221" i="1"/>
  <c r="F221" i="1"/>
  <c r="G221" i="1"/>
  <c r="L221" i="1"/>
  <c r="M221" i="1"/>
  <c r="N221" i="1"/>
  <c r="P221" i="1"/>
  <c r="C222" i="1"/>
  <c r="D222" i="1"/>
  <c r="I222" i="1"/>
  <c r="J222" i="1"/>
  <c r="F222" i="1"/>
  <c r="G222" i="1"/>
  <c r="L222" i="1"/>
  <c r="M222" i="1"/>
  <c r="N222" i="1"/>
  <c r="P222" i="1"/>
  <c r="C223" i="1"/>
  <c r="D223" i="1"/>
  <c r="I223" i="1"/>
  <c r="J223" i="1"/>
  <c r="F223" i="1"/>
  <c r="G223" i="1"/>
  <c r="L223" i="1"/>
  <c r="M223" i="1"/>
  <c r="N223" i="1"/>
  <c r="P223" i="1"/>
  <c r="C224" i="1"/>
  <c r="D224" i="1"/>
  <c r="I224" i="1"/>
  <c r="J224" i="1"/>
  <c r="F224" i="1"/>
  <c r="G224" i="1"/>
  <c r="L224" i="1"/>
  <c r="M224" i="1"/>
  <c r="N224" i="1"/>
  <c r="P224" i="1"/>
  <c r="C225" i="1"/>
  <c r="D225" i="1"/>
  <c r="I225" i="1"/>
  <c r="J225" i="1"/>
  <c r="F225" i="1"/>
  <c r="G225" i="1"/>
  <c r="L225" i="1"/>
  <c r="M225" i="1"/>
  <c r="N225" i="1"/>
  <c r="P225" i="1"/>
  <c r="C226" i="1"/>
  <c r="D226" i="1"/>
  <c r="I226" i="1"/>
  <c r="J226" i="1"/>
  <c r="F226" i="1"/>
  <c r="G226" i="1"/>
  <c r="L226" i="1"/>
  <c r="M226" i="1"/>
  <c r="N226" i="1"/>
  <c r="P226" i="1"/>
  <c r="C227" i="1"/>
  <c r="D227" i="1"/>
  <c r="I227" i="1"/>
  <c r="J227" i="1"/>
  <c r="F227" i="1"/>
  <c r="G227" i="1"/>
  <c r="L227" i="1"/>
  <c r="M227" i="1"/>
  <c r="N227" i="1"/>
  <c r="P227" i="1"/>
  <c r="C228" i="1"/>
  <c r="D228" i="1"/>
  <c r="I228" i="1"/>
  <c r="J228" i="1"/>
  <c r="F228" i="1"/>
  <c r="G228" i="1"/>
  <c r="L228" i="1"/>
  <c r="M228" i="1"/>
  <c r="N228" i="1"/>
  <c r="P228" i="1"/>
  <c r="C229" i="1"/>
  <c r="D229" i="1"/>
  <c r="I229" i="1"/>
  <c r="J229" i="1"/>
  <c r="F229" i="1"/>
  <c r="G229" i="1"/>
  <c r="L229" i="1"/>
  <c r="M229" i="1"/>
  <c r="N229" i="1"/>
  <c r="P229" i="1"/>
  <c r="C230" i="1"/>
  <c r="D230" i="1"/>
  <c r="I230" i="1"/>
  <c r="J230" i="1"/>
  <c r="F230" i="1"/>
  <c r="G230" i="1"/>
  <c r="L230" i="1"/>
  <c r="M230" i="1"/>
  <c r="N230" i="1"/>
  <c r="P230" i="1"/>
  <c r="C231" i="1"/>
  <c r="D231" i="1"/>
  <c r="I231" i="1"/>
  <c r="J231" i="1"/>
  <c r="F231" i="1"/>
  <c r="G231" i="1"/>
  <c r="L231" i="1"/>
  <c r="M231" i="1"/>
  <c r="N231" i="1"/>
  <c r="P231" i="1"/>
  <c r="C232" i="1"/>
  <c r="D232" i="1"/>
  <c r="I232" i="1"/>
  <c r="J232" i="1"/>
  <c r="F232" i="1"/>
  <c r="G232" i="1"/>
  <c r="L232" i="1"/>
  <c r="M232" i="1"/>
  <c r="N232" i="1"/>
  <c r="P232" i="1"/>
  <c r="C233" i="1"/>
  <c r="D233" i="1"/>
  <c r="I233" i="1"/>
  <c r="J233" i="1"/>
  <c r="F233" i="1"/>
  <c r="G233" i="1"/>
  <c r="L233" i="1"/>
  <c r="M233" i="1"/>
  <c r="N233" i="1"/>
  <c r="P233" i="1"/>
  <c r="C234" i="1"/>
  <c r="D234" i="1"/>
  <c r="I234" i="1"/>
  <c r="J234" i="1"/>
  <c r="F234" i="1"/>
  <c r="G234" i="1"/>
  <c r="L234" i="1"/>
  <c r="M234" i="1"/>
  <c r="N234" i="1"/>
  <c r="P234" i="1"/>
  <c r="C235" i="1"/>
  <c r="D235" i="1"/>
  <c r="I235" i="1"/>
  <c r="J235" i="1"/>
  <c r="F235" i="1"/>
  <c r="G235" i="1"/>
  <c r="L235" i="1"/>
  <c r="M235" i="1"/>
  <c r="N235" i="1"/>
  <c r="P235" i="1"/>
  <c r="C236" i="1"/>
  <c r="D236" i="1"/>
  <c r="I236" i="1"/>
  <c r="J236" i="1"/>
  <c r="F236" i="1"/>
  <c r="G236" i="1"/>
  <c r="L236" i="1"/>
  <c r="M236" i="1"/>
  <c r="N236" i="1"/>
  <c r="P236" i="1"/>
  <c r="C237" i="1"/>
  <c r="D237" i="1"/>
  <c r="I237" i="1"/>
  <c r="J237" i="1"/>
  <c r="F237" i="1"/>
  <c r="G237" i="1"/>
  <c r="L237" i="1"/>
  <c r="M237" i="1"/>
  <c r="N237" i="1"/>
  <c r="P237" i="1"/>
  <c r="C238" i="1"/>
  <c r="D238" i="1"/>
  <c r="I238" i="1"/>
  <c r="J238" i="1"/>
  <c r="F238" i="1"/>
  <c r="G238" i="1"/>
  <c r="L238" i="1"/>
  <c r="M238" i="1"/>
  <c r="N238" i="1"/>
  <c r="P238" i="1"/>
  <c r="C239" i="1"/>
  <c r="D239" i="1"/>
  <c r="I239" i="1"/>
  <c r="J239" i="1"/>
  <c r="F239" i="1"/>
  <c r="G239" i="1"/>
  <c r="L239" i="1"/>
  <c r="M239" i="1"/>
  <c r="N239" i="1"/>
  <c r="P239" i="1"/>
  <c r="C240" i="1"/>
  <c r="D240" i="1"/>
  <c r="I240" i="1"/>
  <c r="J240" i="1"/>
  <c r="F240" i="1"/>
  <c r="G240" i="1"/>
  <c r="L240" i="1"/>
  <c r="M240" i="1"/>
  <c r="N240" i="1"/>
  <c r="P240" i="1"/>
  <c r="C241" i="1"/>
  <c r="D241" i="1"/>
  <c r="I241" i="1"/>
  <c r="J241" i="1"/>
  <c r="F241" i="1"/>
  <c r="G241" i="1"/>
  <c r="L241" i="1"/>
  <c r="M241" i="1"/>
  <c r="N241" i="1"/>
  <c r="P241" i="1"/>
  <c r="C242" i="1"/>
  <c r="D242" i="1"/>
  <c r="I242" i="1"/>
  <c r="J242" i="1"/>
  <c r="F242" i="1"/>
  <c r="G242" i="1"/>
  <c r="L242" i="1"/>
  <c r="M242" i="1"/>
  <c r="N242" i="1"/>
  <c r="P242" i="1"/>
  <c r="C243" i="1"/>
  <c r="D243" i="1"/>
  <c r="I243" i="1"/>
  <c r="J243" i="1"/>
  <c r="F243" i="1"/>
  <c r="G243" i="1"/>
  <c r="L243" i="1"/>
  <c r="M243" i="1"/>
  <c r="N243" i="1"/>
  <c r="P243" i="1"/>
  <c r="C244" i="1"/>
  <c r="D244" i="1"/>
  <c r="I244" i="1"/>
  <c r="J244" i="1"/>
  <c r="F244" i="1"/>
  <c r="G244" i="1"/>
  <c r="L244" i="1"/>
  <c r="M244" i="1"/>
  <c r="N244" i="1"/>
  <c r="P244" i="1"/>
  <c r="C245" i="1"/>
  <c r="D245" i="1"/>
  <c r="I245" i="1"/>
  <c r="J245" i="1"/>
  <c r="F245" i="1"/>
  <c r="G245" i="1"/>
  <c r="L245" i="1"/>
  <c r="M245" i="1"/>
  <c r="N245" i="1"/>
  <c r="P245" i="1"/>
  <c r="C246" i="1"/>
  <c r="D246" i="1"/>
  <c r="I246" i="1"/>
  <c r="J246" i="1"/>
  <c r="F246" i="1"/>
  <c r="G246" i="1"/>
  <c r="L246" i="1"/>
  <c r="M246" i="1"/>
  <c r="N246" i="1"/>
  <c r="P246" i="1"/>
  <c r="C247" i="1"/>
  <c r="D247" i="1"/>
  <c r="I247" i="1"/>
  <c r="J247" i="1"/>
  <c r="F247" i="1"/>
  <c r="G247" i="1"/>
  <c r="L247" i="1"/>
  <c r="M247" i="1"/>
  <c r="N247" i="1"/>
  <c r="P247" i="1"/>
  <c r="C248" i="1"/>
  <c r="D248" i="1"/>
  <c r="I248" i="1"/>
  <c r="J248" i="1"/>
  <c r="F248" i="1"/>
  <c r="G248" i="1"/>
  <c r="L248" i="1"/>
  <c r="M248" i="1"/>
  <c r="N248" i="1"/>
  <c r="P248" i="1"/>
  <c r="C249" i="1"/>
  <c r="D249" i="1"/>
  <c r="I249" i="1"/>
  <c r="J249" i="1"/>
  <c r="F249" i="1"/>
  <c r="G249" i="1"/>
  <c r="L249" i="1"/>
  <c r="M249" i="1"/>
  <c r="N249" i="1"/>
  <c r="P249" i="1"/>
  <c r="C250" i="1"/>
  <c r="D250" i="1"/>
  <c r="I250" i="1"/>
  <c r="J250" i="1"/>
  <c r="F250" i="1"/>
  <c r="G250" i="1"/>
  <c r="L250" i="1"/>
  <c r="M250" i="1"/>
  <c r="N250" i="1"/>
  <c r="P250" i="1"/>
  <c r="C251" i="1"/>
  <c r="D251" i="1"/>
  <c r="I251" i="1"/>
  <c r="J251" i="1"/>
  <c r="F251" i="1"/>
  <c r="G251" i="1"/>
  <c r="L251" i="1"/>
  <c r="M251" i="1"/>
  <c r="N251" i="1"/>
  <c r="P251" i="1"/>
  <c r="C252" i="1"/>
  <c r="D252" i="1"/>
  <c r="I252" i="1"/>
  <c r="J252" i="1"/>
  <c r="F252" i="1"/>
  <c r="G252" i="1"/>
  <c r="L252" i="1"/>
  <c r="M252" i="1"/>
  <c r="N252" i="1"/>
  <c r="P252" i="1"/>
  <c r="C253" i="1"/>
  <c r="D253" i="1"/>
  <c r="I253" i="1"/>
  <c r="J253" i="1"/>
  <c r="F253" i="1"/>
  <c r="G253" i="1"/>
  <c r="L253" i="1"/>
  <c r="M253" i="1"/>
  <c r="N253" i="1"/>
  <c r="P253" i="1"/>
  <c r="X3" i="1"/>
  <c r="X4" i="1"/>
  <c r="X5" i="1"/>
  <c r="O253" i="1"/>
  <c r="X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</calcChain>
</file>

<file path=xl/sharedStrings.xml><?xml version="1.0" encoding="utf-8"?>
<sst xmlns="http://schemas.openxmlformats.org/spreadsheetml/2006/main" count="34" uniqueCount="29">
  <si>
    <t>Date</t>
  </si>
  <si>
    <t>Equities</t>
  </si>
  <si>
    <t>Allocations</t>
  </si>
  <si>
    <t>Total</t>
  </si>
  <si>
    <t>Performance</t>
  </si>
  <si>
    <t>Annual Return</t>
  </si>
  <si>
    <t>Average Daily Return</t>
  </si>
  <si>
    <t>STDEV Daily Return</t>
  </si>
  <si>
    <t>Sharpe Ratio</t>
  </si>
  <si>
    <t>V</t>
  </si>
  <si>
    <t>V CUMU RTN</t>
  </si>
  <si>
    <t>V INVEST</t>
  </si>
  <si>
    <t>VFC</t>
  </si>
  <si>
    <t>VFC CUMU RTN</t>
  </si>
  <si>
    <t>VFC INVEST</t>
  </si>
  <si>
    <t>COG</t>
  </si>
  <si>
    <t>COG CUMU RTN</t>
  </si>
  <si>
    <t>COG INVEST</t>
  </si>
  <si>
    <t>SPY</t>
  </si>
  <si>
    <t>SPY CUMU RTN</t>
  </si>
  <si>
    <t>SPY Daily RTN</t>
  </si>
  <si>
    <t>MA</t>
  </si>
  <si>
    <t>MA CUMU RTN</t>
  </si>
  <si>
    <t>MA INVEST</t>
  </si>
  <si>
    <t>Portfolio</t>
  </si>
  <si>
    <t>Portfolio Value</t>
  </si>
  <si>
    <t>Portfolio Cumu Rtn</t>
  </si>
  <si>
    <t>Portfolio Daily Rtn</t>
  </si>
  <si>
    <t>Allocation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</si>
</sst>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.00_);_([$$-409]* \(#,##0.00\);_([$$-409]* &quot;-&quot;??_);_(@_)"/>
    <numFmt numFmtId="165" formatCode="0.000%"/>
    <numFmt numFmtId="166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/>
    <xf numFmtId="14" fontId="0" fillId="0" borderId="1" xfId="0" applyNumberFormat="1" applyBorder="1"/>
    <xf numFmtId="0" fontId="0" fillId="0" borderId="1" xfId="0" applyBorder="1"/>
    <xf numFmtId="10" fontId="0" fillId="0" borderId="1" xfId="1" applyNumberFormat="1" applyFont="1" applyBorder="1"/>
    <xf numFmtId="164" fontId="0" fillId="0" borderId="1" xfId="1" applyNumberFormat="1" applyFont="1" applyBorder="1"/>
    <xf numFmtId="10" fontId="3" fillId="0" borderId="1" xfId="1" applyNumberFormat="1" applyFont="1" applyBorder="1"/>
    <xf numFmtId="164" fontId="3" fillId="0" borderId="1" xfId="1" applyNumberFormat="1" applyFont="1" applyBorder="1"/>
    <xf numFmtId="10" fontId="0" fillId="0" borderId="1" xfId="0" applyNumberFormat="1" applyBorder="1"/>
    <xf numFmtId="0" fontId="3" fillId="0" borderId="1" xfId="0" applyFont="1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</a:t>
            </a:r>
            <a:r>
              <a:rPr lang="en-US" baseline="0"/>
              <a:t> Return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Portfolio</c:v>
          </c:tx>
          <c:cat>
            <c:numRef>
              <c:f>Sheet1!$A$2:$A$253</c:f>
              <c:numCache>
                <c:formatCode>m/d/yy</c:formatCode>
                <c:ptCount val="252"/>
                <c:pt idx="0">
                  <c:v>40546.0</c:v>
                </c:pt>
                <c:pt idx="1">
                  <c:v>40547.0</c:v>
                </c:pt>
                <c:pt idx="2">
                  <c:v>40548.0</c:v>
                </c:pt>
                <c:pt idx="3">
                  <c:v>40549.0</c:v>
                </c:pt>
                <c:pt idx="4">
                  <c:v>40550.0</c:v>
                </c:pt>
                <c:pt idx="5">
                  <c:v>40553.0</c:v>
                </c:pt>
                <c:pt idx="6">
                  <c:v>40554.0</c:v>
                </c:pt>
                <c:pt idx="7">
                  <c:v>40555.0</c:v>
                </c:pt>
                <c:pt idx="8">
                  <c:v>40556.0</c:v>
                </c:pt>
                <c:pt idx="9">
                  <c:v>40557.0</c:v>
                </c:pt>
                <c:pt idx="10">
                  <c:v>40561.0</c:v>
                </c:pt>
                <c:pt idx="11">
                  <c:v>40562.0</c:v>
                </c:pt>
                <c:pt idx="12">
                  <c:v>40563.0</c:v>
                </c:pt>
                <c:pt idx="13">
                  <c:v>40564.0</c:v>
                </c:pt>
                <c:pt idx="14">
                  <c:v>40567.0</c:v>
                </c:pt>
                <c:pt idx="15">
                  <c:v>40568.0</c:v>
                </c:pt>
                <c:pt idx="16">
                  <c:v>40569.0</c:v>
                </c:pt>
                <c:pt idx="17">
                  <c:v>40570.0</c:v>
                </c:pt>
                <c:pt idx="18">
                  <c:v>40571.0</c:v>
                </c:pt>
                <c:pt idx="19">
                  <c:v>40574.0</c:v>
                </c:pt>
                <c:pt idx="20">
                  <c:v>40575.0</c:v>
                </c:pt>
                <c:pt idx="21">
                  <c:v>40576.0</c:v>
                </c:pt>
                <c:pt idx="22">
                  <c:v>40577.0</c:v>
                </c:pt>
                <c:pt idx="23">
                  <c:v>40578.0</c:v>
                </c:pt>
                <c:pt idx="24">
                  <c:v>40581.0</c:v>
                </c:pt>
                <c:pt idx="25">
                  <c:v>40582.0</c:v>
                </c:pt>
                <c:pt idx="26">
                  <c:v>40583.0</c:v>
                </c:pt>
                <c:pt idx="27">
                  <c:v>40584.0</c:v>
                </c:pt>
                <c:pt idx="28">
                  <c:v>40585.0</c:v>
                </c:pt>
                <c:pt idx="29">
                  <c:v>40588.0</c:v>
                </c:pt>
                <c:pt idx="30">
                  <c:v>40589.0</c:v>
                </c:pt>
                <c:pt idx="31">
                  <c:v>40590.0</c:v>
                </c:pt>
                <c:pt idx="32">
                  <c:v>40591.0</c:v>
                </c:pt>
                <c:pt idx="33">
                  <c:v>40592.0</c:v>
                </c:pt>
                <c:pt idx="34">
                  <c:v>40596.0</c:v>
                </c:pt>
                <c:pt idx="35">
                  <c:v>40597.0</c:v>
                </c:pt>
                <c:pt idx="36">
                  <c:v>40598.0</c:v>
                </c:pt>
                <c:pt idx="37">
                  <c:v>40599.0</c:v>
                </c:pt>
                <c:pt idx="38">
                  <c:v>40602.0</c:v>
                </c:pt>
                <c:pt idx="39">
                  <c:v>40603.0</c:v>
                </c:pt>
                <c:pt idx="40">
                  <c:v>40604.0</c:v>
                </c:pt>
                <c:pt idx="41">
                  <c:v>40605.0</c:v>
                </c:pt>
                <c:pt idx="42">
                  <c:v>40606.0</c:v>
                </c:pt>
                <c:pt idx="43">
                  <c:v>40609.0</c:v>
                </c:pt>
                <c:pt idx="44">
                  <c:v>40610.0</c:v>
                </c:pt>
                <c:pt idx="45">
                  <c:v>40611.0</c:v>
                </c:pt>
                <c:pt idx="46">
                  <c:v>40612.0</c:v>
                </c:pt>
                <c:pt idx="47">
                  <c:v>40613.0</c:v>
                </c:pt>
                <c:pt idx="48">
                  <c:v>40616.0</c:v>
                </c:pt>
                <c:pt idx="49">
                  <c:v>40617.0</c:v>
                </c:pt>
                <c:pt idx="50">
                  <c:v>40618.0</c:v>
                </c:pt>
                <c:pt idx="51">
                  <c:v>40619.0</c:v>
                </c:pt>
                <c:pt idx="52">
                  <c:v>40620.0</c:v>
                </c:pt>
                <c:pt idx="53">
                  <c:v>40623.0</c:v>
                </c:pt>
                <c:pt idx="54">
                  <c:v>40624.0</c:v>
                </c:pt>
                <c:pt idx="55">
                  <c:v>40625.0</c:v>
                </c:pt>
                <c:pt idx="56">
                  <c:v>40626.0</c:v>
                </c:pt>
                <c:pt idx="57">
                  <c:v>40627.0</c:v>
                </c:pt>
                <c:pt idx="58">
                  <c:v>40630.0</c:v>
                </c:pt>
                <c:pt idx="59">
                  <c:v>40631.0</c:v>
                </c:pt>
                <c:pt idx="60">
                  <c:v>40632.0</c:v>
                </c:pt>
                <c:pt idx="61">
                  <c:v>40633.0</c:v>
                </c:pt>
                <c:pt idx="62">
                  <c:v>40634.0</c:v>
                </c:pt>
                <c:pt idx="63">
                  <c:v>40637.0</c:v>
                </c:pt>
                <c:pt idx="64">
                  <c:v>40638.0</c:v>
                </c:pt>
                <c:pt idx="65">
                  <c:v>40639.0</c:v>
                </c:pt>
                <c:pt idx="66">
                  <c:v>40640.0</c:v>
                </c:pt>
                <c:pt idx="67">
                  <c:v>40641.0</c:v>
                </c:pt>
                <c:pt idx="68">
                  <c:v>40644.0</c:v>
                </c:pt>
                <c:pt idx="69">
                  <c:v>40645.0</c:v>
                </c:pt>
                <c:pt idx="70">
                  <c:v>40646.0</c:v>
                </c:pt>
                <c:pt idx="71">
                  <c:v>40647.0</c:v>
                </c:pt>
                <c:pt idx="72">
                  <c:v>40648.0</c:v>
                </c:pt>
                <c:pt idx="73">
                  <c:v>40651.0</c:v>
                </c:pt>
                <c:pt idx="74">
                  <c:v>40652.0</c:v>
                </c:pt>
                <c:pt idx="75">
                  <c:v>40653.0</c:v>
                </c:pt>
                <c:pt idx="76">
                  <c:v>40654.0</c:v>
                </c:pt>
                <c:pt idx="77">
                  <c:v>40658.0</c:v>
                </c:pt>
                <c:pt idx="78">
                  <c:v>40659.0</c:v>
                </c:pt>
                <c:pt idx="79">
                  <c:v>40660.0</c:v>
                </c:pt>
                <c:pt idx="80">
                  <c:v>40661.0</c:v>
                </c:pt>
                <c:pt idx="81">
                  <c:v>40662.0</c:v>
                </c:pt>
                <c:pt idx="82">
                  <c:v>40665.0</c:v>
                </c:pt>
                <c:pt idx="83">
                  <c:v>40666.0</c:v>
                </c:pt>
                <c:pt idx="84">
                  <c:v>40667.0</c:v>
                </c:pt>
                <c:pt idx="85">
                  <c:v>40668.0</c:v>
                </c:pt>
                <c:pt idx="86">
                  <c:v>40669.0</c:v>
                </c:pt>
                <c:pt idx="87">
                  <c:v>40672.0</c:v>
                </c:pt>
                <c:pt idx="88">
                  <c:v>40673.0</c:v>
                </c:pt>
                <c:pt idx="89">
                  <c:v>40674.0</c:v>
                </c:pt>
                <c:pt idx="90">
                  <c:v>40675.0</c:v>
                </c:pt>
                <c:pt idx="91">
                  <c:v>40676.0</c:v>
                </c:pt>
                <c:pt idx="92">
                  <c:v>40679.0</c:v>
                </c:pt>
                <c:pt idx="93">
                  <c:v>40680.0</c:v>
                </c:pt>
                <c:pt idx="94">
                  <c:v>40681.0</c:v>
                </c:pt>
                <c:pt idx="95">
                  <c:v>40682.0</c:v>
                </c:pt>
                <c:pt idx="96">
                  <c:v>40683.0</c:v>
                </c:pt>
                <c:pt idx="97">
                  <c:v>40686.0</c:v>
                </c:pt>
                <c:pt idx="98">
                  <c:v>40687.0</c:v>
                </c:pt>
                <c:pt idx="99">
                  <c:v>40688.0</c:v>
                </c:pt>
                <c:pt idx="100">
                  <c:v>40689.0</c:v>
                </c:pt>
                <c:pt idx="101">
                  <c:v>40690.0</c:v>
                </c:pt>
                <c:pt idx="102">
                  <c:v>40694.0</c:v>
                </c:pt>
                <c:pt idx="103">
                  <c:v>40695.0</c:v>
                </c:pt>
                <c:pt idx="104">
                  <c:v>40696.0</c:v>
                </c:pt>
                <c:pt idx="105">
                  <c:v>40697.0</c:v>
                </c:pt>
                <c:pt idx="106">
                  <c:v>40700.0</c:v>
                </c:pt>
                <c:pt idx="107">
                  <c:v>40701.0</c:v>
                </c:pt>
                <c:pt idx="108">
                  <c:v>40702.0</c:v>
                </c:pt>
                <c:pt idx="109">
                  <c:v>40703.0</c:v>
                </c:pt>
                <c:pt idx="110">
                  <c:v>40704.0</c:v>
                </c:pt>
                <c:pt idx="111">
                  <c:v>40707.0</c:v>
                </c:pt>
                <c:pt idx="112">
                  <c:v>40708.0</c:v>
                </c:pt>
                <c:pt idx="113">
                  <c:v>40709.0</c:v>
                </c:pt>
                <c:pt idx="114">
                  <c:v>40710.0</c:v>
                </c:pt>
                <c:pt idx="115">
                  <c:v>40711.0</c:v>
                </c:pt>
                <c:pt idx="116">
                  <c:v>40714.0</c:v>
                </c:pt>
                <c:pt idx="117">
                  <c:v>40715.0</c:v>
                </c:pt>
                <c:pt idx="118">
                  <c:v>40716.0</c:v>
                </c:pt>
                <c:pt idx="119">
                  <c:v>40717.0</c:v>
                </c:pt>
                <c:pt idx="120">
                  <c:v>40718.0</c:v>
                </c:pt>
                <c:pt idx="121">
                  <c:v>40721.0</c:v>
                </c:pt>
                <c:pt idx="122">
                  <c:v>40722.0</c:v>
                </c:pt>
                <c:pt idx="123">
                  <c:v>40723.0</c:v>
                </c:pt>
                <c:pt idx="124">
                  <c:v>40724.0</c:v>
                </c:pt>
                <c:pt idx="125">
                  <c:v>40725.0</c:v>
                </c:pt>
                <c:pt idx="126">
                  <c:v>40729.0</c:v>
                </c:pt>
                <c:pt idx="127">
                  <c:v>40730.0</c:v>
                </c:pt>
                <c:pt idx="128">
                  <c:v>40731.0</c:v>
                </c:pt>
                <c:pt idx="129">
                  <c:v>40732.0</c:v>
                </c:pt>
                <c:pt idx="130">
                  <c:v>40735.0</c:v>
                </c:pt>
                <c:pt idx="131">
                  <c:v>40736.0</c:v>
                </c:pt>
                <c:pt idx="132">
                  <c:v>40737.0</c:v>
                </c:pt>
                <c:pt idx="133">
                  <c:v>40738.0</c:v>
                </c:pt>
                <c:pt idx="134">
                  <c:v>40739.0</c:v>
                </c:pt>
                <c:pt idx="135">
                  <c:v>40742.0</c:v>
                </c:pt>
                <c:pt idx="136">
                  <c:v>40743.0</c:v>
                </c:pt>
                <c:pt idx="137">
                  <c:v>40744.0</c:v>
                </c:pt>
                <c:pt idx="138">
                  <c:v>40745.0</c:v>
                </c:pt>
                <c:pt idx="139">
                  <c:v>40746.0</c:v>
                </c:pt>
                <c:pt idx="140">
                  <c:v>40749.0</c:v>
                </c:pt>
                <c:pt idx="141">
                  <c:v>40750.0</c:v>
                </c:pt>
                <c:pt idx="142">
                  <c:v>40751.0</c:v>
                </c:pt>
                <c:pt idx="143">
                  <c:v>40752.0</c:v>
                </c:pt>
                <c:pt idx="144">
                  <c:v>40753.0</c:v>
                </c:pt>
                <c:pt idx="145">
                  <c:v>40756.0</c:v>
                </c:pt>
                <c:pt idx="146">
                  <c:v>40757.0</c:v>
                </c:pt>
                <c:pt idx="147">
                  <c:v>40758.0</c:v>
                </c:pt>
                <c:pt idx="148">
                  <c:v>40759.0</c:v>
                </c:pt>
                <c:pt idx="149">
                  <c:v>40760.0</c:v>
                </c:pt>
                <c:pt idx="150">
                  <c:v>40763.0</c:v>
                </c:pt>
                <c:pt idx="151">
                  <c:v>40764.0</c:v>
                </c:pt>
                <c:pt idx="152">
                  <c:v>40765.0</c:v>
                </c:pt>
                <c:pt idx="153">
                  <c:v>40766.0</c:v>
                </c:pt>
                <c:pt idx="154">
                  <c:v>40767.0</c:v>
                </c:pt>
                <c:pt idx="155">
                  <c:v>40770.0</c:v>
                </c:pt>
                <c:pt idx="156">
                  <c:v>40771.0</c:v>
                </c:pt>
                <c:pt idx="157">
                  <c:v>40772.0</c:v>
                </c:pt>
                <c:pt idx="158">
                  <c:v>40773.0</c:v>
                </c:pt>
                <c:pt idx="159">
                  <c:v>40774.0</c:v>
                </c:pt>
                <c:pt idx="160">
                  <c:v>40777.0</c:v>
                </c:pt>
                <c:pt idx="161">
                  <c:v>40778.0</c:v>
                </c:pt>
                <c:pt idx="162">
                  <c:v>40779.0</c:v>
                </c:pt>
                <c:pt idx="163">
                  <c:v>40780.0</c:v>
                </c:pt>
                <c:pt idx="164">
                  <c:v>40781.0</c:v>
                </c:pt>
                <c:pt idx="165">
                  <c:v>40784.0</c:v>
                </c:pt>
                <c:pt idx="166">
                  <c:v>40785.0</c:v>
                </c:pt>
                <c:pt idx="167">
                  <c:v>40786.0</c:v>
                </c:pt>
                <c:pt idx="168">
                  <c:v>40787.0</c:v>
                </c:pt>
                <c:pt idx="169">
                  <c:v>40788.0</c:v>
                </c:pt>
                <c:pt idx="170">
                  <c:v>40792.0</c:v>
                </c:pt>
                <c:pt idx="171">
                  <c:v>40793.0</c:v>
                </c:pt>
                <c:pt idx="172">
                  <c:v>40794.0</c:v>
                </c:pt>
                <c:pt idx="173">
                  <c:v>40795.0</c:v>
                </c:pt>
                <c:pt idx="174">
                  <c:v>40798.0</c:v>
                </c:pt>
                <c:pt idx="175">
                  <c:v>40799.0</c:v>
                </c:pt>
                <c:pt idx="176">
                  <c:v>40800.0</c:v>
                </c:pt>
                <c:pt idx="177">
                  <c:v>40801.0</c:v>
                </c:pt>
                <c:pt idx="178">
                  <c:v>40802.0</c:v>
                </c:pt>
                <c:pt idx="179">
                  <c:v>40805.0</c:v>
                </c:pt>
                <c:pt idx="180">
                  <c:v>40806.0</c:v>
                </c:pt>
                <c:pt idx="181">
                  <c:v>40807.0</c:v>
                </c:pt>
                <c:pt idx="182">
                  <c:v>40808.0</c:v>
                </c:pt>
                <c:pt idx="183">
                  <c:v>40809.0</c:v>
                </c:pt>
                <c:pt idx="184">
                  <c:v>40812.0</c:v>
                </c:pt>
                <c:pt idx="185">
                  <c:v>40813.0</c:v>
                </c:pt>
                <c:pt idx="186">
                  <c:v>40814.0</c:v>
                </c:pt>
                <c:pt idx="187">
                  <c:v>40815.0</c:v>
                </c:pt>
                <c:pt idx="188">
                  <c:v>40816.0</c:v>
                </c:pt>
                <c:pt idx="189">
                  <c:v>40819.0</c:v>
                </c:pt>
                <c:pt idx="190">
                  <c:v>40820.0</c:v>
                </c:pt>
                <c:pt idx="191">
                  <c:v>40821.0</c:v>
                </c:pt>
                <c:pt idx="192">
                  <c:v>40822.0</c:v>
                </c:pt>
                <c:pt idx="193">
                  <c:v>40823.0</c:v>
                </c:pt>
                <c:pt idx="194">
                  <c:v>40826.0</c:v>
                </c:pt>
                <c:pt idx="195">
                  <c:v>40827.0</c:v>
                </c:pt>
                <c:pt idx="196">
                  <c:v>40828.0</c:v>
                </c:pt>
                <c:pt idx="197">
                  <c:v>40829.0</c:v>
                </c:pt>
                <c:pt idx="198">
                  <c:v>40830.0</c:v>
                </c:pt>
                <c:pt idx="199">
                  <c:v>40833.0</c:v>
                </c:pt>
                <c:pt idx="200">
                  <c:v>40834.0</c:v>
                </c:pt>
                <c:pt idx="201">
                  <c:v>40835.0</c:v>
                </c:pt>
                <c:pt idx="202">
                  <c:v>40836.0</c:v>
                </c:pt>
                <c:pt idx="203">
                  <c:v>40837.0</c:v>
                </c:pt>
                <c:pt idx="204">
                  <c:v>40840.0</c:v>
                </c:pt>
                <c:pt idx="205">
                  <c:v>40841.0</c:v>
                </c:pt>
                <c:pt idx="206">
                  <c:v>40842.0</c:v>
                </c:pt>
                <c:pt idx="207">
                  <c:v>40843.0</c:v>
                </c:pt>
                <c:pt idx="208">
                  <c:v>40844.0</c:v>
                </c:pt>
                <c:pt idx="209">
                  <c:v>40847.0</c:v>
                </c:pt>
                <c:pt idx="210">
                  <c:v>40848.0</c:v>
                </c:pt>
                <c:pt idx="211">
                  <c:v>40849.0</c:v>
                </c:pt>
                <c:pt idx="212">
                  <c:v>40850.0</c:v>
                </c:pt>
                <c:pt idx="213">
                  <c:v>40851.0</c:v>
                </c:pt>
                <c:pt idx="214">
                  <c:v>40854.0</c:v>
                </c:pt>
                <c:pt idx="215">
                  <c:v>40855.0</c:v>
                </c:pt>
                <c:pt idx="216">
                  <c:v>40856.0</c:v>
                </c:pt>
                <c:pt idx="217">
                  <c:v>40857.0</c:v>
                </c:pt>
                <c:pt idx="218">
                  <c:v>40858.0</c:v>
                </c:pt>
                <c:pt idx="219">
                  <c:v>40861.0</c:v>
                </c:pt>
                <c:pt idx="220">
                  <c:v>40862.0</c:v>
                </c:pt>
                <c:pt idx="221">
                  <c:v>40863.0</c:v>
                </c:pt>
                <c:pt idx="222">
                  <c:v>40864.0</c:v>
                </c:pt>
                <c:pt idx="223">
                  <c:v>40865.0</c:v>
                </c:pt>
                <c:pt idx="224">
                  <c:v>40868.0</c:v>
                </c:pt>
                <c:pt idx="225">
                  <c:v>40869.0</c:v>
                </c:pt>
                <c:pt idx="226">
                  <c:v>40870.0</c:v>
                </c:pt>
                <c:pt idx="227">
                  <c:v>40872.0</c:v>
                </c:pt>
                <c:pt idx="228">
                  <c:v>40875.0</c:v>
                </c:pt>
                <c:pt idx="229">
                  <c:v>40876.0</c:v>
                </c:pt>
                <c:pt idx="230">
                  <c:v>40877.0</c:v>
                </c:pt>
                <c:pt idx="231">
                  <c:v>40878.0</c:v>
                </c:pt>
                <c:pt idx="232">
                  <c:v>40879.0</c:v>
                </c:pt>
                <c:pt idx="233">
                  <c:v>40882.0</c:v>
                </c:pt>
                <c:pt idx="234">
                  <c:v>40883.0</c:v>
                </c:pt>
                <c:pt idx="235">
                  <c:v>40884.0</c:v>
                </c:pt>
                <c:pt idx="236">
                  <c:v>40885.0</c:v>
                </c:pt>
                <c:pt idx="237">
                  <c:v>40886.0</c:v>
                </c:pt>
                <c:pt idx="238">
                  <c:v>40889.0</c:v>
                </c:pt>
                <c:pt idx="239">
                  <c:v>40890.0</c:v>
                </c:pt>
                <c:pt idx="240">
                  <c:v>40891.0</c:v>
                </c:pt>
                <c:pt idx="241">
                  <c:v>40892.0</c:v>
                </c:pt>
                <c:pt idx="242">
                  <c:v>40893.0</c:v>
                </c:pt>
                <c:pt idx="243">
                  <c:v>40896.0</c:v>
                </c:pt>
                <c:pt idx="244">
                  <c:v>40897.0</c:v>
                </c:pt>
                <c:pt idx="245">
                  <c:v>40898.0</c:v>
                </c:pt>
                <c:pt idx="246">
                  <c:v>40899.0</c:v>
                </c:pt>
                <c:pt idx="247">
                  <c:v>40900.0</c:v>
                </c:pt>
                <c:pt idx="248">
                  <c:v>40904.0</c:v>
                </c:pt>
                <c:pt idx="249">
                  <c:v>40905.0</c:v>
                </c:pt>
                <c:pt idx="250">
                  <c:v>40906.0</c:v>
                </c:pt>
                <c:pt idx="251">
                  <c:v>40907.0</c:v>
                </c:pt>
              </c:numCache>
            </c:numRef>
          </c:cat>
          <c:val>
            <c:numRef>
              <c:f>Sheet1!$O$2:$O$253</c:f>
              <c:numCache>
                <c:formatCode>0.00%</c:formatCode>
                <c:ptCount val="252"/>
                <c:pt idx="0">
                  <c:v>1.0</c:v>
                </c:pt>
                <c:pt idx="1">
                  <c:v>0.9960661226423</c:v>
                </c:pt>
                <c:pt idx="2">
                  <c:v>1.01072159405182</c:v>
                </c:pt>
                <c:pt idx="3">
                  <c:v>1.012204103433626</c:v>
                </c:pt>
                <c:pt idx="4">
                  <c:v>1.005981945649218</c:v>
                </c:pt>
                <c:pt idx="5">
                  <c:v>1.000938619459755</c:v>
                </c:pt>
                <c:pt idx="6">
                  <c:v>1.002770172811599</c:v>
                </c:pt>
                <c:pt idx="7">
                  <c:v>1.010846358558286</c:v>
                </c:pt>
                <c:pt idx="8">
                  <c:v>0.999805698470024</c:v>
                </c:pt>
                <c:pt idx="9">
                  <c:v>1.010007844082775</c:v>
                </c:pt>
                <c:pt idx="10">
                  <c:v>1.008795549014829</c:v>
                </c:pt>
                <c:pt idx="11">
                  <c:v>0.993680274054461</c:v>
                </c:pt>
                <c:pt idx="12">
                  <c:v>1.004023963135206</c:v>
                </c:pt>
                <c:pt idx="13">
                  <c:v>0.996189722437348</c:v>
                </c:pt>
                <c:pt idx="14">
                  <c:v>1.014575571551758</c:v>
                </c:pt>
                <c:pt idx="15">
                  <c:v>1.010284633376932</c:v>
                </c:pt>
                <c:pt idx="16">
                  <c:v>1.01340006179206</c:v>
                </c:pt>
                <c:pt idx="17">
                  <c:v>1.009579480650351</c:v>
                </c:pt>
                <c:pt idx="18">
                  <c:v>0.993238192191547</c:v>
                </c:pt>
                <c:pt idx="19">
                  <c:v>1.006180863829992</c:v>
                </c:pt>
                <c:pt idx="20">
                  <c:v>1.017682467099265</c:v>
                </c:pt>
                <c:pt idx="21">
                  <c:v>1.026995818671958</c:v>
                </c:pt>
                <c:pt idx="22">
                  <c:v>1.030452471689111</c:v>
                </c:pt>
                <c:pt idx="23">
                  <c:v>1.047213377816468</c:v>
                </c:pt>
                <c:pt idx="24">
                  <c:v>1.05314193950634</c:v>
                </c:pt>
                <c:pt idx="25">
                  <c:v>1.059307110234827</c:v>
                </c:pt>
                <c:pt idx="26">
                  <c:v>1.052952715258004</c:v>
                </c:pt>
                <c:pt idx="27">
                  <c:v>1.0635813467223</c:v>
                </c:pt>
                <c:pt idx="28">
                  <c:v>1.063360834448124</c:v>
                </c:pt>
                <c:pt idx="29">
                  <c:v>1.069296328458553</c:v>
                </c:pt>
                <c:pt idx="30">
                  <c:v>1.067759514806997</c:v>
                </c:pt>
                <c:pt idx="31">
                  <c:v>1.070022711128276</c:v>
                </c:pt>
                <c:pt idx="32">
                  <c:v>1.071402478159086</c:v>
                </c:pt>
                <c:pt idx="33">
                  <c:v>1.076468506885326</c:v>
                </c:pt>
                <c:pt idx="34">
                  <c:v>1.082194409345173</c:v>
                </c:pt>
                <c:pt idx="35">
                  <c:v>1.082395263161122</c:v>
                </c:pt>
                <c:pt idx="36">
                  <c:v>1.091363988192172</c:v>
                </c:pt>
                <c:pt idx="37">
                  <c:v>1.10056299388881</c:v>
                </c:pt>
                <c:pt idx="38">
                  <c:v>1.084281648579588</c:v>
                </c:pt>
                <c:pt idx="39">
                  <c:v>1.073920272132266</c:v>
                </c:pt>
                <c:pt idx="40">
                  <c:v>1.087041385160227</c:v>
                </c:pt>
                <c:pt idx="41">
                  <c:v>1.11056109131941</c:v>
                </c:pt>
                <c:pt idx="42">
                  <c:v>1.10367039466891</c:v>
                </c:pt>
                <c:pt idx="43">
                  <c:v>1.099503569452876</c:v>
                </c:pt>
                <c:pt idx="44">
                  <c:v>1.098967214708609</c:v>
                </c:pt>
                <c:pt idx="45">
                  <c:v>1.10039969947509</c:v>
                </c:pt>
                <c:pt idx="46">
                  <c:v>1.077404614794682</c:v>
                </c:pt>
                <c:pt idx="47">
                  <c:v>1.09502362272976</c:v>
                </c:pt>
                <c:pt idx="48">
                  <c:v>1.091774980655842</c:v>
                </c:pt>
                <c:pt idx="49">
                  <c:v>1.083205409430174</c:v>
                </c:pt>
                <c:pt idx="50">
                  <c:v>1.077413589855133</c:v>
                </c:pt>
                <c:pt idx="51">
                  <c:v>1.08281194971463</c:v>
                </c:pt>
                <c:pt idx="52">
                  <c:v>1.0761996097054</c:v>
                </c:pt>
                <c:pt idx="53">
                  <c:v>1.090688688458765</c:v>
                </c:pt>
                <c:pt idx="54">
                  <c:v>1.086795192214263</c:v>
                </c:pt>
                <c:pt idx="55">
                  <c:v>1.091539271753378</c:v>
                </c:pt>
                <c:pt idx="56">
                  <c:v>1.104682112879878</c:v>
                </c:pt>
                <c:pt idx="57">
                  <c:v>1.101604317149307</c:v>
                </c:pt>
                <c:pt idx="58">
                  <c:v>1.103497698990017</c:v>
                </c:pt>
                <c:pt idx="59">
                  <c:v>1.107408392657555</c:v>
                </c:pt>
                <c:pt idx="60">
                  <c:v>1.137475254850885</c:v>
                </c:pt>
                <c:pt idx="61">
                  <c:v>1.128877029527112</c:v>
                </c:pt>
                <c:pt idx="62">
                  <c:v>1.137960332283162</c:v>
                </c:pt>
                <c:pt idx="63">
                  <c:v>1.149387670697927</c:v>
                </c:pt>
                <c:pt idx="64">
                  <c:v>1.154394587592162</c:v>
                </c:pt>
                <c:pt idx="65">
                  <c:v>1.154731330839552</c:v>
                </c:pt>
                <c:pt idx="66">
                  <c:v>1.157809594430853</c:v>
                </c:pt>
                <c:pt idx="67">
                  <c:v>1.152943901098721</c:v>
                </c:pt>
                <c:pt idx="68">
                  <c:v>1.166858878822523</c:v>
                </c:pt>
                <c:pt idx="69">
                  <c:v>1.156154606128105</c:v>
                </c:pt>
                <c:pt idx="70">
                  <c:v>1.169804299555901</c:v>
                </c:pt>
                <c:pt idx="71">
                  <c:v>1.164744170735551</c:v>
                </c:pt>
                <c:pt idx="72">
                  <c:v>1.169408870751832</c:v>
                </c:pt>
                <c:pt idx="73">
                  <c:v>1.153074845974213</c:v>
                </c:pt>
                <c:pt idx="74">
                  <c:v>1.16067267706946</c:v>
                </c:pt>
                <c:pt idx="75">
                  <c:v>1.185284873067668</c:v>
                </c:pt>
                <c:pt idx="76">
                  <c:v>1.193941665153605</c:v>
                </c:pt>
                <c:pt idx="77">
                  <c:v>1.193401156775628</c:v>
                </c:pt>
                <c:pt idx="78">
                  <c:v>1.209996278380689</c:v>
                </c:pt>
                <c:pt idx="79">
                  <c:v>1.218883445561478</c:v>
                </c:pt>
                <c:pt idx="80">
                  <c:v>1.2152269399356</c:v>
                </c:pt>
                <c:pt idx="81">
                  <c:v>1.192194160828403</c:v>
                </c:pt>
                <c:pt idx="82">
                  <c:v>1.195315228620281</c:v>
                </c:pt>
                <c:pt idx="83">
                  <c:v>1.19823177378263</c:v>
                </c:pt>
                <c:pt idx="84">
                  <c:v>1.192327061798645</c:v>
                </c:pt>
                <c:pt idx="85">
                  <c:v>1.183074740385906</c:v>
                </c:pt>
                <c:pt idx="86">
                  <c:v>1.184784556282354</c:v>
                </c:pt>
                <c:pt idx="87">
                  <c:v>1.199510625461248</c:v>
                </c:pt>
                <c:pt idx="88">
                  <c:v>1.208986303338953</c:v>
                </c:pt>
                <c:pt idx="89">
                  <c:v>1.190062680488189</c:v>
                </c:pt>
                <c:pt idx="90">
                  <c:v>1.206431895691468</c:v>
                </c:pt>
                <c:pt idx="91">
                  <c:v>1.199113319781218</c:v>
                </c:pt>
                <c:pt idx="92">
                  <c:v>1.196882850384612</c:v>
                </c:pt>
                <c:pt idx="93">
                  <c:v>1.203563600913209</c:v>
                </c:pt>
                <c:pt idx="94">
                  <c:v>1.209794548257897</c:v>
                </c:pt>
                <c:pt idx="95">
                  <c:v>1.209103500793829</c:v>
                </c:pt>
                <c:pt idx="96">
                  <c:v>1.180123673708842</c:v>
                </c:pt>
                <c:pt idx="97">
                  <c:v>1.163642239448014</c:v>
                </c:pt>
                <c:pt idx="98">
                  <c:v>1.167078428718523</c:v>
                </c:pt>
                <c:pt idx="99">
                  <c:v>1.18039188308936</c:v>
                </c:pt>
                <c:pt idx="100">
                  <c:v>1.20111132528202</c:v>
                </c:pt>
                <c:pt idx="101">
                  <c:v>1.209863572304962</c:v>
                </c:pt>
                <c:pt idx="102">
                  <c:v>1.223267124983379</c:v>
                </c:pt>
                <c:pt idx="103">
                  <c:v>1.191292690059331</c:v>
                </c:pt>
                <c:pt idx="104">
                  <c:v>1.19753881070917</c:v>
                </c:pt>
                <c:pt idx="105">
                  <c:v>1.181254594412785</c:v>
                </c:pt>
                <c:pt idx="106">
                  <c:v>1.163378634288609</c:v>
                </c:pt>
                <c:pt idx="107">
                  <c:v>1.176954338175028</c:v>
                </c:pt>
                <c:pt idx="108">
                  <c:v>1.156418382503566</c:v>
                </c:pt>
                <c:pt idx="109">
                  <c:v>1.164065196229095</c:v>
                </c:pt>
                <c:pt idx="110">
                  <c:v>1.141135909110555</c:v>
                </c:pt>
                <c:pt idx="111">
                  <c:v>1.16963489636863</c:v>
                </c:pt>
                <c:pt idx="112">
                  <c:v>1.192693045030085</c:v>
                </c:pt>
                <c:pt idx="113">
                  <c:v>1.177934528662597</c:v>
                </c:pt>
                <c:pt idx="114">
                  <c:v>1.18090021632876</c:v>
                </c:pt>
                <c:pt idx="115">
                  <c:v>1.184033728132338</c:v>
                </c:pt>
                <c:pt idx="116">
                  <c:v>1.193163680259439</c:v>
                </c:pt>
                <c:pt idx="117">
                  <c:v>1.208069673573426</c:v>
                </c:pt>
                <c:pt idx="118">
                  <c:v>1.201124555899597</c:v>
                </c:pt>
                <c:pt idx="119">
                  <c:v>1.204284595282466</c:v>
                </c:pt>
                <c:pt idx="120">
                  <c:v>1.196454877493266</c:v>
                </c:pt>
                <c:pt idx="121">
                  <c:v>1.200699770219557</c:v>
                </c:pt>
                <c:pt idx="122">
                  <c:v>1.22844781568488</c:v>
                </c:pt>
                <c:pt idx="123">
                  <c:v>1.32421649663948</c:v>
                </c:pt>
                <c:pt idx="124">
                  <c:v>1.307840695973149</c:v>
                </c:pt>
                <c:pt idx="125">
                  <c:v>1.353149844897911</c:v>
                </c:pt>
                <c:pt idx="126">
                  <c:v>1.355320282441528</c:v>
                </c:pt>
                <c:pt idx="127">
                  <c:v>1.350651090187745</c:v>
                </c:pt>
                <c:pt idx="128">
                  <c:v>1.37586493138596</c:v>
                </c:pt>
                <c:pt idx="129">
                  <c:v>1.368932596706664</c:v>
                </c:pt>
                <c:pt idx="130">
                  <c:v>1.344338513256369</c:v>
                </c:pt>
                <c:pt idx="131">
                  <c:v>1.344946393174933</c:v>
                </c:pt>
                <c:pt idx="132">
                  <c:v>1.355365866264908</c:v>
                </c:pt>
                <c:pt idx="133">
                  <c:v>1.341728369807227</c:v>
                </c:pt>
                <c:pt idx="134">
                  <c:v>1.356230059574657</c:v>
                </c:pt>
                <c:pt idx="135">
                  <c:v>1.356278462930398</c:v>
                </c:pt>
                <c:pt idx="136">
                  <c:v>1.381725332622463</c:v>
                </c:pt>
                <c:pt idx="137">
                  <c:v>1.370193458780233</c:v>
                </c:pt>
                <c:pt idx="138">
                  <c:v>1.394920991368179</c:v>
                </c:pt>
                <c:pt idx="139">
                  <c:v>1.406161352293526</c:v>
                </c:pt>
                <c:pt idx="140">
                  <c:v>1.401603923034103</c:v>
                </c:pt>
                <c:pt idx="141">
                  <c:v>1.395786336629578</c:v>
                </c:pt>
                <c:pt idx="142">
                  <c:v>1.364264644005658</c:v>
                </c:pt>
                <c:pt idx="143">
                  <c:v>1.382785207740828</c:v>
                </c:pt>
                <c:pt idx="144">
                  <c:v>1.366211589613981</c:v>
                </c:pt>
                <c:pt idx="145">
                  <c:v>1.37027314734667</c:v>
                </c:pt>
                <c:pt idx="146">
                  <c:v>1.334659962411191</c:v>
                </c:pt>
                <c:pt idx="147">
                  <c:v>1.398944197836721</c:v>
                </c:pt>
                <c:pt idx="148">
                  <c:v>1.336423899860443</c:v>
                </c:pt>
                <c:pt idx="149">
                  <c:v>1.337271884003577</c:v>
                </c:pt>
                <c:pt idx="150">
                  <c:v>1.23611509542502</c:v>
                </c:pt>
                <c:pt idx="151">
                  <c:v>1.319164653905222</c:v>
                </c:pt>
                <c:pt idx="152">
                  <c:v>1.267474341295559</c:v>
                </c:pt>
                <c:pt idx="153">
                  <c:v>1.348269277216503</c:v>
                </c:pt>
                <c:pt idx="154">
                  <c:v>1.354301891340238</c:v>
                </c:pt>
                <c:pt idx="155">
                  <c:v>1.384576190686799</c:v>
                </c:pt>
                <c:pt idx="156">
                  <c:v>1.374732002083483</c:v>
                </c:pt>
                <c:pt idx="157">
                  <c:v>1.352534536870178</c:v>
                </c:pt>
                <c:pt idx="158">
                  <c:v>1.284889805515538</c:v>
                </c:pt>
                <c:pt idx="159">
                  <c:v>1.26661593003471</c:v>
                </c:pt>
                <c:pt idx="160">
                  <c:v>1.275976717806603</c:v>
                </c:pt>
                <c:pt idx="161">
                  <c:v>1.345995058926966</c:v>
                </c:pt>
                <c:pt idx="162">
                  <c:v>1.370119536534125</c:v>
                </c:pt>
                <c:pt idx="163">
                  <c:v>1.343030522382293</c:v>
                </c:pt>
                <c:pt idx="164">
                  <c:v>1.373742454487918</c:v>
                </c:pt>
                <c:pt idx="165">
                  <c:v>1.394862611940439</c:v>
                </c:pt>
                <c:pt idx="166">
                  <c:v>1.412672946488603</c:v>
                </c:pt>
                <c:pt idx="167">
                  <c:v>1.410062892940714</c:v>
                </c:pt>
                <c:pt idx="168">
                  <c:v>1.402855925972532</c:v>
                </c:pt>
                <c:pt idx="169">
                  <c:v>1.368473844800167</c:v>
                </c:pt>
                <c:pt idx="170">
                  <c:v>1.373641195132981</c:v>
                </c:pt>
                <c:pt idx="171">
                  <c:v>1.424745365069318</c:v>
                </c:pt>
                <c:pt idx="172">
                  <c:v>1.411705534179317</c:v>
                </c:pt>
                <c:pt idx="173">
                  <c:v>1.368965582009253</c:v>
                </c:pt>
                <c:pt idx="174">
                  <c:v>1.38051551230965</c:v>
                </c:pt>
                <c:pt idx="175">
                  <c:v>1.402533054047879</c:v>
                </c:pt>
                <c:pt idx="176">
                  <c:v>1.432624464207364</c:v>
                </c:pt>
                <c:pt idx="177">
                  <c:v>1.452529719869033</c:v>
                </c:pt>
                <c:pt idx="178">
                  <c:v>1.458067655033274</c:v>
                </c:pt>
                <c:pt idx="179">
                  <c:v>1.467313880530077</c:v>
                </c:pt>
                <c:pt idx="180">
                  <c:v>1.484737176045512</c:v>
                </c:pt>
                <c:pt idx="181">
                  <c:v>1.441452757012132</c:v>
                </c:pt>
                <c:pt idx="182">
                  <c:v>1.392918787296989</c:v>
                </c:pt>
                <c:pt idx="183">
                  <c:v>1.421563580005753</c:v>
                </c:pt>
                <c:pt idx="184">
                  <c:v>1.438141104502582</c:v>
                </c:pt>
                <c:pt idx="185">
                  <c:v>1.450876667474941</c:v>
                </c:pt>
                <c:pt idx="186">
                  <c:v>1.412036111878322</c:v>
                </c:pt>
                <c:pt idx="187">
                  <c:v>1.409578270380553</c:v>
                </c:pt>
                <c:pt idx="188">
                  <c:v>1.368041676090818</c:v>
                </c:pt>
                <c:pt idx="189">
                  <c:v>1.333736831102824</c:v>
                </c:pt>
                <c:pt idx="190">
                  <c:v>1.35967846440415</c:v>
                </c:pt>
                <c:pt idx="191">
                  <c:v>1.38333493945595</c:v>
                </c:pt>
                <c:pt idx="192">
                  <c:v>1.410330099429838</c:v>
                </c:pt>
                <c:pt idx="193">
                  <c:v>1.398721912505568</c:v>
                </c:pt>
                <c:pt idx="194">
                  <c:v>1.450644444568437</c:v>
                </c:pt>
                <c:pt idx="195">
                  <c:v>1.451786447458021</c:v>
                </c:pt>
                <c:pt idx="196">
                  <c:v>1.448364736147957</c:v>
                </c:pt>
                <c:pt idx="197">
                  <c:v>1.468339697714788</c:v>
                </c:pt>
                <c:pt idx="198">
                  <c:v>1.497879040608989</c:v>
                </c:pt>
                <c:pt idx="199">
                  <c:v>1.466691267358318</c:v>
                </c:pt>
                <c:pt idx="200">
                  <c:v>1.492271377758721</c:v>
                </c:pt>
                <c:pt idx="201">
                  <c:v>1.441648083593672</c:v>
                </c:pt>
                <c:pt idx="202">
                  <c:v>1.462260117987947</c:v>
                </c:pt>
                <c:pt idx="203">
                  <c:v>1.488317246122927</c:v>
                </c:pt>
                <c:pt idx="204">
                  <c:v>1.515467071077283</c:v>
                </c:pt>
                <c:pt idx="205">
                  <c:v>1.4572429507377</c:v>
                </c:pt>
                <c:pt idx="206">
                  <c:v>1.471810192168876</c:v>
                </c:pt>
                <c:pt idx="207">
                  <c:v>1.54902690261167</c:v>
                </c:pt>
                <c:pt idx="208">
                  <c:v>1.569344195854011</c:v>
                </c:pt>
                <c:pt idx="209">
                  <c:v>1.538850756106102</c:v>
                </c:pt>
                <c:pt idx="210">
                  <c:v>1.498850903611606</c:v>
                </c:pt>
                <c:pt idx="211">
                  <c:v>1.548259820485388</c:v>
                </c:pt>
                <c:pt idx="212">
                  <c:v>1.577296846214054</c:v>
                </c:pt>
                <c:pt idx="213">
                  <c:v>1.55795528637635</c:v>
                </c:pt>
                <c:pt idx="214">
                  <c:v>1.559533713101216</c:v>
                </c:pt>
                <c:pt idx="215">
                  <c:v>1.570851925539192</c:v>
                </c:pt>
                <c:pt idx="216">
                  <c:v>1.52891189997429</c:v>
                </c:pt>
                <c:pt idx="217">
                  <c:v>1.553568345204844</c:v>
                </c:pt>
                <c:pt idx="218">
                  <c:v>1.590157961337313</c:v>
                </c:pt>
                <c:pt idx="219">
                  <c:v>1.57390637623426</c:v>
                </c:pt>
                <c:pt idx="220">
                  <c:v>1.58817108537968</c:v>
                </c:pt>
                <c:pt idx="221">
                  <c:v>1.559054594116797</c:v>
                </c:pt>
                <c:pt idx="222">
                  <c:v>1.53032087776605</c:v>
                </c:pt>
                <c:pt idx="223">
                  <c:v>1.526678998790871</c:v>
                </c:pt>
                <c:pt idx="224">
                  <c:v>1.50476152796775</c:v>
                </c:pt>
                <c:pt idx="225">
                  <c:v>1.504312314417248</c:v>
                </c:pt>
                <c:pt idx="226">
                  <c:v>1.474972220455161</c:v>
                </c:pt>
                <c:pt idx="227">
                  <c:v>1.46983422095574</c:v>
                </c:pt>
                <c:pt idx="228">
                  <c:v>1.544905107856139</c:v>
                </c:pt>
                <c:pt idx="229">
                  <c:v>1.547435897255241</c:v>
                </c:pt>
                <c:pt idx="230">
                  <c:v>1.616115882671184</c:v>
                </c:pt>
                <c:pt idx="231">
                  <c:v>1.616830621728116</c:v>
                </c:pt>
                <c:pt idx="232">
                  <c:v>1.614843139404366</c:v>
                </c:pt>
                <c:pt idx="233">
                  <c:v>1.607861871623031</c:v>
                </c:pt>
                <c:pt idx="234">
                  <c:v>1.598606195671489</c:v>
                </c:pt>
                <c:pt idx="235">
                  <c:v>1.597599344539956</c:v>
                </c:pt>
                <c:pt idx="236">
                  <c:v>1.573710163208064</c:v>
                </c:pt>
                <c:pt idx="237">
                  <c:v>1.596027667264366</c:v>
                </c:pt>
                <c:pt idx="238">
                  <c:v>1.5753099108021</c:v>
                </c:pt>
                <c:pt idx="239">
                  <c:v>1.549690653440878</c:v>
                </c:pt>
                <c:pt idx="240">
                  <c:v>1.533596082768492</c:v>
                </c:pt>
                <c:pt idx="241">
                  <c:v>1.525060695235054</c:v>
                </c:pt>
                <c:pt idx="242">
                  <c:v>1.536272336556738</c:v>
                </c:pt>
                <c:pt idx="243">
                  <c:v>1.537700902278516</c:v>
                </c:pt>
                <c:pt idx="244">
                  <c:v>1.579368481959284</c:v>
                </c:pt>
                <c:pt idx="245">
                  <c:v>1.573770282694671</c:v>
                </c:pt>
                <c:pt idx="246">
                  <c:v>1.565338234437031</c:v>
                </c:pt>
                <c:pt idx="247">
                  <c:v>1.591379148600358</c:v>
                </c:pt>
                <c:pt idx="248">
                  <c:v>1.590388498675056</c:v>
                </c:pt>
                <c:pt idx="249">
                  <c:v>1.57274329419292</c:v>
                </c:pt>
                <c:pt idx="250">
                  <c:v>1.59137647218583</c:v>
                </c:pt>
                <c:pt idx="251">
                  <c:v>1.568461509937138</c:v>
                </c:pt>
              </c:numCache>
            </c:numRef>
          </c:val>
          <c:smooth val="0"/>
        </c:ser>
        <c:ser>
          <c:idx val="1"/>
          <c:order val="1"/>
          <c:tx>
            <c:v>SPY</c:v>
          </c:tx>
          <c:val>
            <c:numRef>
              <c:f>Sheet1!$R$2:$R$253</c:f>
              <c:numCache>
                <c:formatCode>0.00%</c:formatCode>
                <c:ptCount val="252"/>
                <c:pt idx="0">
                  <c:v>1.0</c:v>
                </c:pt>
                <c:pt idx="1">
                  <c:v>0.999510603588907</c:v>
                </c:pt>
                <c:pt idx="2">
                  <c:v>1.004649265905383</c:v>
                </c:pt>
                <c:pt idx="3">
                  <c:v>1.002691680261012</c:v>
                </c:pt>
                <c:pt idx="4">
                  <c:v>1.000734094616639</c:v>
                </c:pt>
                <c:pt idx="5">
                  <c:v>0.999510603588907</c:v>
                </c:pt>
                <c:pt idx="6">
                  <c:v>1.003017944535074</c:v>
                </c:pt>
                <c:pt idx="7">
                  <c:v>1.012071778140294</c:v>
                </c:pt>
                <c:pt idx="8">
                  <c:v>1.010440456769984</c:v>
                </c:pt>
                <c:pt idx="9">
                  <c:v>1.017699836867863</c:v>
                </c:pt>
                <c:pt idx="10">
                  <c:v>1.019494290375204</c:v>
                </c:pt>
                <c:pt idx="11">
                  <c:v>1.009461663947798</c:v>
                </c:pt>
                <c:pt idx="12">
                  <c:v>1.00815660685155</c:v>
                </c:pt>
                <c:pt idx="13">
                  <c:v>1.010440456769984</c:v>
                </c:pt>
                <c:pt idx="14">
                  <c:v>1.016150081566068</c:v>
                </c:pt>
                <c:pt idx="15">
                  <c:v>1.016721044045677</c:v>
                </c:pt>
                <c:pt idx="16">
                  <c:v>1.020636215334421</c:v>
                </c:pt>
                <c:pt idx="17">
                  <c:v>1.023164763458401</c:v>
                </c:pt>
                <c:pt idx="18">
                  <c:v>1.005301794453507</c:v>
                </c:pt>
                <c:pt idx="19">
                  <c:v>1.012887438825449</c:v>
                </c:pt>
                <c:pt idx="20">
                  <c:v>1.029037520391517</c:v>
                </c:pt>
                <c:pt idx="21">
                  <c:v>1.027079934747145</c:v>
                </c:pt>
                <c:pt idx="22">
                  <c:v>1.029363784665579</c:v>
                </c:pt>
                <c:pt idx="23">
                  <c:v>1.032300163132137</c:v>
                </c:pt>
                <c:pt idx="24">
                  <c:v>1.038743882544861</c:v>
                </c:pt>
                <c:pt idx="25">
                  <c:v>1.04347471451876</c:v>
                </c:pt>
                <c:pt idx="26">
                  <c:v>1.041109298531811</c:v>
                </c:pt>
                <c:pt idx="27">
                  <c:v>1.041517128874388</c:v>
                </c:pt>
                <c:pt idx="28">
                  <c:v>1.047716150081566</c:v>
                </c:pt>
                <c:pt idx="29">
                  <c:v>1.050244698205546</c:v>
                </c:pt>
                <c:pt idx="30">
                  <c:v>1.046900489396411</c:v>
                </c:pt>
                <c:pt idx="31">
                  <c:v>1.053588907014682</c:v>
                </c:pt>
                <c:pt idx="32">
                  <c:v>1.056688417618271</c:v>
                </c:pt>
                <c:pt idx="33">
                  <c:v>1.058890701468189</c:v>
                </c:pt>
                <c:pt idx="34">
                  <c:v>1.03768352365416</c:v>
                </c:pt>
                <c:pt idx="35">
                  <c:v>1.031239804241436</c:v>
                </c:pt>
                <c:pt idx="36">
                  <c:v>1.030587275693312</c:v>
                </c:pt>
                <c:pt idx="37">
                  <c:v>1.041598694942904</c:v>
                </c:pt>
                <c:pt idx="38">
                  <c:v>1.048042414355628</c:v>
                </c:pt>
                <c:pt idx="39">
                  <c:v>1.030587275693312</c:v>
                </c:pt>
                <c:pt idx="40">
                  <c:v>1.03278955954323</c:v>
                </c:pt>
                <c:pt idx="41">
                  <c:v>1.050570962479609</c:v>
                </c:pt>
                <c:pt idx="42">
                  <c:v>1.042659053833605</c:v>
                </c:pt>
                <c:pt idx="43">
                  <c:v>1.034502446982055</c:v>
                </c:pt>
                <c:pt idx="44">
                  <c:v>1.043556280587276</c:v>
                </c:pt>
                <c:pt idx="45">
                  <c:v>1.042088091353997</c:v>
                </c:pt>
                <c:pt idx="46">
                  <c:v>1.022756933115824</c:v>
                </c:pt>
                <c:pt idx="47">
                  <c:v>1.029853181076672</c:v>
                </c:pt>
                <c:pt idx="48">
                  <c:v>1.023654159869494</c:v>
                </c:pt>
                <c:pt idx="49">
                  <c:v>1.011908646003263</c:v>
                </c:pt>
                <c:pt idx="50">
                  <c:v>0.993148450244698</c:v>
                </c:pt>
                <c:pt idx="51">
                  <c:v>1.006362153344209</c:v>
                </c:pt>
                <c:pt idx="52">
                  <c:v>1.009951060358891</c:v>
                </c:pt>
                <c:pt idx="53">
                  <c:v>1.025611745513866</c:v>
                </c:pt>
                <c:pt idx="54">
                  <c:v>1.0221044045677</c:v>
                </c:pt>
                <c:pt idx="55">
                  <c:v>1.025040783034258</c:v>
                </c:pt>
                <c:pt idx="56">
                  <c:v>1.034828711256118</c:v>
                </c:pt>
                <c:pt idx="57">
                  <c:v>1.037928221859706</c:v>
                </c:pt>
                <c:pt idx="58">
                  <c:v>1.035399673735726</c:v>
                </c:pt>
                <c:pt idx="59">
                  <c:v>1.042414355628059</c:v>
                </c:pt>
                <c:pt idx="60">
                  <c:v>1.049592169657423</c:v>
                </c:pt>
                <c:pt idx="61">
                  <c:v>1.048205546492659</c:v>
                </c:pt>
                <c:pt idx="62">
                  <c:v>1.052610114192496</c:v>
                </c:pt>
                <c:pt idx="63">
                  <c:v>1.053425774877651</c:v>
                </c:pt>
                <c:pt idx="64">
                  <c:v>1.053344208809135</c:v>
                </c:pt>
                <c:pt idx="65">
                  <c:v>1.056606851549755</c:v>
                </c:pt>
                <c:pt idx="66">
                  <c:v>1.053915171288744</c:v>
                </c:pt>
                <c:pt idx="67">
                  <c:v>1.050326264274062</c:v>
                </c:pt>
                <c:pt idx="68">
                  <c:v>1.047145187601958</c:v>
                </c:pt>
                <c:pt idx="69">
                  <c:v>1.03931484502447</c:v>
                </c:pt>
                <c:pt idx="70">
                  <c:v>1.039233278955954</c:v>
                </c:pt>
                <c:pt idx="71">
                  <c:v>1.04004893964111</c:v>
                </c:pt>
                <c:pt idx="72">
                  <c:v>1.043800978792822</c:v>
                </c:pt>
                <c:pt idx="73">
                  <c:v>1.032137030995106</c:v>
                </c:pt>
                <c:pt idx="74">
                  <c:v>1.038009787928222</c:v>
                </c:pt>
                <c:pt idx="75">
                  <c:v>1.052202283849919</c:v>
                </c:pt>
                <c:pt idx="76">
                  <c:v>1.057585644371941</c:v>
                </c:pt>
                <c:pt idx="77">
                  <c:v>1.056443719412725</c:v>
                </c:pt>
                <c:pt idx="78">
                  <c:v>1.06557911908646</c:v>
                </c:pt>
                <c:pt idx="79">
                  <c:v>1.072512234910277</c:v>
                </c:pt>
                <c:pt idx="80">
                  <c:v>1.076019575856444</c:v>
                </c:pt>
                <c:pt idx="81">
                  <c:v>1.078548123980424</c:v>
                </c:pt>
                <c:pt idx="82">
                  <c:v>1.076835236541599</c:v>
                </c:pt>
                <c:pt idx="83">
                  <c:v>1.07300163132137</c:v>
                </c:pt>
                <c:pt idx="84">
                  <c:v>1.065905383360522</c:v>
                </c:pt>
                <c:pt idx="85">
                  <c:v>1.056199021207178</c:v>
                </c:pt>
                <c:pt idx="86">
                  <c:v>1.060929853181077</c:v>
                </c:pt>
                <c:pt idx="87">
                  <c:v>1.065008156606851</c:v>
                </c:pt>
                <c:pt idx="88">
                  <c:v>1.074061990212072</c:v>
                </c:pt>
                <c:pt idx="89">
                  <c:v>1.062805872756933</c:v>
                </c:pt>
                <c:pt idx="90">
                  <c:v>1.067862969004894</c:v>
                </c:pt>
                <c:pt idx="91">
                  <c:v>1.059624796084829</c:v>
                </c:pt>
                <c:pt idx="92">
                  <c:v>1.052936378466558</c:v>
                </c:pt>
                <c:pt idx="93">
                  <c:v>1.052773246329527</c:v>
                </c:pt>
                <c:pt idx="94">
                  <c:v>1.06215334420881</c:v>
                </c:pt>
                <c:pt idx="95">
                  <c:v>1.06468189233279</c:v>
                </c:pt>
                <c:pt idx="96">
                  <c:v>1.056199021207178</c:v>
                </c:pt>
                <c:pt idx="97">
                  <c:v>1.043964110929853</c:v>
                </c:pt>
                <c:pt idx="98">
                  <c:v>1.043066884176183</c:v>
                </c:pt>
                <c:pt idx="99">
                  <c:v>1.046574225122349</c:v>
                </c:pt>
                <c:pt idx="100">
                  <c:v>1.051386623164763</c:v>
                </c:pt>
                <c:pt idx="101">
                  <c:v>1.055464926590538</c:v>
                </c:pt>
                <c:pt idx="102">
                  <c:v>1.066394779771615</c:v>
                </c:pt>
                <c:pt idx="103">
                  <c:v>1.042495921696574</c:v>
                </c:pt>
                <c:pt idx="104">
                  <c:v>1.041353996737357</c:v>
                </c:pt>
                <c:pt idx="105">
                  <c:v>1.03099510603589</c:v>
                </c:pt>
                <c:pt idx="106">
                  <c:v>1.020065252854812</c:v>
                </c:pt>
                <c:pt idx="107">
                  <c:v>1.019494290375204</c:v>
                </c:pt>
                <c:pt idx="108">
                  <c:v>1.015171288743883</c:v>
                </c:pt>
                <c:pt idx="109">
                  <c:v>1.022920065252855</c:v>
                </c:pt>
                <c:pt idx="110">
                  <c:v>1.008727569331158</c:v>
                </c:pt>
                <c:pt idx="111">
                  <c:v>1.009543230016313</c:v>
                </c:pt>
                <c:pt idx="112">
                  <c:v>1.022349102773246</c:v>
                </c:pt>
                <c:pt idx="113">
                  <c:v>1.00415986949429</c:v>
                </c:pt>
                <c:pt idx="114">
                  <c:v>1.006362153344209</c:v>
                </c:pt>
                <c:pt idx="115">
                  <c:v>1.009380097879282</c:v>
                </c:pt>
                <c:pt idx="116">
                  <c:v>1.014518760195759</c:v>
                </c:pt>
                <c:pt idx="117">
                  <c:v>1.028384991843393</c:v>
                </c:pt>
                <c:pt idx="118">
                  <c:v>1.022185970636215</c:v>
                </c:pt>
                <c:pt idx="119">
                  <c:v>1.019249592169657</c:v>
                </c:pt>
                <c:pt idx="120">
                  <c:v>1.00742251223491</c:v>
                </c:pt>
                <c:pt idx="121">
                  <c:v>1.016394779771615</c:v>
                </c:pt>
                <c:pt idx="122">
                  <c:v>1.029690048939641</c:v>
                </c:pt>
                <c:pt idx="123">
                  <c:v>1.038499184339315</c:v>
                </c:pt>
                <c:pt idx="124">
                  <c:v>1.048450244698206</c:v>
                </c:pt>
                <c:pt idx="125">
                  <c:v>1.06394779771615</c:v>
                </c:pt>
                <c:pt idx="126">
                  <c:v>1.06305057096248</c:v>
                </c:pt>
                <c:pt idx="127">
                  <c:v>1.064355628058728</c:v>
                </c:pt>
                <c:pt idx="128">
                  <c:v>1.07536704730832</c:v>
                </c:pt>
                <c:pt idx="129">
                  <c:v>1.067781402936379</c:v>
                </c:pt>
                <c:pt idx="130">
                  <c:v>1.048450244698206</c:v>
                </c:pt>
                <c:pt idx="131">
                  <c:v>1.043882544861338</c:v>
                </c:pt>
                <c:pt idx="132">
                  <c:v>1.047389885807504</c:v>
                </c:pt>
                <c:pt idx="133">
                  <c:v>1.04021207177814</c:v>
                </c:pt>
                <c:pt idx="134">
                  <c:v>1.046247960848287</c:v>
                </c:pt>
                <c:pt idx="135">
                  <c:v>1.037601957585644</c:v>
                </c:pt>
                <c:pt idx="136">
                  <c:v>1.054486133768352</c:v>
                </c:pt>
                <c:pt idx="137">
                  <c:v>1.053833605220228</c:v>
                </c:pt>
                <c:pt idx="138">
                  <c:v>1.068433931484503</c:v>
                </c:pt>
                <c:pt idx="139">
                  <c:v>1.069168026101142</c:v>
                </c:pt>
                <c:pt idx="140">
                  <c:v>1.063213703099511</c:v>
                </c:pt>
                <c:pt idx="141">
                  <c:v>1.059216965742251</c:v>
                </c:pt>
                <c:pt idx="142">
                  <c:v>1.037520391517129</c:v>
                </c:pt>
                <c:pt idx="143">
                  <c:v>1.034502446982055</c:v>
                </c:pt>
                <c:pt idx="144">
                  <c:v>1.027487765089723</c:v>
                </c:pt>
                <c:pt idx="145">
                  <c:v>1.023083197389886</c:v>
                </c:pt>
                <c:pt idx="146">
                  <c:v>0.996982055464927</c:v>
                </c:pt>
                <c:pt idx="147">
                  <c:v>1.00236541598695</c:v>
                </c:pt>
                <c:pt idx="148">
                  <c:v>0.955383360522023</c:v>
                </c:pt>
                <c:pt idx="149">
                  <c:v>0.953996737357259</c:v>
                </c:pt>
                <c:pt idx="150">
                  <c:v>0.89184339314845</c:v>
                </c:pt>
                <c:pt idx="151">
                  <c:v>0.933360522022839</c:v>
                </c:pt>
                <c:pt idx="152">
                  <c:v>0.892088091353997</c:v>
                </c:pt>
                <c:pt idx="153">
                  <c:v>0.932137030995106</c:v>
                </c:pt>
                <c:pt idx="154">
                  <c:v>0.938417618270799</c:v>
                </c:pt>
                <c:pt idx="155">
                  <c:v>0.958238172920065</c:v>
                </c:pt>
                <c:pt idx="156">
                  <c:v>0.950081566068516</c:v>
                </c:pt>
                <c:pt idx="157">
                  <c:v>0.950734094616639</c:v>
                </c:pt>
                <c:pt idx="158">
                  <c:v>0.909706362153344</c:v>
                </c:pt>
                <c:pt idx="159">
                  <c:v>0.894861337683524</c:v>
                </c:pt>
                <c:pt idx="160">
                  <c:v>0.895595432300163</c:v>
                </c:pt>
                <c:pt idx="161">
                  <c:v>0.925040783034258</c:v>
                </c:pt>
                <c:pt idx="162">
                  <c:v>0.938091353996737</c:v>
                </c:pt>
                <c:pt idx="163">
                  <c:v>0.923817292006525</c:v>
                </c:pt>
                <c:pt idx="164">
                  <c:v>0.937194127243067</c:v>
                </c:pt>
                <c:pt idx="165">
                  <c:v>0.964110929853181</c:v>
                </c:pt>
                <c:pt idx="166">
                  <c:v>0.966721044045677</c:v>
                </c:pt>
                <c:pt idx="167">
                  <c:v>0.970962479608483</c:v>
                </c:pt>
                <c:pt idx="168">
                  <c:v>0.960848287112561</c:v>
                </c:pt>
                <c:pt idx="169">
                  <c:v>0.936296900489396</c:v>
                </c:pt>
                <c:pt idx="170">
                  <c:v>0.929445350734095</c:v>
                </c:pt>
                <c:pt idx="171">
                  <c:v>0.955628058727569</c:v>
                </c:pt>
                <c:pt idx="172">
                  <c:v>0.945676998368679</c:v>
                </c:pt>
                <c:pt idx="173">
                  <c:v>0.920962479608483</c:v>
                </c:pt>
                <c:pt idx="174">
                  <c:v>0.926916802610114</c:v>
                </c:pt>
                <c:pt idx="175">
                  <c:v>0.935399673735726</c:v>
                </c:pt>
                <c:pt idx="176">
                  <c:v>0.94836867862969</c:v>
                </c:pt>
                <c:pt idx="177">
                  <c:v>0.96468189233279</c:v>
                </c:pt>
                <c:pt idx="178">
                  <c:v>0.970391517128874</c:v>
                </c:pt>
                <c:pt idx="179">
                  <c:v>0.960766721044046</c:v>
                </c:pt>
                <c:pt idx="180">
                  <c:v>0.959624796084829</c:v>
                </c:pt>
                <c:pt idx="181">
                  <c:v>0.931321370309951</c:v>
                </c:pt>
                <c:pt idx="182">
                  <c:v>0.901223491027732</c:v>
                </c:pt>
                <c:pt idx="183">
                  <c:v>0.906688417618271</c:v>
                </c:pt>
                <c:pt idx="184">
                  <c:v>0.928221859706362</c:v>
                </c:pt>
                <c:pt idx="185">
                  <c:v>0.938662316476346</c:v>
                </c:pt>
                <c:pt idx="186">
                  <c:v>0.919494290375204</c:v>
                </c:pt>
                <c:pt idx="187">
                  <c:v>0.926753670473083</c:v>
                </c:pt>
                <c:pt idx="188">
                  <c:v>0.903588907014682</c:v>
                </c:pt>
                <c:pt idx="189">
                  <c:v>0.8778955954323</c:v>
                </c:pt>
                <c:pt idx="190">
                  <c:v>0.897063621533442</c:v>
                </c:pt>
                <c:pt idx="191">
                  <c:v>0.913703099510604</c:v>
                </c:pt>
                <c:pt idx="192">
                  <c:v>0.93026101141925</c:v>
                </c:pt>
                <c:pt idx="193">
                  <c:v>0.923980424143556</c:v>
                </c:pt>
                <c:pt idx="194">
                  <c:v>0.95489396411093</c:v>
                </c:pt>
                <c:pt idx="195">
                  <c:v>0.955872756933116</c:v>
                </c:pt>
                <c:pt idx="196">
                  <c:v>0.964274061990212</c:v>
                </c:pt>
                <c:pt idx="197">
                  <c:v>0.96231647634584</c:v>
                </c:pt>
                <c:pt idx="198">
                  <c:v>0.978792822185971</c:v>
                </c:pt>
                <c:pt idx="199">
                  <c:v>0.960114192495922</c:v>
                </c:pt>
                <c:pt idx="200">
                  <c:v>0.978874388254486</c:v>
                </c:pt>
                <c:pt idx="201">
                  <c:v>0.967292006525286</c:v>
                </c:pt>
                <c:pt idx="202">
                  <c:v>0.971533442088091</c:v>
                </c:pt>
                <c:pt idx="203">
                  <c:v>0.989967373572594</c:v>
                </c:pt>
                <c:pt idx="204">
                  <c:v>1.002120717781403</c:v>
                </c:pt>
                <c:pt idx="205">
                  <c:v>0.982626427406199</c:v>
                </c:pt>
                <c:pt idx="206">
                  <c:v>0.99257748776509</c:v>
                </c:pt>
                <c:pt idx="207">
                  <c:v>1.027161500815661</c:v>
                </c:pt>
                <c:pt idx="208">
                  <c:v>1.026916802610114</c:v>
                </c:pt>
                <c:pt idx="209">
                  <c:v>1.002202283849918</c:v>
                </c:pt>
                <c:pt idx="210">
                  <c:v>0.974225122349103</c:v>
                </c:pt>
                <c:pt idx="211">
                  <c:v>0.990130505709625</c:v>
                </c:pt>
                <c:pt idx="212">
                  <c:v>1.00815660685155</c:v>
                </c:pt>
                <c:pt idx="213">
                  <c:v>1.002039151712887</c:v>
                </c:pt>
                <c:pt idx="214">
                  <c:v>1.008238172920065</c:v>
                </c:pt>
                <c:pt idx="215">
                  <c:v>1.021207177814029</c:v>
                </c:pt>
                <c:pt idx="216">
                  <c:v>0.983523654159869</c:v>
                </c:pt>
                <c:pt idx="217">
                  <c:v>0.992740619902121</c:v>
                </c:pt>
                <c:pt idx="218">
                  <c:v>1.01141924959217</c:v>
                </c:pt>
                <c:pt idx="219">
                  <c:v>1.001876019575856</c:v>
                </c:pt>
                <c:pt idx="220">
                  <c:v>1.006851549755302</c:v>
                </c:pt>
                <c:pt idx="221">
                  <c:v>0.990864600326264</c:v>
                </c:pt>
                <c:pt idx="222">
                  <c:v>0.975122349102773</c:v>
                </c:pt>
                <c:pt idx="223">
                  <c:v>0.974061990212072</c:v>
                </c:pt>
                <c:pt idx="224">
                  <c:v>0.955546492659054</c:v>
                </c:pt>
                <c:pt idx="225">
                  <c:v>0.951794453507341</c:v>
                </c:pt>
                <c:pt idx="226">
                  <c:v>0.930831973898858</c:v>
                </c:pt>
                <c:pt idx="227">
                  <c:v>0.929037520391517</c:v>
                </c:pt>
                <c:pt idx="228">
                  <c:v>0.955954323001631</c:v>
                </c:pt>
                <c:pt idx="229">
                  <c:v>0.958646003262643</c:v>
                </c:pt>
                <c:pt idx="230">
                  <c:v>0.998123980424144</c:v>
                </c:pt>
                <c:pt idx="231">
                  <c:v>0.997960848287112</c:v>
                </c:pt>
                <c:pt idx="232">
                  <c:v>0.997063621533442</c:v>
                </c:pt>
                <c:pt idx="233">
                  <c:v>1.007911908646003</c:v>
                </c:pt>
                <c:pt idx="234">
                  <c:v>1.008238172920065</c:v>
                </c:pt>
                <c:pt idx="235">
                  <c:v>1.011990212071778</c:v>
                </c:pt>
                <c:pt idx="236">
                  <c:v>0.989804241435563</c:v>
                </c:pt>
                <c:pt idx="237">
                  <c:v>1.006606851549755</c:v>
                </c:pt>
                <c:pt idx="238">
                  <c:v>0.991924959216966</c:v>
                </c:pt>
                <c:pt idx="239">
                  <c:v>0.982626427406199</c:v>
                </c:pt>
                <c:pt idx="240">
                  <c:v>0.972185970636215</c:v>
                </c:pt>
                <c:pt idx="241">
                  <c:v>0.975693311582382</c:v>
                </c:pt>
                <c:pt idx="242">
                  <c:v>0.977161500815661</c:v>
                </c:pt>
                <c:pt idx="243">
                  <c:v>0.966721044045677</c:v>
                </c:pt>
                <c:pt idx="244">
                  <c:v>0.995921696574225</c:v>
                </c:pt>
                <c:pt idx="245">
                  <c:v>0.997879282218597</c:v>
                </c:pt>
                <c:pt idx="246">
                  <c:v>1.006688417618271</c:v>
                </c:pt>
                <c:pt idx="247">
                  <c:v>1.015742251223491</c:v>
                </c:pt>
                <c:pt idx="248">
                  <c:v>1.016476345840131</c:v>
                </c:pt>
                <c:pt idx="249">
                  <c:v>1.003181076672104</c:v>
                </c:pt>
                <c:pt idx="250">
                  <c:v>1.013539967373573</c:v>
                </c:pt>
                <c:pt idx="251">
                  <c:v>1.008564437194127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26968"/>
        <c:axId val="661219352"/>
      </c:lineChart>
      <c:dateAx>
        <c:axId val="660326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661219352"/>
        <c:crosses val="autoZero"/>
        <c:auto val="1"/>
        <c:lblOffset val="100"/>
        <c:baseTimeUnit val="days"/>
      </c:dateAx>
      <c:valAx>
        <c:axId val="661219352"/>
        <c:scaling>
          <c:orientation val="minMax"/>
          <c:min val="0.8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660326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355600</xdr:colOff>
      <xdr:row>8</xdr:row>
      <xdr:rowOff>152400</xdr:rowOff>
    </xdr:from>
    <xdr:to>
      <xdr:col>30</xdr:col>
      <xdr:colOff>389467</xdr:colOff>
      <xdr:row>46</xdr:row>
      <xdr:rowOff>118533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253"/>
  <sheetViews>
    <sheetView tabSelected="1" showRuler="0" zoomScale="75" zoomScaleNormal="75" zoomScalePageLayoutView="75" workbookViewId="0">
      <selection activeCell="AB8" sqref="AB8"/>
    </sheetView>
  </sheetViews>
  <sheetFormatPr baseColWidth="10" defaultRowHeight="15" x14ac:dyDescent="0"/>
  <cols>
    <col min="3" max="3" width="16.1640625" bestFit="1" customWidth="1"/>
    <col min="4" max="4" width="16.1640625" customWidth="1"/>
    <col min="6" max="6" width="14" bestFit="1" customWidth="1"/>
    <col min="7" max="7" width="14" customWidth="1"/>
    <col min="9" max="9" width="13.83203125" bestFit="1" customWidth="1"/>
    <col min="10" max="10" width="13.83203125" customWidth="1"/>
    <col min="12" max="12" width="13.83203125" bestFit="1" customWidth="1"/>
    <col min="13" max="13" width="13.83203125" customWidth="1"/>
    <col min="14" max="14" width="14.6640625" customWidth="1"/>
    <col min="15" max="15" width="17.1640625" bestFit="1" customWidth="1"/>
    <col min="16" max="16" width="16.5" bestFit="1" customWidth="1"/>
    <col min="17" max="18" width="13.33203125" customWidth="1"/>
    <col min="19" max="19" width="15.83203125" bestFit="1" customWidth="1"/>
    <col min="22" max="22" width="15.6640625" bestFit="1" customWidth="1"/>
    <col min="23" max="23" width="17.83203125" customWidth="1"/>
    <col min="24" max="24" width="8.83203125" bestFit="1" customWidth="1"/>
  </cols>
  <sheetData>
    <row r="1" spans="1:25">
      <c r="A1" s="1" t="s">
        <v>0</v>
      </c>
      <c r="B1" s="1" t="s">
        <v>21</v>
      </c>
      <c r="C1" s="1" t="s">
        <v>22</v>
      </c>
      <c r="D1" s="1" t="s">
        <v>23</v>
      </c>
      <c r="E1" s="1" t="s">
        <v>9</v>
      </c>
      <c r="F1" s="1" t="s">
        <v>10</v>
      </c>
      <c r="G1" s="1" t="s">
        <v>11</v>
      </c>
      <c r="H1" s="1" t="s">
        <v>15</v>
      </c>
      <c r="I1" s="1" t="s">
        <v>16</v>
      </c>
      <c r="J1" s="1" t="s">
        <v>17</v>
      </c>
      <c r="K1" s="1" t="s">
        <v>12</v>
      </c>
      <c r="L1" s="1" t="s">
        <v>13</v>
      </c>
      <c r="M1" s="1" t="s">
        <v>14</v>
      </c>
      <c r="N1" s="1" t="s">
        <v>25</v>
      </c>
      <c r="O1" s="1" t="s">
        <v>26</v>
      </c>
      <c r="P1" s="1" t="s">
        <v>27</v>
      </c>
      <c r="Q1" s="1" t="s">
        <v>18</v>
      </c>
      <c r="R1" s="1" t="s">
        <v>19</v>
      </c>
      <c r="S1" s="1" t="s">
        <v>20</v>
      </c>
      <c r="T1" s="1" t="s">
        <v>1</v>
      </c>
      <c r="U1" s="1" t="s">
        <v>2</v>
      </c>
      <c r="V1" s="1" t="s">
        <v>28</v>
      </c>
      <c r="W1" s="2" t="s">
        <v>4</v>
      </c>
      <c r="X1" s="2" t="s">
        <v>24</v>
      </c>
      <c r="Y1" s="2" t="s">
        <v>18</v>
      </c>
    </row>
    <row r="2" spans="1:25">
      <c r="A2" s="3">
        <v>40546</v>
      </c>
      <c r="B2" s="4">
        <v>219.84</v>
      </c>
      <c r="C2" s="5">
        <f>B2/$B$2</f>
        <v>1</v>
      </c>
      <c r="D2" s="6">
        <f>$V$3 * C2</f>
        <v>200000</v>
      </c>
      <c r="E2" s="4">
        <v>69.58</v>
      </c>
      <c r="F2" s="7">
        <f>E2/$E$2</f>
        <v>1</v>
      </c>
      <c r="G2" s="8">
        <f>$V$4*F2</f>
        <v>400000</v>
      </c>
      <c r="H2" s="4">
        <v>19.16</v>
      </c>
      <c r="I2" s="7">
        <f>H2/$H$2</f>
        <v>1</v>
      </c>
      <c r="J2" s="8">
        <f>$V$5*I2</f>
        <v>100000</v>
      </c>
      <c r="K2" s="4">
        <v>83.05</v>
      </c>
      <c r="L2" s="5">
        <f>K2/$K$2</f>
        <v>1</v>
      </c>
      <c r="M2" s="6">
        <f>$V$6*L2</f>
        <v>300000</v>
      </c>
      <c r="N2" s="6">
        <f>D2+G2+J2+M2</f>
        <v>1000000</v>
      </c>
      <c r="O2" s="5">
        <f>N2/$N$2</f>
        <v>1</v>
      </c>
      <c r="P2" s="9">
        <f>O2-1</f>
        <v>0</v>
      </c>
      <c r="Q2" s="10">
        <v>122.6</v>
      </c>
      <c r="R2" s="9">
        <f>Q2/$Q$2</f>
        <v>1</v>
      </c>
      <c r="S2" s="9">
        <f>Q2/Q2-1</f>
        <v>0</v>
      </c>
      <c r="T2" s="4" t="s">
        <v>3</v>
      </c>
      <c r="U2" s="4">
        <v>1</v>
      </c>
      <c r="V2" s="11">
        <v>1000000</v>
      </c>
      <c r="W2" s="4" t="s">
        <v>5</v>
      </c>
      <c r="X2" s="9">
        <f>$O$253-1</f>
        <v>0.5684615099371384</v>
      </c>
      <c r="Y2" s="9">
        <f>$R$253-1</f>
        <v>8.5644371941273612E-3</v>
      </c>
    </row>
    <row r="3" spans="1:25">
      <c r="A3" s="3">
        <v>40547</v>
      </c>
      <c r="B3" s="4">
        <v>222.67</v>
      </c>
      <c r="C3" s="5">
        <f t="shared" ref="C3:C66" si="0">B3/$B$2</f>
        <v>1.0128729985443958</v>
      </c>
      <c r="D3" s="6">
        <f>$V$3 * C3</f>
        <v>202574.59970887916</v>
      </c>
      <c r="E3" s="4">
        <v>69.66</v>
      </c>
      <c r="F3" s="7">
        <f t="shared" ref="F3:F66" si="1">E3/$E$2</f>
        <v>1.0011497556769187</v>
      </c>
      <c r="G3" s="8">
        <f>$V$4*F3</f>
        <v>400459.90227076749</v>
      </c>
      <c r="H3" s="4">
        <v>18.690000000000001</v>
      </c>
      <c r="I3" s="7">
        <f t="shared" ref="I3:I66" si="2">H3/$H$2</f>
        <v>0.97546972860125269</v>
      </c>
      <c r="J3" s="8">
        <f>$V$5*I3</f>
        <v>97546.972860125272</v>
      </c>
      <c r="K3" s="4">
        <v>81.8</v>
      </c>
      <c r="L3" s="5">
        <f t="shared" ref="L3:L66" si="3">K3/$K$2</f>
        <v>0.9849488260084287</v>
      </c>
      <c r="M3" s="6">
        <f>$V$6*L3</f>
        <v>295484.64780252863</v>
      </c>
      <c r="N3" s="6">
        <f t="shared" ref="N3:N66" si="4">D3+G3+J3+M3</f>
        <v>996066.12264230056</v>
      </c>
      <c r="O3" s="5">
        <f t="shared" ref="O3:O66" si="5">N3/$N$2</f>
        <v>0.99606612264230054</v>
      </c>
      <c r="P3" s="12">
        <f>N3/N2-1</f>
        <v>-3.9338773576994557E-3</v>
      </c>
      <c r="Q3" s="10">
        <v>122.54</v>
      </c>
      <c r="R3" s="9">
        <f t="shared" ref="R3:R66" si="6">Q3/$Q$2</f>
        <v>0.99951060358890709</v>
      </c>
      <c r="S3" s="12">
        <f>Q3/Q2-1</f>
        <v>-4.8939641109291276E-4</v>
      </c>
      <c r="T3" s="4" t="s">
        <v>21</v>
      </c>
      <c r="U3" s="4">
        <v>0.2</v>
      </c>
      <c r="V3" s="11">
        <f>$V$2*U3</f>
        <v>200000</v>
      </c>
      <c r="W3" s="4" t="s">
        <v>6</v>
      </c>
      <c r="X3" s="13">
        <f>AVERAGE(P2:P253)</f>
        <v>1.9545008011235205E-3</v>
      </c>
      <c r="Y3" s="13">
        <f>AVERAGE(S2:S253)</f>
        <v>1.3879685755045185E-4</v>
      </c>
    </row>
    <row r="4" spans="1:25">
      <c r="A4" s="3">
        <v>40548</v>
      </c>
      <c r="B4" s="4">
        <v>229.23</v>
      </c>
      <c r="C4" s="5">
        <f t="shared" si="0"/>
        <v>1.0427128820960698</v>
      </c>
      <c r="D4" s="6">
        <f>$V$3 * C4</f>
        <v>208542.57641921396</v>
      </c>
      <c r="E4" s="4">
        <v>71.13</v>
      </c>
      <c r="F4" s="7">
        <f t="shared" si="1"/>
        <v>1.0222765162402989</v>
      </c>
      <c r="G4" s="8">
        <f>$V$4*F4</f>
        <v>408910.60649611958</v>
      </c>
      <c r="H4" s="4">
        <v>18.68</v>
      </c>
      <c r="I4" s="7">
        <f t="shared" si="2"/>
        <v>0.97494780793319413</v>
      </c>
      <c r="J4" s="8">
        <f>$V$5*I4</f>
        <v>97494.780793319413</v>
      </c>
      <c r="K4" s="4">
        <v>81.88</v>
      </c>
      <c r="L4" s="5">
        <f t="shared" si="3"/>
        <v>0.98591210114388916</v>
      </c>
      <c r="M4" s="6">
        <f>$V$6*L4</f>
        <v>295773.63034316676</v>
      </c>
      <c r="N4" s="6">
        <f t="shared" si="4"/>
        <v>1010721.5940518198</v>
      </c>
      <c r="O4" s="5">
        <f t="shared" si="5"/>
        <v>1.0107215940518197</v>
      </c>
      <c r="P4" s="12">
        <f t="shared" ref="P4:P67" si="7">N4/N3-1</f>
        <v>1.4713351931538554E-2</v>
      </c>
      <c r="Q4" s="10">
        <v>123.17</v>
      </c>
      <c r="R4" s="9">
        <f t="shared" si="6"/>
        <v>1.0046492659053834</v>
      </c>
      <c r="S4" s="12">
        <f>Q4/Q3-1</f>
        <v>5.1411783907295838E-3</v>
      </c>
      <c r="T4" s="4" t="s">
        <v>9</v>
      </c>
      <c r="U4" s="4">
        <v>0.4</v>
      </c>
      <c r="V4" s="11">
        <f t="shared" ref="V4:V6" si="8">$V$2*U4</f>
        <v>400000</v>
      </c>
      <c r="W4" s="4" t="s">
        <v>7</v>
      </c>
      <c r="X4" s="13">
        <f>STDEV(P2:P253)</f>
        <v>1.8345793621791458E-2</v>
      </c>
      <c r="Y4" s="13">
        <f>STDEV(S2:S253)</f>
        <v>1.4484186111481067E-2</v>
      </c>
    </row>
    <row r="5" spans="1:25">
      <c r="A5" s="3">
        <v>40549</v>
      </c>
      <c r="B5" s="4">
        <v>230.21</v>
      </c>
      <c r="C5" s="5">
        <f t="shared" si="0"/>
        <v>1.0471706695778749</v>
      </c>
      <c r="D5" s="6">
        <f>$V$3 * C5</f>
        <v>209434.13391557496</v>
      </c>
      <c r="E5" s="4">
        <v>72.19</v>
      </c>
      <c r="F5" s="7">
        <f t="shared" si="1"/>
        <v>1.0375107789594711</v>
      </c>
      <c r="G5" s="8">
        <f>$V$4*F5</f>
        <v>415004.31158378843</v>
      </c>
      <c r="H5" s="4">
        <v>18.649999999999999</v>
      </c>
      <c r="I5" s="7">
        <f t="shared" si="2"/>
        <v>0.97338204592901867</v>
      </c>
      <c r="J5" s="8">
        <f>$V$5*I5</f>
        <v>97338.204592901864</v>
      </c>
      <c r="K5" s="4">
        <v>80.400000000000006</v>
      </c>
      <c r="L5" s="5">
        <f t="shared" si="3"/>
        <v>0.96809151113786884</v>
      </c>
      <c r="M5" s="6">
        <f>$V$6*L5</f>
        <v>290427.45334136067</v>
      </c>
      <c r="N5" s="6">
        <f t="shared" si="4"/>
        <v>1012204.1034336259</v>
      </c>
      <c r="O5" s="5">
        <f t="shared" si="5"/>
        <v>1.012204103433626</v>
      </c>
      <c r="P5" s="12">
        <f t="shared" si="7"/>
        <v>1.4667831285397614E-3</v>
      </c>
      <c r="Q5" s="10">
        <v>122.93</v>
      </c>
      <c r="R5" s="9">
        <f t="shared" si="6"/>
        <v>1.0026916802610115</v>
      </c>
      <c r="S5" s="12">
        <f t="shared" ref="S5:S68" si="9">Q5/Q4-1</f>
        <v>-1.9485264268895852E-3</v>
      </c>
      <c r="T5" s="4" t="s">
        <v>15</v>
      </c>
      <c r="U5" s="4">
        <v>0.1</v>
      </c>
      <c r="V5" s="11">
        <f t="shared" si="8"/>
        <v>100000</v>
      </c>
      <c r="W5" s="4" t="s">
        <v>8</v>
      </c>
      <c r="X5" s="4">
        <f>SQRT(252)*X3/X4</f>
        <v>1.6912181060099778</v>
      </c>
      <c r="Y5" s="13">
        <f>SQRT(252)*Y3/Y4</f>
        <v>0.15211982158031104</v>
      </c>
    </row>
    <row r="6" spans="1:25">
      <c r="A6" s="3">
        <v>40550</v>
      </c>
      <c r="B6" s="4">
        <v>230.18</v>
      </c>
      <c r="C6" s="5">
        <f t="shared" si="0"/>
        <v>1.0470342066957787</v>
      </c>
      <c r="D6" s="6">
        <f>$V$3 * C6</f>
        <v>209406.84133915574</v>
      </c>
      <c r="E6" s="4">
        <v>71.989999999999995</v>
      </c>
      <c r="F6" s="7">
        <f t="shared" si="1"/>
        <v>1.0346363897671744</v>
      </c>
      <c r="G6" s="8">
        <f>$V$4*F6</f>
        <v>413854.55590686976</v>
      </c>
      <c r="H6" s="4">
        <v>18.68</v>
      </c>
      <c r="I6" s="7">
        <f t="shared" si="2"/>
        <v>0.97494780793319413</v>
      </c>
      <c r="J6" s="8">
        <f>$V$5*I6</f>
        <v>97494.780793319413</v>
      </c>
      <c r="K6" s="4">
        <v>78.959999999999994</v>
      </c>
      <c r="L6" s="5">
        <f t="shared" si="3"/>
        <v>0.95075255869957853</v>
      </c>
      <c r="M6" s="6">
        <f>$V$6*L6</f>
        <v>285225.76760987355</v>
      </c>
      <c r="N6" s="6">
        <f t="shared" si="4"/>
        <v>1005981.9456492185</v>
      </c>
      <c r="O6" s="5">
        <f t="shared" si="5"/>
        <v>1.0059819456492185</v>
      </c>
      <c r="P6" s="12">
        <f t="shared" si="7"/>
        <v>-6.1471374827472003E-3</v>
      </c>
      <c r="Q6" s="10">
        <v>122.69</v>
      </c>
      <c r="R6" s="9">
        <f t="shared" si="6"/>
        <v>1.0007340946166394</v>
      </c>
      <c r="S6" s="12">
        <f t="shared" si="9"/>
        <v>-1.952330594647389E-3</v>
      </c>
      <c r="T6" s="4" t="s">
        <v>12</v>
      </c>
      <c r="U6" s="4">
        <v>0.3</v>
      </c>
      <c r="V6" s="11">
        <f t="shared" si="8"/>
        <v>300000</v>
      </c>
      <c r="W6" s="4"/>
      <c r="X6" s="4"/>
      <c r="Y6" s="4"/>
    </row>
    <row r="7" spans="1:25">
      <c r="A7" s="3">
        <v>40553</v>
      </c>
      <c r="B7" s="4">
        <v>229.29</v>
      </c>
      <c r="C7" s="5">
        <f t="shared" si="0"/>
        <v>1.0429858078602618</v>
      </c>
      <c r="D7" s="6">
        <f>$V$3 * C7</f>
        <v>208597.16157205237</v>
      </c>
      <c r="E7" s="4">
        <v>70.849999999999994</v>
      </c>
      <c r="F7" s="7">
        <f t="shared" si="1"/>
        <v>1.0182523713710836</v>
      </c>
      <c r="G7" s="8">
        <f>$V$4*F7</f>
        <v>407300.94854843343</v>
      </c>
      <c r="H7" s="4">
        <v>18.73</v>
      </c>
      <c r="I7" s="7">
        <f t="shared" si="2"/>
        <v>0.9775574112734865</v>
      </c>
      <c r="J7" s="8">
        <f>$V$5*I7</f>
        <v>97755.74112734865</v>
      </c>
      <c r="K7" s="4">
        <v>79.53</v>
      </c>
      <c r="L7" s="5">
        <f t="shared" si="3"/>
        <v>0.95761589403973513</v>
      </c>
      <c r="M7" s="6">
        <f>$V$6*L7</f>
        <v>287284.76821192051</v>
      </c>
      <c r="N7" s="6">
        <f t="shared" si="4"/>
        <v>1000938.6194597549</v>
      </c>
      <c r="O7" s="5">
        <f t="shared" si="5"/>
        <v>1.0009386194597549</v>
      </c>
      <c r="P7" s="12">
        <f t="shared" si="7"/>
        <v>-5.0133366819111735E-3</v>
      </c>
      <c r="Q7" s="10">
        <v>122.54</v>
      </c>
      <c r="R7" s="9">
        <f t="shared" si="6"/>
        <v>0.99951060358890709</v>
      </c>
      <c r="S7" s="12">
        <f t="shared" si="9"/>
        <v>-1.2225935284048139E-3</v>
      </c>
      <c r="T7" s="4"/>
      <c r="U7" s="4"/>
      <c r="V7" s="4"/>
      <c r="W7" s="4"/>
      <c r="X7" s="4"/>
      <c r="Y7" s="4"/>
    </row>
    <row r="8" spans="1:25">
      <c r="A8" s="3">
        <v>40554</v>
      </c>
      <c r="B8" s="4">
        <v>228.5</v>
      </c>
      <c r="C8" s="5">
        <f t="shared" si="0"/>
        <v>1.0393922852983988</v>
      </c>
      <c r="D8" s="6">
        <f>$V$3 * C8</f>
        <v>207878.45705967976</v>
      </c>
      <c r="E8" s="4">
        <v>70.92</v>
      </c>
      <c r="F8" s="7">
        <f t="shared" si="1"/>
        <v>1.0192584075883875</v>
      </c>
      <c r="G8" s="8">
        <f>$V$4*F8</f>
        <v>407703.363035355</v>
      </c>
      <c r="H8" s="4">
        <v>19.100000000000001</v>
      </c>
      <c r="I8" s="7">
        <f t="shared" si="2"/>
        <v>0.99686847599164929</v>
      </c>
      <c r="J8" s="8">
        <f>$V$5*I8</f>
        <v>99686.847599164932</v>
      </c>
      <c r="K8" s="4">
        <v>79.59</v>
      </c>
      <c r="L8" s="5">
        <f t="shared" si="3"/>
        <v>0.95833835039133064</v>
      </c>
      <c r="M8" s="6">
        <f>$V$6*L8</f>
        <v>287501.50511739921</v>
      </c>
      <c r="N8" s="6">
        <f t="shared" si="4"/>
        <v>1002770.172811599</v>
      </c>
      <c r="O8" s="5">
        <f t="shared" si="5"/>
        <v>1.002770172811599</v>
      </c>
      <c r="P8" s="12">
        <f t="shared" si="7"/>
        <v>1.8298358323236563E-3</v>
      </c>
      <c r="Q8" s="10">
        <v>122.97</v>
      </c>
      <c r="R8" s="9">
        <f t="shared" si="6"/>
        <v>1.0030179445350735</v>
      </c>
      <c r="S8" s="12">
        <f t="shared" si="9"/>
        <v>3.5090582666883474E-3</v>
      </c>
      <c r="T8" s="4"/>
      <c r="U8" s="4"/>
      <c r="V8" s="4"/>
      <c r="W8" s="4"/>
      <c r="X8" s="4"/>
      <c r="Y8" s="4"/>
    </row>
    <row r="9" spans="1:25">
      <c r="A9" s="3">
        <v>40555</v>
      </c>
      <c r="B9" s="4">
        <v>231.91</v>
      </c>
      <c r="C9" s="5">
        <f t="shared" si="0"/>
        <v>1.0549035662299855</v>
      </c>
      <c r="D9" s="6">
        <f>$V$3 * C9</f>
        <v>210980.71324599709</v>
      </c>
      <c r="E9" s="4">
        <v>71.64</v>
      </c>
      <c r="F9" s="7">
        <f t="shared" si="1"/>
        <v>1.0296062086806554</v>
      </c>
      <c r="G9" s="8">
        <f>$V$4*F9</f>
        <v>411842.48347226216</v>
      </c>
      <c r="H9" s="4">
        <v>19.079999999999998</v>
      </c>
      <c r="I9" s="7">
        <f t="shared" si="2"/>
        <v>0.99582463465553228</v>
      </c>
      <c r="J9" s="8">
        <f>$V$5*I9</f>
        <v>99582.463465553228</v>
      </c>
      <c r="K9" s="4">
        <v>79.849999999999994</v>
      </c>
      <c r="L9" s="5">
        <f t="shared" si="3"/>
        <v>0.96146899458157731</v>
      </c>
      <c r="M9" s="6">
        <f>$V$6*L9</f>
        <v>288440.6983744732</v>
      </c>
      <c r="N9" s="6">
        <f t="shared" si="4"/>
        <v>1010846.3585582857</v>
      </c>
      <c r="O9" s="5">
        <f t="shared" si="5"/>
        <v>1.0108463585582856</v>
      </c>
      <c r="P9" s="12">
        <f t="shared" si="7"/>
        <v>8.0538751207990256E-3</v>
      </c>
      <c r="Q9" s="10">
        <v>124.08</v>
      </c>
      <c r="R9" s="9">
        <f t="shared" si="6"/>
        <v>1.0120717781402937</v>
      </c>
      <c r="S9" s="12">
        <f t="shared" si="9"/>
        <v>9.0265918516712063E-3</v>
      </c>
      <c r="T9" s="4"/>
      <c r="U9" s="4"/>
      <c r="V9" s="4"/>
      <c r="W9" s="4"/>
      <c r="X9" s="4"/>
      <c r="Y9" s="4"/>
    </row>
    <row r="10" spans="1:25">
      <c r="A10" s="3">
        <v>40556</v>
      </c>
      <c r="B10" s="4">
        <v>232.59</v>
      </c>
      <c r="C10" s="5">
        <f t="shared" si="0"/>
        <v>1.0579967248908297</v>
      </c>
      <c r="D10" s="6">
        <f>$V$3 * C10</f>
        <v>211599.34497816596</v>
      </c>
      <c r="E10" s="4">
        <v>70.19</v>
      </c>
      <c r="F10" s="7">
        <f t="shared" si="1"/>
        <v>1.0087668870365047</v>
      </c>
      <c r="G10" s="8">
        <f>$V$4*F10</f>
        <v>403506.75481460191</v>
      </c>
      <c r="H10" s="4">
        <v>18.899999999999999</v>
      </c>
      <c r="I10" s="7">
        <f t="shared" si="2"/>
        <v>0.98643006263048005</v>
      </c>
      <c r="J10" s="8">
        <f>$V$5*I10</f>
        <v>98643.00626304801</v>
      </c>
      <c r="K10" s="4">
        <v>79.19</v>
      </c>
      <c r="L10" s="5">
        <f t="shared" si="3"/>
        <v>0.95352197471402766</v>
      </c>
      <c r="M10" s="6">
        <f>$V$6*L10</f>
        <v>286056.59241420828</v>
      </c>
      <c r="N10" s="6">
        <f t="shared" si="4"/>
        <v>999805.69847002416</v>
      </c>
      <c r="O10" s="5">
        <f t="shared" si="5"/>
        <v>0.99980569847002421</v>
      </c>
      <c r="P10" s="12">
        <f t="shared" si="7"/>
        <v>-1.0922194055294709E-2</v>
      </c>
      <c r="Q10" s="10">
        <v>123.88</v>
      </c>
      <c r="R10" s="9">
        <f t="shared" si="6"/>
        <v>1.0104404567699836</v>
      </c>
      <c r="S10" s="12">
        <f t="shared" si="9"/>
        <v>-1.611863313990991E-3</v>
      </c>
      <c r="T10" s="4"/>
      <c r="U10" s="4"/>
      <c r="V10" s="4"/>
      <c r="W10" s="4"/>
      <c r="X10" s="4"/>
      <c r="Y10" s="4"/>
    </row>
    <row r="11" spans="1:25">
      <c r="A11" s="3">
        <v>40557</v>
      </c>
      <c r="B11" s="4">
        <v>235.98</v>
      </c>
      <c r="C11" s="5">
        <f t="shared" si="0"/>
        <v>1.0734170305676856</v>
      </c>
      <c r="D11" s="6">
        <f>$V$3 * C11</f>
        <v>214683.40611353712</v>
      </c>
      <c r="E11" s="4">
        <v>70.17</v>
      </c>
      <c r="F11" s="7">
        <f t="shared" si="1"/>
        <v>1.0084794481172752</v>
      </c>
      <c r="G11" s="8">
        <f>$V$4*F11</f>
        <v>403391.77924691007</v>
      </c>
      <c r="H11" s="4">
        <v>19.22</v>
      </c>
      <c r="I11" s="7">
        <f t="shared" si="2"/>
        <v>1.0031315240083507</v>
      </c>
      <c r="J11" s="8">
        <f>$V$5*I11</f>
        <v>100313.15240083507</v>
      </c>
      <c r="K11" s="4">
        <v>80.73</v>
      </c>
      <c r="L11" s="5">
        <f t="shared" si="3"/>
        <v>0.97206502107164372</v>
      </c>
      <c r="M11" s="6">
        <f>$V$6*L11</f>
        <v>291619.50632149313</v>
      </c>
      <c r="N11" s="6">
        <f t="shared" si="4"/>
        <v>1010007.8440827753</v>
      </c>
      <c r="O11" s="5">
        <f t="shared" si="5"/>
        <v>1.0100078440827753</v>
      </c>
      <c r="P11" s="12">
        <f t="shared" si="7"/>
        <v>1.0204128290490111E-2</v>
      </c>
      <c r="Q11" s="10">
        <v>124.77</v>
      </c>
      <c r="R11" s="9">
        <f t="shared" si="6"/>
        <v>1.0176998368678629</v>
      </c>
      <c r="S11" s="12">
        <f t="shared" si="9"/>
        <v>7.1843719728770239E-3</v>
      </c>
      <c r="T11" s="4"/>
      <c r="U11" s="4"/>
      <c r="V11" s="4"/>
      <c r="W11" s="4"/>
      <c r="X11" s="4"/>
      <c r="Y11" s="4"/>
    </row>
    <row r="12" spans="1:25">
      <c r="A12" s="3">
        <v>40561</v>
      </c>
      <c r="B12" s="4">
        <v>236.69</v>
      </c>
      <c r="C12" s="5">
        <f t="shared" si="0"/>
        <v>1.0766466521106259</v>
      </c>
      <c r="D12" s="6">
        <f>$V$3 * C12</f>
        <v>215329.33042212517</v>
      </c>
      <c r="E12" s="4">
        <v>70.260000000000005</v>
      </c>
      <c r="F12" s="7">
        <f t="shared" si="1"/>
        <v>1.0097729232538086</v>
      </c>
      <c r="G12" s="8">
        <f>$V$4*F12</f>
        <v>403909.16930152348</v>
      </c>
      <c r="H12" s="4">
        <v>19.54</v>
      </c>
      <c r="I12" s="7">
        <f t="shared" si="2"/>
        <v>1.0198329853862211</v>
      </c>
      <c r="J12" s="8">
        <f>$V$5*I12</f>
        <v>101983.29853862211</v>
      </c>
      <c r="K12" s="4">
        <v>79.61</v>
      </c>
      <c r="L12" s="5">
        <f t="shared" si="3"/>
        <v>0.9585791691751957</v>
      </c>
      <c r="M12" s="6">
        <f>$V$6*L12</f>
        <v>287573.7507525587</v>
      </c>
      <c r="N12" s="6">
        <f t="shared" si="4"/>
        <v>1008795.5490148294</v>
      </c>
      <c r="O12" s="5">
        <f t="shared" si="5"/>
        <v>1.0087955490148295</v>
      </c>
      <c r="P12" s="12">
        <f t="shared" si="7"/>
        <v>-1.2002828245821773E-3</v>
      </c>
      <c r="Q12" s="10">
        <v>124.99</v>
      </c>
      <c r="R12" s="9">
        <f t="shared" si="6"/>
        <v>1.019494290375204</v>
      </c>
      <c r="S12" s="12">
        <f t="shared" si="9"/>
        <v>1.7632443696400379E-3</v>
      </c>
      <c r="T12" s="4"/>
      <c r="U12" s="4"/>
      <c r="V12" s="4"/>
      <c r="W12" s="4"/>
      <c r="X12" s="4"/>
      <c r="Y12" s="4"/>
    </row>
    <row r="13" spans="1:25">
      <c r="A13" s="3">
        <v>40562</v>
      </c>
      <c r="B13" s="4">
        <v>234.43</v>
      </c>
      <c r="C13" s="5">
        <f t="shared" si="0"/>
        <v>1.0663664483260553</v>
      </c>
      <c r="D13" s="6">
        <f>$V$3 * C13</f>
        <v>213273.28966521105</v>
      </c>
      <c r="E13" s="4">
        <v>68.2</v>
      </c>
      <c r="F13" s="7">
        <f t="shared" si="1"/>
        <v>0.9801667145731533</v>
      </c>
      <c r="G13" s="8">
        <f>$V$4*F13</f>
        <v>392066.68582926132</v>
      </c>
      <c r="H13" s="4">
        <v>19.12</v>
      </c>
      <c r="I13" s="7">
        <f t="shared" si="2"/>
        <v>0.9979123173277662</v>
      </c>
      <c r="J13" s="8">
        <f>$V$5*I13</f>
        <v>99791.231732776621</v>
      </c>
      <c r="K13" s="4">
        <v>79.88</v>
      </c>
      <c r="L13" s="5">
        <f t="shared" si="3"/>
        <v>0.96183022275737506</v>
      </c>
      <c r="M13" s="6">
        <f>$V$6*L13</f>
        <v>288549.06682721252</v>
      </c>
      <c r="N13" s="6">
        <f t="shared" si="4"/>
        <v>993680.27405446139</v>
      </c>
      <c r="O13" s="5">
        <f t="shared" si="5"/>
        <v>0.99368027405446135</v>
      </c>
      <c r="P13" s="12">
        <f t="shared" si="7"/>
        <v>-1.4983486966342552E-2</v>
      </c>
      <c r="Q13" s="10">
        <v>123.76</v>
      </c>
      <c r="R13" s="9">
        <f t="shared" si="6"/>
        <v>1.0094616639477978</v>
      </c>
      <c r="S13" s="12">
        <f t="shared" si="9"/>
        <v>-9.8407872629809878E-3</v>
      </c>
      <c r="T13" s="4"/>
      <c r="U13" s="4"/>
      <c r="V13" s="4"/>
      <c r="W13" s="4"/>
      <c r="X13" s="4"/>
      <c r="Y13" s="4"/>
    </row>
    <row r="14" spans="1:25">
      <c r="A14" s="3">
        <v>40563</v>
      </c>
      <c r="B14" s="4">
        <v>234.17</v>
      </c>
      <c r="C14" s="5">
        <f t="shared" si="0"/>
        <v>1.0651837700145559</v>
      </c>
      <c r="D14" s="6">
        <f>$V$3 * C14</f>
        <v>213036.75400291118</v>
      </c>
      <c r="E14" s="4">
        <v>69.75</v>
      </c>
      <c r="F14" s="7">
        <f t="shared" si="1"/>
        <v>1.0024432308134521</v>
      </c>
      <c r="G14" s="8">
        <f>$V$4*F14</f>
        <v>400977.29232538084</v>
      </c>
      <c r="H14" s="4">
        <v>19.079999999999998</v>
      </c>
      <c r="I14" s="7">
        <f t="shared" si="2"/>
        <v>0.99582463465553228</v>
      </c>
      <c r="J14" s="8">
        <f>$V$5*I14</f>
        <v>99582.463465553228</v>
      </c>
      <c r="K14" s="4">
        <v>80.400000000000006</v>
      </c>
      <c r="L14" s="5">
        <f t="shared" si="3"/>
        <v>0.96809151113786884</v>
      </c>
      <c r="M14" s="6">
        <f>$V$6*L14</f>
        <v>290427.45334136067</v>
      </c>
      <c r="N14" s="6">
        <f t="shared" si="4"/>
        <v>1004023.9631352059</v>
      </c>
      <c r="O14" s="5">
        <f t="shared" si="5"/>
        <v>1.0040239631352059</v>
      </c>
      <c r="P14" s="12">
        <f t="shared" si="7"/>
        <v>1.0409474104321026E-2</v>
      </c>
      <c r="Q14" s="10">
        <v>123.6</v>
      </c>
      <c r="R14" s="9">
        <f t="shared" si="6"/>
        <v>1.0081566068515497</v>
      </c>
      <c r="S14" s="12">
        <f t="shared" si="9"/>
        <v>-1.2928248222366934E-3</v>
      </c>
      <c r="T14" s="4"/>
      <c r="U14" s="4"/>
      <c r="V14" s="4"/>
      <c r="W14" s="4"/>
      <c r="X14" s="4"/>
      <c r="Y14" s="4"/>
    </row>
    <row r="15" spans="1:25">
      <c r="A15" s="3">
        <v>40564</v>
      </c>
      <c r="B15" s="4">
        <v>232.61</v>
      </c>
      <c r="C15" s="5">
        <f t="shared" si="0"/>
        <v>1.0580877001455604</v>
      </c>
      <c r="D15" s="6">
        <f>$V$3 * C15</f>
        <v>211617.54002911207</v>
      </c>
      <c r="E15" s="4">
        <v>69.209999999999994</v>
      </c>
      <c r="F15" s="7">
        <f t="shared" si="1"/>
        <v>0.99468237999425113</v>
      </c>
      <c r="G15" s="8">
        <f>$V$4*F15</f>
        <v>397872.95199770044</v>
      </c>
      <c r="H15" s="4">
        <v>19.47</v>
      </c>
      <c r="I15" s="7">
        <f t="shared" si="2"/>
        <v>1.016179540709812</v>
      </c>
      <c r="J15" s="8">
        <f>$V$5*I15</f>
        <v>101617.9540709812</v>
      </c>
      <c r="K15" s="4">
        <v>78.92</v>
      </c>
      <c r="L15" s="5">
        <f t="shared" si="3"/>
        <v>0.9502709211318483</v>
      </c>
      <c r="M15" s="6">
        <f>$V$6*L15</f>
        <v>285081.27633955452</v>
      </c>
      <c r="N15" s="6">
        <f t="shared" si="4"/>
        <v>996189.72243734822</v>
      </c>
      <c r="O15" s="5">
        <f t="shared" si="5"/>
        <v>0.99618972243734827</v>
      </c>
      <c r="P15" s="12">
        <f t="shared" si="7"/>
        <v>-7.8028423478999631E-3</v>
      </c>
      <c r="Q15" s="10">
        <v>123.88</v>
      </c>
      <c r="R15" s="9">
        <f t="shared" si="6"/>
        <v>1.0104404567699836</v>
      </c>
      <c r="S15" s="12">
        <f t="shared" si="9"/>
        <v>2.2653721682848182E-3</v>
      </c>
      <c r="T15" s="4"/>
      <c r="U15" s="4"/>
      <c r="V15" s="4"/>
      <c r="W15" s="4"/>
      <c r="X15" s="4"/>
      <c r="Y15" s="4"/>
    </row>
    <row r="16" spans="1:25">
      <c r="A16" s="3">
        <v>40567</v>
      </c>
      <c r="B16" s="4">
        <v>238.06</v>
      </c>
      <c r="C16" s="5">
        <f t="shared" si="0"/>
        <v>1.0828784570596797</v>
      </c>
      <c r="D16" s="6">
        <f>$V$3 * C16</f>
        <v>216575.69141193593</v>
      </c>
      <c r="E16" s="4">
        <v>70.83</v>
      </c>
      <c r="F16" s="7">
        <f t="shared" si="1"/>
        <v>1.017964932451854</v>
      </c>
      <c r="G16" s="8">
        <f>$V$4*F16</f>
        <v>407185.97298074164</v>
      </c>
      <c r="H16" s="4">
        <v>19.940000000000001</v>
      </c>
      <c r="I16" s="7">
        <f t="shared" si="2"/>
        <v>1.0407098121085596</v>
      </c>
      <c r="J16" s="8">
        <f>$V$5*I16</f>
        <v>104070.98121085596</v>
      </c>
      <c r="K16" s="4">
        <v>79.38</v>
      </c>
      <c r="L16" s="5">
        <f t="shared" si="3"/>
        <v>0.95580975316074657</v>
      </c>
      <c r="M16" s="6">
        <f>$V$6*L16</f>
        <v>286742.92594822397</v>
      </c>
      <c r="N16" s="6">
        <f t="shared" si="4"/>
        <v>1014575.5715517576</v>
      </c>
      <c r="O16" s="5">
        <f t="shared" si="5"/>
        <v>1.0145755715517577</v>
      </c>
      <c r="P16" s="12">
        <f t="shared" si="7"/>
        <v>1.8456172253439096E-2</v>
      </c>
      <c r="Q16" s="10">
        <v>124.58</v>
      </c>
      <c r="R16" s="9">
        <f t="shared" si="6"/>
        <v>1.0161500815660685</v>
      </c>
      <c r="S16" s="12">
        <f t="shared" si="9"/>
        <v>5.6506296415885782E-3</v>
      </c>
      <c r="T16" s="4"/>
      <c r="U16" s="4"/>
      <c r="V16" s="4"/>
      <c r="W16" s="4"/>
      <c r="X16" s="4"/>
      <c r="Y16" s="4"/>
    </row>
    <row r="17" spans="1:25">
      <c r="A17" s="3">
        <v>40568</v>
      </c>
      <c r="B17" s="4">
        <v>240.59</v>
      </c>
      <c r="C17" s="5">
        <f t="shared" si="0"/>
        <v>1.0943868267831149</v>
      </c>
      <c r="D17" s="6">
        <f>$V$3 * C17</f>
        <v>218877.36535662299</v>
      </c>
      <c r="E17" s="4">
        <v>70.63</v>
      </c>
      <c r="F17" s="7">
        <f t="shared" si="1"/>
        <v>1.0150905432595574</v>
      </c>
      <c r="G17" s="8">
        <f>$V$4*F17</f>
        <v>406036.21730382298</v>
      </c>
      <c r="H17" s="4">
        <v>19.7</v>
      </c>
      <c r="I17" s="7">
        <f t="shared" si="2"/>
        <v>1.0281837160751566</v>
      </c>
      <c r="J17" s="8">
        <f>$V$5*I17</f>
        <v>102818.37160751566</v>
      </c>
      <c r="K17" s="4">
        <v>78.22</v>
      </c>
      <c r="L17" s="5">
        <f t="shared" si="3"/>
        <v>0.94184226369656832</v>
      </c>
      <c r="M17" s="6">
        <f>$V$6*L17</f>
        <v>282552.67910897051</v>
      </c>
      <c r="N17" s="6">
        <f t="shared" si="4"/>
        <v>1010284.633376932</v>
      </c>
      <c r="O17" s="5">
        <f t="shared" si="5"/>
        <v>1.010284633376932</v>
      </c>
      <c r="P17" s="12">
        <f t="shared" si="7"/>
        <v>-4.2292938004241387E-3</v>
      </c>
      <c r="Q17" s="10">
        <v>124.65</v>
      </c>
      <c r="R17" s="9">
        <f t="shared" si="6"/>
        <v>1.0167210440456771</v>
      </c>
      <c r="S17" s="12">
        <f t="shared" si="9"/>
        <v>5.6188794349010251E-4</v>
      </c>
      <c r="T17" s="4"/>
      <c r="U17" s="4"/>
      <c r="V17" s="4"/>
      <c r="W17" s="4"/>
      <c r="X17" s="4"/>
      <c r="Y17" s="4"/>
    </row>
    <row r="18" spans="1:25">
      <c r="A18" s="3">
        <v>40569</v>
      </c>
      <c r="B18" s="4">
        <v>239.23</v>
      </c>
      <c r="C18" s="5">
        <f t="shared" si="0"/>
        <v>1.0882005094614264</v>
      </c>
      <c r="D18" s="6">
        <f>$V$3 * C18</f>
        <v>217640.10189228528</v>
      </c>
      <c r="E18" s="4">
        <v>70.05</v>
      </c>
      <c r="F18" s="7">
        <f t="shared" si="1"/>
        <v>1.006754814601897</v>
      </c>
      <c r="G18" s="8">
        <f>$V$4*F18</f>
        <v>402701.92584075878</v>
      </c>
      <c r="H18" s="4">
        <v>20.28</v>
      </c>
      <c r="I18" s="7">
        <f t="shared" si="2"/>
        <v>1.0584551148225469</v>
      </c>
      <c r="J18" s="8">
        <f>$V$5*I18</f>
        <v>105845.51148225469</v>
      </c>
      <c r="K18" s="4">
        <v>79.510000000000005</v>
      </c>
      <c r="L18" s="5">
        <f t="shared" si="3"/>
        <v>0.95737507525587007</v>
      </c>
      <c r="M18" s="6">
        <f>$V$6*L18</f>
        <v>287212.52257676102</v>
      </c>
      <c r="N18" s="6">
        <f t="shared" si="4"/>
        <v>1013400.0617920598</v>
      </c>
      <c r="O18" s="5">
        <f t="shared" si="5"/>
        <v>1.0134000617920598</v>
      </c>
      <c r="P18" s="12">
        <f t="shared" si="7"/>
        <v>3.0837135518080316E-3</v>
      </c>
      <c r="Q18" s="10">
        <v>125.13</v>
      </c>
      <c r="R18" s="9">
        <f t="shared" si="6"/>
        <v>1.0206362153344208</v>
      </c>
      <c r="S18" s="12">
        <f t="shared" si="9"/>
        <v>3.8507821901323513E-3</v>
      </c>
      <c r="T18" s="4"/>
      <c r="U18" s="4"/>
      <c r="V18" s="4"/>
      <c r="W18" s="4"/>
      <c r="X18" s="4"/>
      <c r="Y18" s="4"/>
    </row>
    <row r="19" spans="1:25">
      <c r="A19" s="3">
        <v>40570</v>
      </c>
      <c r="B19" s="4">
        <v>238.17</v>
      </c>
      <c r="C19" s="5">
        <f t="shared" si="0"/>
        <v>1.0833788209606987</v>
      </c>
      <c r="D19" s="6">
        <f>$V$3 * C19</f>
        <v>216675.76419213973</v>
      </c>
      <c r="E19" s="4">
        <v>69.66</v>
      </c>
      <c r="F19" s="7">
        <f t="shared" si="1"/>
        <v>1.0011497556769187</v>
      </c>
      <c r="G19" s="8">
        <f>$V$4*F19</f>
        <v>400459.90227076749</v>
      </c>
      <c r="H19" s="4">
        <v>20.190000000000001</v>
      </c>
      <c r="I19" s="7">
        <f t="shared" si="2"/>
        <v>1.0537578288100209</v>
      </c>
      <c r="J19" s="8">
        <f>$V$5*I19</f>
        <v>105375.78288100209</v>
      </c>
      <c r="K19" s="4">
        <v>79.47</v>
      </c>
      <c r="L19" s="5">
        <f t="shared" si="3"/>
        <v>0.95689343768813973</v>
      </c>
      <c r="M19" s="6">
        <f>$V$6*L19</f>
        <v>287068.03130644193</v>
      </c>
      <c r="N19" s="6">
        <f t="shared" si="4"/>
        <v>1009579.4806503511</v>
      </c>
      <c r="O19" s="5">
        <f t="shared" si="5"/>
        <v>1.0095794806503511</v>
      </c>
      <c r="P19" s="12">
        <f t="shared" si="7"/>
        <v>-3.7700620769181015E-3</v>
      </c>
      <c r="Q19" s="10">
        <v>125.44</v>
      </c>
      <c r="R19" s="9">
        <f t="shared" si="6"/>
        <v>1.0231647634584013</v>
      </c>
      <c r="S19" s="12">
        <f t="shared" si="9"/>
        <v>2.4774234795812422E-3</v>
      </c>
      <c r="T19" s="4"/>
      <c r="U19" s="4"/>
      <c r="V19" s="4"/>
      <c r="W19" s="4"/>
      <c r="X19" s="4"/>
      <c r="Y19" s="4"/>
    </row>
    <row r="20" spans="1:25">
      <c r="A20" s="3">
        <v>40571</v>
      </c>
      <c r="B20" s="4">
        <v>233.94</v>
      </c>
      <c r="C20" s="5">
        <f t="shared" si="0"/>
        <v>1.0641375545851528</v>
      </c>
      <c r="D20" s="6">
        <f>$V$3 * C20</f>
        <v>212827.51091703057</v>
      </c>
      <c r="E20" s="4">
        <v>68.53</v>
      </c>
      <c r="F20" s="7">
        <f t="shared" si="1"/>
        <v>0.98490945674044272</v>
      </c>
      <c r="G20" s="8">
        <f>$V$4*F20</f>
        <v>393963.78269617708</v>
      </c>
      <c r="H20" s="4">
        <v>19.829999999999998</v>
      </c>
      <c r="I20" s="7">
        <f t="shared" si="2"/>
        <v>1.0349686847599164</v>
      </c>
      <c r="J20" s="8">
        <f>$V$5*I20</f>
        <v>103496.86847599165</v>
      </c>
      <c r="K20" s="4">
        <v>78.33</v>
      </c>
      <c r="L20" s="5">
        <f t="shared" si="3"/>
        <v>0.94316676700782665</v>
      </c>
      <c r="M20" s="6">
        <f>$V$6*L20</f>
        <v>282950.03010234801</v>
      </c>
      <c r="N20" s="6">
        <f t="shared" si="4"/>
        <v>993238.19219154725</v>
      </c>
      <c r="O20" s="5">
        <f t="shared" si="5"/>
        <v>0.9932381921915473</v>
      </c>
      <c r="P20" s="12">
        <f t="shared" si="7"/>
        <v>-1.6186232755322161E-2</v>
      </c>
      <c r="Q20" s="10">
        <v>123.25</v>
      </c>
      <c r="R20" s="9">
        <f t="shared" si="6"/>
        <v>1.0053017944535074</v>
      </c>
      <c r="S20" s="12">
        <f t="shared" si="9"/>
        <v>-1.7458545918367374E-2</v>
      </c>
      <c r="T20" s="4"/>
      <c r="U20" s="4"/>
      <c r="V20" s="4"/>
      <c r="W20" s="4"/>
      <c r="X20" s="4"/>
      <c r="Y20" s="4"/>
    </row>
    <row r="21" spans="1:25">
      <c r="A21" s="3">
        <v>40574</v>
      </c>
      <c r="B21" s="4">
        <v>235.58</v>
      </c>
      <c r="C21" s="5">
        <f t="shared" si="0"/>
        <v>1.0715975254730714</v>
      </c>
      <c r="D21" s="6">
        <f>$V$3 * C21</f>
        <v>214319.50509461429</v>
      </c>
      <c r="E21" s="4">
        <v>68.92</v>
      </c>
      <c r="F21" s="7">
        <f t="shared" si="1"/>
        <v>0.99051451566542115</v>
      </c>
      <c r="G21" s="8">
        <f>$V$4*F21</f>
        <v>396205.80626616848</v>
      </c>
      <c r="H21" s="4">
        <v>20.75</v>
      </c>
      <c r="I21" s="7">
        <f t="shared" si="2"/>
        <v>1.0829853862212944</v>
      </c>
      <c r="J21" s="8">
        <f>$V$5*I21</f>
        <v>108298.53862212943</v>
      </c>
      <c r="K21" s="4">
        <v>79.55</v>
      </c>
      <c r="L21" s="5">
        <f t="shared" si="3"/>
        <v>0.95785671282360019</v>
      </c>
      <c r="M21" s="6">
        <f>$V$6*L21</f>
        <v>287357.01384708006</v>
      </c>
      <c r="N21" s="6">
        <f t="shared" si="4"/>
        <v>1006180.8638299922</v>
      </c>
      <c r="O21" s="5">
        <f t="shared" si="5"/>
        <v>1.0061808638299923</v>
      </c>
      <c r="P21" s="12">
        <f t="shared" si="7"/>
        <v>1.3030783290649994E-2</v>
      </c>
      <c r="Q21" s="10">
        <v>124.18</v>
      </c>
      <c r="R21" s="9">
        <f t="shared" si="6"/>
        <v>1.0128874388254487</v>
      </c>
      <c r="S21" s="12">
        <f t="shared" si="9"/>
        <v>7.5456389452333017E-3</v>
      </c>
      <c r="T21" s="4"/>
      <c r="U21" s="4"/>
      <c r="V21" s="4"/>
      <c r="W21" s="4"/>
      <c r="X21" s="4"/>
      <c r="Y21" s="4"/>
    </row>
    <row r="22" spans="1:25">
      <c r="A22" s="3">
        <v>40575</v>
      </c>
      <c r="B22" s="4">
        <v>237.21</v>
      </c>
      <c r="C22" s="5">
        <f t="shared" si="0"/>
        <v>1.0790120087336246</v>
      </c>
      <c r="D22" s="6">
        <f>$V$3 * C22</f>
        <v>215802.40174672491</v>
      </c>
      <c r="E22" s="4">
        <v>69.760000000000005</v>
      </c>
      <c r="F22" s="7">
        <f t="shared" si="1"/>
        <v>1.0025869502730671</v>
      </c>
      <c r="G22" s="8">
        <f>$V$4*F22</f>
        <v>401034.78010922682</v>
      </c>
      <c r="H22" s="4">
        <v>20.81</v>
      </c>
      <c r="I22" s="7">
        <f t="shared" si="2"/>
        <v>1.0861169102296451</v>
      </c>
      <c r="J22" s="8">
        <f>$V$5*I22</f>
        <v>108611.6910229645</v>
      </c>
      <c r="K22" s="4">
        <v>80.900000000000006</v>
      </c>
      <c r="L22" s="5">
        <f t="shared" si="3"/>
        <v>0.97411198073449734</v>
      </c>
      <c r="M22" s="6">
        <f>$V$6*L22</f>
        <v>292233.59422034922</v>
      </c>
      <c r="N22" s="6">
        <f t="shared" si="4"/>
        <v>1017682.4670992654</v>
      </c>
      <c r="O22" s="5">
        <f t="shared" si="5"/>
        <v>1.0176824670992655</v>
      </c>
      <c r="P22" s="12">
        <f t="shared" si="7"/>
        <v>1.143095012311468E-2</v>
      </c>
      <c r="Q22" s="10">
        <v>126.16</v>
      </c>
      <c r="R22" s="9">
        <f t="shared" si="6"/>
        <v>1.0290375203915172</v>
      </c>
      <c r="S22" s="12">
        <f t="shared" si="9"/>
        <v>1.59445965533902E-2</v>
      </c>
      <c r="T22" s="4"/>
      <c r="U22" s="4"/>
      <c r="V22" s="4"/>
      <c r="W22" s="4"/>
      <c r="X22" s="4"/>
      <c r="Y22" s="4"/>
    </row>
    <row r="23" spans="1:25">
      <c r="A23" s="3">
        <v>40576</v>
      </c>
      <c r="B23" s="4">
        <v>238.45</v>
      </c>
      <c r="C23" s="5">
        <f t="shared" si="0"/>
        <v>1.0846524745269286</v>
      </c>
      <c r="D23" s="6">
        <f>$V$3 * C23</f>
        <v>216930.49490538571</v>
      </c>
      <c r="E23" s="4">
        <v>71.13</v>
      </c>
      <c r="F23" s="7">
        <f t="shared" si="1"/>
        <v>1.0222765162402989</v>
      </c>
      <c r="G23" s="8">
        <f>$V$4*F23</f>
        <v>408910.60649611958</v>
      </c>
      <c r="H23" s="4">
        <v>21.07</v>
      </c>
      <c r="I23" s="7">
        <f t="shared" si="2"/>
        <v>1.099686847599165</v>
      </c>
      <c r="J23" s="8">
        <f>$V$5*I23</f>
        <v>109968.6847599165</v>
      </c>
      <c r="K23" s="4">
        <v>80.61</v>
      </c>
      <c r="L23" s="5">
        <f t="shared" si="3"/>
        <v>0.97062010836845281</v>
      </c>
      <c r="M23" s="6">
        <f>$V$6*L23</f>
        <v>291186.03251053585</v>
      </c>
      <c r="N23" s="6">
        <f t="shared" si="4"/>
        <v>1026995.8186719576</v>
      </c>
      <c r="O23" s="5">
        <f t="shared" si="5"/>
        <v>1.0269958186719577</v>
      </c>
      <c r="P23" s="12">
        <f t="shared" si="7"/>
        <v>9.1515299455224852E-3</v>
      </c>
      <c r="Q23" s="10">
        <v>125.92</v>
      </c>
      <c r="R23" s="9">
        <f t="shared" si="6"/>
        <v>1.0270799347471453</v>
      </c>
      <c r="S23" s="12">
        <f t="shared" si="9"/>
        <v>-1.9023462270132407E-3</v>
      </c>
      <c r="T23" s="4"/>
      <c r="U23" s="4"/>
      <c r="V23" s="4"/>
      <c r="W23" s="4"/>
      <c r="X23" s="4"/>
      <c r="Y23" s="4"/>
    </row>
    <row r="24" spans="1:25">
      <c r="A24" s="3">
        <v>40577</v>
      </c>
      <c r="B24" s="4">
        <v>244.42</v>
      </c>
      <c r="C24" s="5">
        <f t="shared" si="0"/>
        <v>1.1118085880640465</v>
      </c>
      <c r="D24" s="6">
        <f>$V$3 * C24</f>
        <v>222361.7176128093</v>
      </c>
      <c r="E24" s="4">
        <v>70.67</v>
      </c>
      <c r="F24" s="7">
        <f t="shared" si="1"/>
        <v>1.0156654210980167</v>
      </c>
      <c r="G24" s="8">
        <f>$V$4*F24</f>
        <v>406266.16843920667</v>
      </c>
      <c r="H24" s="4">
        <v>20.79</v>
      </c>
      <c r="I24" s="7">
        <f t="shared" si="2"/>
        <v>1.0850730688935282</v>
      </c>
      <c r="J24" s="8">
        <f>$V$5*I24</f>
        <v>108507.30688935281</v>
      </c>
      <c r="K24" s="4">
        <v>81.2</v>
      </c>
      <c r="L24" s="5">
        <f t="shared" si="3"/>
        <v>0.97772426249247446</v>
      </c>
      <c r="M24" s="6">
        <f>$V$6*L24</f>
        <v>293317.27874774236</v>
      </c>
      <c r="N24" s="6">
        <f t="shared" si="4"/>
        <v>1030452.4716891111</v>
      </c>
      <c r="O24" s="5">
        <f t="shared" si="5"/>
        <v>1.030452471689111</v>
      </c>
      <c r="P24" s="12">
        <f t="shared" si="7"/>
        <v>3.3657907406317022E-3</v>
      </c>
      <c r="Q24" s="10">
        <v>126.2</v>
      </c>
      <c r="R24" s="9">
        <f t="shared" si="6"/>
        <v>1.0293637846655792</v>
      </c>
      <c r="S24" s="12">
        <f t="shared" si="9"/>
        <v>2.2236340533672294E-3</v>
      </c>
      <c r="T24" s="4"/>
      <c r="U24" s="4"/>
      <c r="V24" s="4"/>
      <c r="W24" s="4"/>
      <c r="X24" s="4"/>
      <c r="Y24" s="4"/>
    </row>
    <row r="25" spans="1:25">
      <c r="A25" s="3">
        <v>40578</v>
      </c>
      <c r="B25" s="4">
        <v>246.27</v>
      </c>
      <c r="C25" s="5">
        <f t="shared" si="0"/>
        <v>1.1202237991266375</v>
      </c>
      <c r="D25" s="6">
        <f>$V$3 * C25</f>
        <v>224044.75982532749</v>
      </c>
      <c r="E25" s="4">
        <v>71.930000000000007</v>
      </c>
      <c r="F25" s="7">
        <f t="shared" si="1"/>
        <v>1.0337740730094855</v>
      </c>
      <c r="G25" s="8">
        <f>$V$4*F25</f>
        <v>413509.62920379423</v>
      </c>
      <c r="H25" s="4">
        <v>20.63</v>
      </c>
      <c r="I25" s="7">
        <f t="shared" si="2"/>
        <v>1.0767223382045927</v>
      </c>
      <c r="J25" s="8">
        <f>$V$5*I25</f>
        <v>107672.23382045927</v>
      </c>
      <c r="K25" s="4">
        <v>83.6</v>
      </c>
      <c r="L25" s="5">
        <f t="shared" si="3"/>
        <v>1.0066225165562914</v>
      </c>
      <c r="M25" s="6">
        <f>$V$6*L25</f>
        <v>301986.75496688741</v>
      </c>
      <c r="N25" s="6">
        <f t="shared" si="4"/>
        <v>1047213.3778164684</v>
      </c>
      <c r="O25" s="5">
        <f t="shared" si="5"/>
        <v>1.0472133778164683</v>
      </c>
      <c r="P25" s="12">
        <f t="shared" si="7"/>
        <v>1.6265579042071598E-2</v>
      </c>
      <c r="Q25" s="10">
        <v>126.56</v>
      </c>
      <c r="R25" s="9">
        <f t="shared" si="6"/>
        <v>1.0323001631321371</v>
      </c>
      <c r="S25" s="12">
        <f t="shared" si="9"/>
        <v>2.8526148969889586E-3</v>
      </c>
      <c r="T25" s="4"/>
      <c r="U25" s="4"/>
      <c r="V25" s="4"/>
      <c r="W25" s="4"/>
      <c r="X25" s="4"/>
      <c r="Y25" s="4"/>
    </row>
    <row r="26" spans="1:25">
      <c r="A26" s="3">
        <v>40581</v>
      </c>
      <c r="B26" s="4">
        <v>248.99</v>
      </c>
      <c r="C26" s="5">
        <f t="shared" si="0"/>
        <v>1.1325964337700145</v>
      </c>
      <c r="D26" s="6">
        <f>$V$3 * C26</f>
        <v>226519.28675400291</v>
      </c>
      <c r="E26" s="4">
        <v>72.94</v>
      </c>
      <c r="F26" s="7">
        <f t="shared" si="1"/>
        <v>1.0482897384305836</v>
      </c>
      <c r="G26" s="8">
        <f>$V$4*F26</f>
        <v>419315.89537223341</v>
      </c>
      <c r="H26" s="4">
        <v>20.47</v>
      </c>
      <c r="I26" s="7">
        <f t="shared" si="2"/>
        <v>1.0683716075156575</v>
      </c>
      <c r="J26" s="8">
        <f>$V$5*I26</f>
        <v>106837.16075156575</v>
      </c>
      <c r="K26" s="4">
        <v>83.18</v>
      </c>
      <c r="L26" s="5">
        <f t="shared" si="3"/>
        <v>1.0015653220951235</v>
      </c>
      <c r="M26" s="6">
        <f>$V$6*L26</f>
        <v>300469.59662853705</v>
      </c>
      <c r="N26" s="6">
        <f t="shared" si="4"/>
        <v>1053141.9395063391</v>
      </c>
      <c r="O26" s="5">
        <f t="shared" si="5"/>
        <v>1.0531419395063391</v>
      </c>
      <c r="P26" s="12">
        <f t="shared" si="7"/>
        <v>5.661273829629998E-3</v>
      </c>
      <c r="Q26" s="10">
        <v>127.35</v>
      </c>
      <c r="R26" s="9">
        <f t="shared" si="6"/>
        <v>1.0387438825448614</v>
      </c>
      <c r="S26" s="12">
        <f t="shared" si="9"/>
        <v>6.2420986093552067E-3</v>
      </c>
      <c r="T26" s="4"/>
      <c r="U26" s="4"/>
      <c r="V26" s="4"/>
      <c r="W26" s="4"/>
      <c r="X26" s="4"/>
      <c r="Y26" s="4"/>
    </row>
    <row r="27" spans="1:25">
      <c r="A27" s="3">
        <v>40582</v>
      </c>
      <c r="B27" s="4">
        <v>248.63</v>
      </c>
      <c r="C27" s="5">
        <f t="shared" si="0"/>
        <v>1.1309588791848617</v>
      </c>
      <c r="D27" s="6">
        <f>$V$3 * C27</f>
        <v>226191.77583697235</v>
      </c>
      <c r="E27" s="4">
        <v>73.58</v>
      </c>
      <c r="F27" s="7">
        <f t="shared" si="1"/>
        <v>1.0574877838459327</v>
      </c>
      <c r="G27" s="8">
        <f>$V$4*F27</f>
        <v>422995.11353837309</v>
      </c>
      <c r="H27" s="4">
        <v>20.399999999999999</v>
      </c>
      <c r="I27" s="7">
        <f t="shared" si="2"/>
        <v>1.0647181628392484</v>
      </c>
      <c r="J27" s="8">
        <f>$V$5*I27</f>
        <v>106471.81628392484</v>
      </c>
      <c r="K27" s="4">
        <v>84.06</v>
      </c>
      <c r="L27" s="5">
        <f t="shared" si="3"/>
        <v>1.0121613485851897</v>
      </c>
      <c r="M27" s="6">
        <f>$V$6*L27</f>
        <v>303648.40457555692</v>
      </c>
      <c r="N27" s="6">
        <f t="shared" si="4"/>
        <v>1059307.1102348273</v>
      </c>
      <c r="O27" s="5">
        <f t="shared" si="5"/>
        <v>1.0593071102348273</v>
      </c>
      <c r="P27" s="12">
        <f t="shared" si="7"/>
        <v>5.8540738880630272E-3</v>
      </c>
      <c r="Q27" s="10">
        <v>127.93</v>
      </c>
      <c r="R27" s="9">
        <f t="shared" si="6"/>
        <v>1.0434747145187604</v>
      </c>
      <c r="S27" s="12">
        <f t="shared" si="9"/>
        <v>4.5543776992540419E-3</v>
      </c>
      <c r="T27" s="4"/>
      <c r="U27" s="4"/>
      <c r="V27" s="4"/>
      <c r="W27" s="4"/>
      <c r="X27" s="4"/>
      <c r="Y27" s="4"/>
    </row>
    <row r="28" spans="1:25">
      <c r="A28" s="3">
        <v>40583</v>
      </c>
      <c r="B28" s="4">
        <v>247.52</v>
      </c>
      <c r="C28" s="5">
        <f t="shared" si="0"/>
        <v>1.1259097525473072</v>
      </c>
      <c r="D28" s="6">
        <f>$V$3 * C28</f>
        <v>225181.95050946143</v>
      </c>
      <c r="E28" s="4">
        <v>72.45</v>
      </c>
      <c r="F28" s="7">
        <f t="shared" si="1"/>
        <v>1.0412474849094568</v>
      </c>
      <c r="G28" s="8">
        <f>$V$4*F28</f>
        <v>416498.99396378273</v>
      </c>
      <c r="H28" s="4">
        <v>20.149999999999999</v>
      </c>
      <c r="I28" s="7">
        <f t="shared" si="2"/>
        <v>1.0516701461377869</v>
      </c>
      <c r="J28" s="8">
        <f>$V$5*I28</f>
        <v>105167.01461377868</v>
      </c>
      <c r="K28" s="4">
        <v>84.74</v>
      </c>
      <c r="L28" s="5">
        <f t="shared" si="3"/>
        <v>1.0203491872366044</v>
      </c>
      <c r="M28" s="6">
        <f>$V$6*L28</f>
        <v>306104.75617098133</v>
      </c>
      <c r="N28" s="6">
        <f t="shared" si="4"/>
        <v>1052952.7152580041</v>
      </c>
      <c r="O28" s="5">
        <f t="shared" si="5"/>
        <v>1.052952715258004</v>
      </c>
      <c r="P28" s="12">
        <f t="shared" si="7"/>
        <v>-5.9986333664979741E-3</v>
      </c>
      <c r="Q28" s="10">
        <v>127.64</v>
      </c>
      <c r="R28" s="9">
        <f t="shared" si="6"/>
        <v>1.0411092985318109</v>
      </c>
      <c r="S28" s="12">
        <f t="shared" si="9"/>
        <v>-2.2668646916282897E-3</v>
      </c>
      <c r="T28" s="4"/>
      <c r="U28" s="4"/>
      <c r="V28" s="4"/>
      <c r="W28" s="4"/>
      <c r="X28" s="4"/>
      <c r="Y28" s="4"/>
    </row>
    <row r="29" spans="1:25">
      <c r="A29" s="3">
        <v>40584</v>
      </c>
      <c r="B29" s="4">
        <v>251.14</v>
      </c>
      <c r="C29" s="5">
        <f t="shared" si="0"/>
        <v>1.1423762736535661</v>
      </c>
      <c r="D29" s="6">
        <f>$V$3 * C29</f>
        <v>228475.2547307132</v>
      </c>
      <c r="E29" s="4">
        <v>73.89</v>
      </c>
      <c r="F29" s="7">
        <f t="shared" si="1"/>
        <v>1.0619430870939925</v>
      </c>
      <c r="G29" s="8">
        <f>$V$4*F29</f>
        <v>424777.234837597</v>
      </c>
      <c r="H29" s="4">
        <v>20.350000000000001</v>
      </c>
      <c r="I29" s="7">
        <f t="shared" si="2"/>
        <v>1.0621085594989563</v>
      </c>
      <c r="J29" s="8">
        <f>$V$5*I29</f>
        <v>106210.85594989563</v>
      </c>
      <c r="K29" s="4">
        <v>84.19</v>
      </c>
      <c r="L29" s="5">
        <f t="shared" si="3"/>
        <v>1.013726670680313</v>
      </c>
      <c r="M29" s="6">
        <f>$V$6*L29</f>
        <v>304118.00120409392</v>
      </c>
      <c r="N29" s="6">
        <f t="shared" si="4"/>
        <v>1063581.3467222997</v>
      </c>
      <c r="O29" s="5">
        <f t="shared" si="5"/>
        <v>1.0635813467222996</v>
      </c>
      <c r="P29" s="12">
        <f t="shared" si="7"/>
        <v>1.0094120381931138E-2</v>
      </c>
      <c r="Q29" s="10">
        <v>127.69</v>
      </c>
      <c r="R29" s="9">
        <f t="shared" si="6"/>
        <v>1.0415171288743883</v>
      </c>
      <c r="S29" s="12">
        <f t="shared" si="9"/>
        <v>3.9172673143217374E-4</v>
      </c>
      <c r="T29" s="4"/>
      <c r="U29" s="4"/>
      <c r="V29" s="4"/>
      <c r="W29" s="4"/>
      <c r="X29" s="4"/>
      <c r="Y29" s="4"/>
    </row>
    <row r="30" spans="1:25">
      <c r="A30" s="3">
        <v>40585</v>
      </c>
      <c r="B30" s="4">
        <v>252.49</v>
      </c>
      <c r="C30" s="5">
        <f t="shared" si="0"/>
        <v>1.1485171033478894</v>
      </c>
      <c r="D30" s="6">
        <f>$V$3 * C30</f>
        <v>229703.42066957787</v>
      </c>
      <c r="E30" s="4">
        <v>74.08</v>
      </c>
      <c r="F30" s="7">
        <f t="shared" si="1"/>
        <v>1.0646737568266744</v>
      </c>
      <c r="G30" s="8">
        <f>$V$4*F30</f>
        <v>425869.50273066974</v>
      </c>
      <c r="H30" s="4">
        <v>20.14</v>
      </c>
      <c r="I30" s="7">
        <f t="shared" si="2"/>
        <v>1.0511482254697286</v>
      </c>
      <c r="J30" s="8">
        <f>$V$5*I30</f>
        <v>105114.82254697286</v>
      </c>
      <c r="K30" s="4">
        <v>83.79</v>
      </c>
      <c r="L30" s="5">
        <f t="shared" si="3"/>
        <v>1.0089102950030104</v>
      </c>
      <c r="M30" s="6">
        <f>$V$6*L30</f>
        <v>302673.0885009031</v>
      </c>
      <c r="N30" s="6">
        <f t="shared" si="4"/>
        <v>1063360.8344481236</v>
      </c>
      <c r="O30" s="5">
        <f t="shared" si="5"/>
        <v>1.0633608344481236</v>
      </c>
      <c r="P30" s="12">
        <f t="shared" si="7"/>
        <v>-2.0732995633632179E-4</v>
      </c>
      <c r="Q30" s="10">
        <v>128.44999999999999</v>
      </c>
      <c r="R30" s="9">
        <f t="shared" si="6"/>
        <v>1.0477161500815659</v>
      </c>
      <c r="S30" s="12">
        <f t="shared" si="9"/>
        <v>5.9519147936408778E-3</v>
      </c>
      <c r="T30" s="4"/>
      <c r="U30" s="4"/>
      <c r="V30" s="4"/>
      <c r="W30" s="4"/>
      <c r="X30" s="4"/>
      <c r="Y30" s="4"/>
    </row>
    <row r="31" spans="1:25">
      <c r="A31" s="3">
        <v>40588</v>
      </c>
      <c r="B31" s="4">
        <v>253.95</v>
      </c>
      <c r="C31" s="5">
        <f t="shared" si="0"/>
        <v>1.1551582969432315</v>
      </c>
      <c r="D31" s="6">
        <f>$V$3 * C31</f>
        <v>231031.65938864628</v>
      </c>
      <c r="E31" s="4">
        <v>74.88</v>
      </c>
      <c r="F31" s="7">
        <f t="shared" si="1"/>
        <v>1.0761713135958608</v>
      </c>
      <c r="G31" s="8">
        <f>$V$4*F31</f>
        <v>430468.52543834434</v>
      </c>
      <c r="H31" s="4">
        <v>20.28</v>
      </c>
      <c r="I31" s="7">
        <f t="shared" si="2"/>
        <v>1.0584551148225469</v>
      </c>
      <c r="J31" s="8">
        <f>$V$5*I31</f>
        <v>105845.51148225469</v>
      </c>
      <c r="K31" s="4">
        <v>83.59</v>
      </c>
      <c r="L31" s="5">
        <f t="shared" si="3"/>
        <v>1.006502107164359</v>
      </c>
      <c r="M31" s="6">
        <f>$V$6*L31</f>
        <v>301950.6321493077</v>
      </c>
      <c r="N31" s="6">
        <f t="shared" si="4"/>
        <v>1069296.3284585529</v>
      </c>
      <c r="O31" s="5">
        <f t="shared" si="5"/>
        <v>1.069296328458553</v>
      </c>
      <c r="P31" s="12">
        <f t="shared" si="7"/>
        <v>5.5818249254120378E-3</v>
      </c>
      <c r="Q31" s="10">
        <v>128.76</v>
      </c>
      <c r="R31" s="9">
        <f t="shared" si="6"/>
        <v>1.0502446982055464</v>
      </c>
      <c r="S31" s="12">
        <f t="shared" si="9"/>
        <v>2.4133904242895632E-3</v>
      </c>
      <c r="T31" s="4"/>
      <c r="U31" s="4"/>
      <c r="V31" s="4"/>
      <c r="W31" s="4"/>
      <c r="X31" s="4"/>
      <c r="Y31" s="4"/>
    </row>
    <row r="32" spans="1:25">
      <c r="A32" s="3">
        <v>40589</v>
      </c>
      <c r="B32" s="4">
        <v>255.09</v>
      </c>
      <c r="C32" s="5">
        <f t="shared" si="0"/>
        <v>1.1603438864628821</v>
      </c>
      <c r="D32" s="6">
        <f>$V$3 * C32</f>
        <v>232068.77729257641</v>
      </c>
      <c r="E32" s="4">
        <v>74.75</v>
      </c>
      <c r="F32" s="7">
        <f t="shared" si="1"/>
        <v>1.0743029606208681</v>
      </c>
      <c r="G32" s="8">
        <f>$V$4*F32</f>
        <v>429721.18424834724</v>
      </c>
      <c r="H32" s="4">
        <v>20.02</v>
      </c>
      <c r="I32" s="7">
        <f t="shared" si="2"/>
        <v>1.044885177453027</v>
      </c>
      <c r="J32" s="8">
        <f>$V$5*I32</f>
        <v>104488.5177453027</v>
      </c>
      <c r="K32" s="4">
        <v>83.46</v>
      </c>
      <c r="L32" s="5">
        <f t="shared" si="3"/>
        <v>1.0049367850692354</v>
      </c>
      <c r="M32" s="6">
        <f>$V$6*L32</f>
        <v>301481.03552077065</v>
      </c>
      <c r="N32" s="6">
        <f t="shared" si="4"/>
        <v>1067759.514806997</v>
      </c>
      <c r="O32" s="5">
        <f t="shared" si="5"/>
        <v>1.0677595148069969</v>
      </c>
      <c r="P32" s="12">
        <f t="shared" si="7"/>
        <v>-1.4372196094335488E-3</v>
      </c>
      <c r="Q32" s="10">
        <v>128.35</v>
      </c>
      <c r="R32" s="9">
        <f t="shared" si="6"/>
        <v>1.0469004893964111</v>
      </c>
      <c r="S32" s="12">
        <f t="shared" si="9"/>
        <v>-3.1842187014600176E-3</v>
      </c>
      <c r="T32" s="4"/>
      <c r="U32" s="4"/>
      <c r="V32" s="4"/>
      <c r="W32" s="4"/>
      <c r="X32" s="4"/>
      <c r="Y32" s="4"/>
    </row>
    <row r="33" spans="1:25">
      <c r="A33" s="3">
        <v>40590</v>
      </c>
      <c r="B33" s="4">
        <v>253.38</v>
      </c>
      <c r="C33" s="5">
        <f t="shared" si="0"/>
        <v>1.152565502183406</v>
      </c>
      <c r="D33" s="6">
        <f>$V$3 * C33</f>
        <v>230513.10043668121</v>
      </c>
      <c r="E33" s="4">
        <v>75.099999999999994</v>
      </c>
      <c r="F33" s="7">
        <f t="shared" si="1"/>
        <v>1.079333141707387</v>
      </c>
      <c r="G33" s="8">
        <f>$V$4*F33</f>
        <v>431733.25668295479</v>
      </c>
      <c r="H33" s="4">
        <v>20.47</v>
      </c>
      <c r="I33" s="7">
        <f t="shared" si="2"/>
        <v>1.0683716075156575</v>
      </c>
      <c r="J33" s="8">
        <f>$V$5*I33</f>
        <v>106837.16075156575</v>
      </c>
      <c r="K33" s="4">
        <v>83.31</v>
      </c>
      <c r="L33" s="5">
        <f t="shared" si="3"/>
        <v>1.003130644190247</v>
      </c>
      <c r="M33" s="6">
        <f>$V$6*L33</f>
        <v>300939.1932570741</v>
      </c>
      <c r="N33" s="6">
        <f t="shared" si="4"/>
        <v>1070022.7111282758</v>
      </c>
      <c r="O33" s="5">
        <f t="shared" si="5"/>
        <v>1.0700227111282758</v>
      </c>
      <c r="P33" s="12">
        <f t="shared" si="7"/>
        <v>2.1195749510019013E-3</v>
      </c>
      <c r="Q33" s="10">
        <v>129.16999999999999</v>
      </c>
      <c r="R33" s="9">
        <f t="shared" si="6"/>
        <v>1.0535889070146818</v>
      </c>
      <c r="S33" s="12">
        <f t="shared" si="9"/>
        <v>6.3887806778339939E-3</v>
      </c>
      <c r="T33" s="4"/>
      <c r="U33" s="4"/>
      <c r="V33" s="4"/>
      <c r="W33" s="4"/>
      <c r="X33" s="4"/>
      <c r="Y33" s="4"/>
    </row>
    <row r="34" spans="1:25">
      <c r="A34" s="3">
        <v>40591</v>
      </c>
      <c r="B34" s="4">
        <v>250.83</v>
      </c>
      <c r="C34" s="5">
        <f t="shared" si="0"/>
        <v>1.1409661572052403</v>
      </c>
      <c r="D34" s="6">
        <f>$V$3 * C34</f>
        <v>228193.23144104806</v>
      </c>
      <c r="E34" s="4">
        <v>75.28</v>
      </c>
      <c r="F34" s="7">
        <f t="shared" si="1"/>
        <v>1.0819200919804541</v>
      </c>
      <c r="G34" s="8">
        <f>$V$4*F34</f>
        <v>432768.03679218167</v>
      </c>
      <c r="H34" s="4">
        <v>20.329999999999998</v>
      </c>
      <c r="I34" s="7">
        <f t="shared" si="2"/>
        <v>1.0610647181628392</v>
      </c>
      <c r="J34" s="8">
        <f>$V$5*I34</f>
        <v>106106.47181628393</v>
      </c>
      <c r="K34" s="4">
        <v>84.25</v>
      </c>
      <c r="L34" s="5">
        <f t="shared" si="3"/>
        <v>1.0144491270319085</v>
      </c>
      <c r="M34" s="6">
        <f>$V$6*L34</f>
        <v>304334.73810957256</v>
      </c>
      <c r="N34" s="6">
        <f t="shared" si="4"/>
        <v>1071402.4781590863</v>
      </c>
      <c r="O34" s="5">
        <f t="shared" si="5"/>
        <v>1.0714024781590863</v>
      </c>
      <c r="P34" s="12">
        <f t="shared" si="7"/>
        <v>1.2894745284008913E-3</v>
      </c>
      <c r="Q34" s="10">
        <v>129.55000000000001</v>
      </c>
      <c r="R34" s="9">
        <f t="shared" si="6"/>
        <v>1.0566884176182709</v>
      </c>
      <c r="S34" s="12">
        <f t="shared" si="9"/>
        <v>2.9418595649146617E-3</v>
      </c>
      <c r="T34" s="4"/>
      <c r="U34" s="4"/>
      <c r="V34" s="4"/>
      <c r="W34" s="4"/>
      <c r="X34" s="4"/>
      <c r="Y34" s="4"/>
    </row>
    <row r="35" spans="1:25">
      <c r="A35" s="3">
        <v>40592</v>
      </c>
      <c r="B35" s="4">
        <v>249.75</v>
      </c>
      <c r="C35" s="5">
        <f t="shared" si="0"/>
        <v>1.1360534934497817</v>
      </c>
      <c r="D35" s="6">
        <f>$V$3 * C35</f>
        <v>227210.69868995633</v>
      </c>
      <c r="E35" s="4">
        <v>74.97</v>
      </c>
      <c r="F35" s="7">
        <f t="shared" si="1"/>
        <v>1.0774647887323945</v>
      </c>
      <c r="G35" s="8">
        <f>$V$4*F35</f>
        <v>430985.91549295781</v>
      </c>
      <c r="H35" s="4">
        <v>20.37</v>
      </c>
      <c r="I35" s="7">
        <f t="shared" si="2"/>
        <v>1.063152400835073</v>
      </c>
      <c r="J35" s="8">
        <f>$V$5*I35</f>
        <v>106315.24008350731</v>
      </c>
      <c r="K35" s="4">
        <v>86.36</v>
      </c>
      <c r="L35" s="5">
        <f t="shared" si="3"/>
        <v>1.039855508729681</v>
      </c>
      <c r="M35" s="6">
        <f>$V$6*L35</f>
        <v>311956.65261890431</v>
      </c>
      <c r="N35" s="6">
        <f t="shared" si="4"/>
        <v>1076468.5068853258</v>
      </c>
      <c r="O35" s="5">
        <f t="shared" si="5"/>
        <v>1.0764685068853257</v>
      </c>
      <c r="P35" s="12">
        <f t="shared" si="7"/>
        <v>4.7284086321548457E-3</v>
      </c>
      <c r="Q35" s="10">
        <v>129.82</v>
      </c>
      <c r="R35" s="9">
        <f t="shared" si="6"/>
        <v>1.0588907014681892</v>
      </c>
      <c r="S35" s="12">
        <f t="shared" si="9"/>
        <v>2.0841373986877354E-3</v>
      </c>
      <c r="T35" s="4"/>
      <c r="U35" s="4"/>
      <c r="V35" s="4"/>
      <c r="W35" s="4"/>
      <c r="X35" s="4"/>
      <c r="Y35" s="4"/>
    </row>
    <row r="36" spans="1:25">
      <c r="A36" s="3">
        <v>40596</v>
      </c>
      <c r="B36" s="4">
        <v>246.4</v>
      </c>
      <c r="C36" s="5">
        <f t="shared" si="0"/>
        <v>1.1208151382823872</v>
      </c>
      <c r="D36" s="6">
        <f>$V$3 * C36</f>
        <v>224163.02765647744</v>
      </c>
      <c r="E36" s="4">
        <v>72.900000000000006</v>
      </c>
      <c r="F36" s="7">
        <f t="shared" si="1"/>
        <v>1.0477148605921243</v>
      </c>
      <c r="G36" s="8">
        <f>$V$4*F36</f>
        <v>419085.94423684973</v>
      </c>
      <c r="H36" s="4">
        <v>19.86</v>
      </c>
      <c r="I36" s="7">
        <f t="shared" si="2"/>
        <v>1.0365344467640918</v>
      </c>
      <c r="J36" s="8">
        <f>$V$5*I36</f>
        <v>103653.44467640918</v>
      </c>
      <c r="K36" s="4">
        <v>92.82</v>
      </c>
      <c r="L36" s="5">
        <f t="shared" si="3"/>
        <v>1.1176399759181215</v>
      </c>
      <c r="M36" s="6">
        <f>$V$6*L36</f>
        <v>335291.99277543643</v>
      </c>
      <c r="N36" s="6">
        <f t="shared" si="4"/>
        <v>1082194.4093451728</v>
      </c>
      <c r="O36" s="5">
        <f t="shared" si="5"/>
        <v>1.0821944093451727</v>
      </c>
      <c r="P36" s="12">
        <f t="shared" si="7"/>
        <v>5.3191546461628381E-3</v>
      </c>
      <c r="Q36" s="10">
        <v>127.22</v>
      </c>
      <c r="R36" s="9">
        <f t="shared" si="6"/>
        <v>1.0376835236541599</v>
      </c>
      <c r="S36" s="12">
        <f t="shared" si="9"/>
        <v>-2.0027730704051727E-2</v>
      </c>
      <c r="T36" s="4"/>
      <c r="U36" s="4"/>
      <c r="V36" s="4"/>
      <c r="W36" s="4"/>
      <c r="X36" s="4"/>
      <c r="Y36" s="4"/>
    </row>
    <row r="37" spans="1:25">
      <c r="A37" s="3">
        <v>40597</v>
      </c>
      <c r="B37" s="4">
        <v>243.16</v>
      </c>
      <c r="C37" s="5">
        <f t="shared" si="0"/>
        <v>1.1060771470160116</v>
      </c>
      <c r="D37" s="6">
        <f>$V$3 * C37</f>
        <v>221215.42940320232</v>
      </c>
      <c r="E37" s="4">
        <v>72.05</v>
      </c>
      <c r="F37" s="7">
        <f t="shared" si="1"/>
        <v>1.0354987065248635</v>
      </c>
      <c r="G37" s="8">
        <f>$V$4*F37</f>
        <v>414199.48260994541</v>
      </c>
      <c r="H37" s="4">
        <v>22.32</v>
      </c>
      <c r="I37" s="7">
        <f t="shared" si="2"/>
        <v>1.1649269311064718</v>
      </c>
      <c r="J37" s="8">
        <f>$V$5*I37</f>
        <v>116492.69311064719</v>
      </c>
      <c r="K37" s="4">
        <v>91.49</v>
      </c>
      <c r="L37" s="5">
        <f t="shared" si="3"/>
        <v>1.1016255267910897</v>
      </c>
      <c r="M37" s="6">
        <f>$V$6*L37</f>
        <v>330487.65803732694</v>
      </c>
      <c r="N37" s="6">
        <f t="shared" si="4"/>
        <v>1082395.2631611219</v>
      </c>
      <c r="O37" s="5">
        <f t="shared" si="5"/>
        <v>1.0823952631611218</v>
      </c>
      <c r="P37" s="12">
        <f t="shared" si="7"/>
        <v>1.8559864495193423E-4</v>
      </c>
      <c r="Q37" s="10">
        <v>126.43</v>
      </c>
      <c r="R37" s="9">
        <f t="shared" si="6"/>
        <v>1.0312398042414357</v>
      </c>
      <c r="S37" s="12">
        <f t="shared" si="9"/>
        <v>-6.2097154535449839E-3</v>
      </c>
      <c r="T37" s="4"/>
      <c r="U37" s="4"/>
      <c r="V37" s="4"/>
      <c r="W37" s="4"/>
      <c r="X37" s="4"/>
      <c r="Y37" s="4"/>
    </row>
    <row r="38" spans="1:25">
      <c r="A38" s="3">
        <v>40598</v>
      </c>
      <c r="B38" s="4">
        <v>243.22</v>
      </c>
      <c r="C38" s="5">
        <f t="shared" si="0"/>
        <v>1.1063500727802038</v>
      </c>
      <c r="D38" s="6">
        <f>$V$3 * C38</f>
        <v>221270.01455604075</v>
      </c>
      <c r="E38" s="4">
        <v>73.069999999999993</v>
      </c>
      <c r="F38" s="7">
        <f t="shared" si="1"/>
        <v>1.0501580914055761</v>
      </c>
      <c r="G38" s="8">
        <f>$V$4*F38</f>
        <v>420063.23656223045</v>
      </c>
      <c r="H38" s="4">
        <v>22.33</v>
      </c>
      <c r="I38" s="7">
        <f t="shared" si="2"/>
        <v>1.1654488517745303</v>
      </c>
      <c r="J38" s="8">
        <f>$V$5*I38</f>
        <v>116544.88517745303</v>
      </c>
      <c r="K38" s="4">
        <v>92.32</v>
      </c>
      <c r="L38" s="5">
        <f t="shared" si="3"/>
        <v>1.1116195063214931</v>
      </c>
      <c r="M38" s="6">
        <f>$V$6*L38</f>
        <v>333485.85189644794</v>
      </c>
      <c r="N38" s="6">
        <f t="shared" si="4"/>
        <v>1091363.9881921723</v>
      </c>
      <c r="O38" s="5">
        <f t="shared" si="5"/>
        <v>1.0913639881921722</v>
      </c>
      <c r="P38" s="12">
        <f t="shared" si="7"/>
        <v>8.2859980418403811E-3</v>
      </c>
      <c r="Q38" s="10">
        <v>126.35</v>
      </c>
      <c r="R38" s="9">
        <f t="shared" si="6"/>
        <v>1.0305872756933117</v>
      </c>
      <c r="S38" s="12">
        <f t="shared" si="9"/>
        <v>-6.3276121173783118E-4</v>
      </c>
      <c r="T38" s="4"/>
      <c r="U38" s="4"/>
      <c r="V38" s="4"/>
      <c r="W38" s="4"/>
      <c r="X38" s="4"/>
      <c r="Y38" s="4"/>
    </row>
    <row r="39" spans="1:25">
      <c r="A39" s="3">
        <v>40599</v>
      </c>
      <c r="B39" s="4">
        <v>245.74</v>
      </c>
      <c r="C39" s="5">
        <f t="shared" si="0"/>
        <v>1.1178129548762736</v>
      </c>
      <c r="D39" s="6">
        <f>$V$3 * C39</f>
        <v>223562.59097525472</v>
      </c>
      <c r="E39" s="4">
        <v>73.83</v>
      </c>
      <c r="F39" s="7">
        <f t="shared" si="1"/>
        <v>1.0610807703363034</v>
      </c>
      <c r="G39" s="8">
        <f>$V$4*F39</f>
        <v>424432.30813452136</v>
      </c>
      <c r="H39" s="4">
        <v>22.83</v>
      </c>
      <c r="I39" s="7">
        <f t="shared" si="2"/>
        <v>1.1915448851774528</v>
      </c>
      <c r="J39" s="8">
        <f>$V$5*I39</f>
        <v>119154.48851774528</v>
      </c>
      <c r="K39" s="4">
        <v>92.3</v>
      </c>
      <c r="L39" s="5">
        <f t="shared" si="3"/>
        <v>1.1113786875376279</v>
      </c>
      <c r="M39" s="6">
        <f>$V$6*L39</f>
        <v>333413.6062612884</v>
      </c>
      <c r="N39" s="6">
        <f t="shared" si="4"/>
        <v>1100562.9938888098</v>
      </c>
      <c r="O39" s="5">
        <f t="shared" si="5"/>
        <v>1.1005629938888097</v>
      </c>
      <c r="P39" s="12">
        <f t="shared" si="7"/>
        <v>8.4289071255463366E-3</v>
      </c>
      <c r="Q39" s="10">
        <v>127.7</v>
      </c>
      <c r="R39" s="9">
        <f t="shared" si="6"/>
        <v>1.0415986949429039</v>
      </c>
      <c r="S39" s="12">
        <f t="shared" si="9"/>
        <v>1.068460625247325E-2</v>
      </c>
      <c r="T39" s="4"/>
      <c r="U39" s="4"/>
      <c r="V39" s="4"/>
      <c r="W39" s="4"/>
      <c r="X39" s="4"/>
      <c r="Y39" s="4"/>
    </row>
    <row r="40" spans="1:25">
      <c r="A40" s="3">
        <v>40602</v>
      </c>
      <c r="B40" s="4">
        <v>239.61</v>
      </c>
      <c r="C40" s="5">
        <f t="shared" si="0"/>
        <v>1.0899290393013101</v>
      </c>
      <c r="D40" s="6">
        <f>$V$3 * C40</f>
        <v>217985.80786026202</v>
      </c>
      <c r="E40" s="4">
        <v>72.22</v>
      </c>
      <c r="F40" s="7">
        <f t="shared" si="1"/>
        <v>1.0379419373383156</v>
      </c>
      <c r="G40" s="8">
        <f>$V$4*F40</f>
        <v>415176.77493532625</v>
      </c>
      <c r="H40" s="4">
        <v>22.76</v>
      </c>
      <c r="I40" s="7">
        <f t="shared" si="2"/>
        <v>1.1878914405010439</v>
      </c>
      <c r="J40" s="8">
        <f>$V$5*I40</f>
        <v>118789.14405010438</v>
      </c>
      <c r="K40" s="4">
        <v>92</v>
      </c>
      <c r="L40" s="5">
        <f t="shared" si="3"/>
        <v>1.1077664057796508</v>
      </c>
      <c r="M40" s="6">
        <f>$V$6*L40</f>
        <v>332329.92173389526</v>
      </c>
      <c r="N40" s="6">
        <f t="shared" si="4"/>
        <v>1084281.6485795879</v>
      </c>
      <c r="O40" s="5">
        <f t="shared" si="5"/>
        <v>1.0842816485795879</v>
      </c>
      <c r="P40" s="12">
        <f t="shared" si="7"/>
        <v>-1.4793651430793808E-2</v>
      </c>
      <c r="Q40" s="10">
        <v>128.49</v>
      </c>
      <c r="R40" s="9">
        <f t="shared" si="6"/>
        <v>1.0480424143556282</v>
      </c>
      <c r="S40" s="12">
        <f t="shared" si="9"/>
        <v>6.1863743148002914E-3</v>
      </c>
      <c r="T40" s="4"/>
      <c r="U40" s="4"/>
      <c r="V40" s="4"/>
      <c r="W40" s="4"/>
      <c r="X40" s="4"/>
      <c r="Y40" s="4"/>
    </row>
    <row r="41" spans="1:25">
      <c r="A41" s="3">
        <v>40603</v>
      </c>
      <c r="B41" s="4">
        <v>239.41</v>
      </c>
      <c r="C41" s="5">
        <f t="shared" si="0"/>
        <v>1.0890192867540029</v>
      </c>
      <c r="D41" s="6">
        <f>$V$3 * C41</f>
        <v>217803.85735080059</v>
      </c>
      <c r="E41" s="4">
        <v>71.88</v>
      </c>
      <c r="F41" s="7">
        <f t="shared" si="1"/>
        <v>1.0330554757114112</v>
      </c>
      <c r="G41" s="8">
        <f>$V$4*F41</f>
        <v>413222.19028456451</v>
      </c>
      <c r="H41" s="4">
        <v>22.16</v>
      </c>
      <c r="I41" s="7">
        <f t="shared" si="2"/>
        <v>1.1565762004175366</v>
      </c>
      <c r="J41" s="8">
        <f>$V$5*I41</f>
        <v>115657.62004175366</v>
      </c>
      <c r="K41" s="4">
        <v>90.59</v>
      </c>
      <c r="L41" s="5">
        <f t="shared" si="3"/>
        <v>1.0907886815171584</v>
      </c>
      <c r="M41" s="6">
        <f>$V$6*L41</f>
        <v>327236.60445514752</v>
      </c>
      <c r="N41" s="6">
        <f t="shared" si="4"/>
        <v>1073920.2721322663</v>
      </c>
      <c r="O41" s="5">
        <f t="shared" si="5"/>
        <v>1.0739202721322663</v>
      </c>
      <c r="P41" s="12">
        <f t="shared" si="7"/>
        <v>-9.5559824893237666E-3</v>
      </c>
      <c r="Q41" s="10">
        <v>126.35</v>
      </c>
      <c r="R41" s="9">
        <f t="shared" si="6"/>
        <v>1.0305872756933117</v>
      </c>
      <c r="S41" s="12">
        <f t="shared" si="9"/>
        <v>-1.6654992606428665E-2</v>
      </c>
      <c r="T41" s="4"/>
      <c r="U41" s="4"/>
      <c r="V41" s="4"/>
      <c r="W41" s="4"/>
      <c r="X41" s="4"/>
      <c r="Y41" s="4"/>
    </row>
    <row r="42" spans="1:25">
      <c r="A42" s="3">
        <v>40604</v>
      </c>
      <c r="B42" s="4">
        <v>245.21</v>
      </c>
      <c r="C42" s="5">
        <f t="shared" si="0"/>
        <v>1.1154021106259098</v>
      </c>
      <c r="D42" s="6">
        <f>$V$3 * C42</f>
        <v>223080.42212518194</v>
      </c>
      <c r="E42" s="4">
        <v>73.13</v>
      </c>
      <c r="F42" s="7">
        <f t="shared" si="1"/>
        <v>1.0510204081632653</v>
      </c>
      <c r="G42" s="8">
        <f>$V$4*F42</f>
        <v>420408.1632653061</v>
      </c>
      <c r="H42" s="4">
        <v>22.39</v>
      </c>
      <c r="I42" s="7">
        <f t="shared" si="2"/>
        <v>1.168580375782881</v>
      </c>
      <c r="J42" s="8">
        <f>$V$5*I42</f>
        <v>116858.0375782881</v>
      </c>
      <c r="K42" s="4">
        <v>90.44</v>
      </c>
      <c r="L42" s="5">
        <f t="shared" si="3"/>
        <v>1.0889825406381697</v>
      </c>
      <c r="M42" s="6">
        <f>$V$6*L42</f>
        <v>326694.76219145092</v>
      </c>
      <c r="N42" s="6">
        <f t="shared" si="4"/>
        <v>1087041.3851602271</v>
      </c>
      <c r="O42" s="5">
        <f t="shared" si="5"/>
        <v>1.087041385160227</v>
      </c>
      <c r="P42" s="12">
        <f t="shared" si="7"/>
        <v>1.2217958230650527E-2</v>
      </c>
      <c r="Q42" s="10">
        <v>126.62</v>
      </c>
      <c r="R42" s="9">
        <f t="shared" si="6"/>
        <v>1.0327895595432302</v>
      </c>
      <c r="S42" s="12">
        <f t="shared" si="9"/>
        <v>2.1369212504946944E-3</v>
      </c>
      <c r="T42" s="4"/>
      <c r="U42" s="4"/>
      <c r="V42" s="4"/>
      <c r="W42" s="4"/>
      <c r="X42" s="4"/>
      <c r="Y42" s="4"/>
    </row>
    <row r="43" spans="1:25">
      <c r="A43" s="3">
        <v>40605</v>
      </c>
      <c r="B43" s="4">
        <v>250.66</v>
      </c>
      <c r="C43" s="5">
        <f t="shared" si="0"/>
        <v>1.140192867540029</v>
      </c>
      <c r="D43" s="6">
        <f>$V$3 * C43</f>
        <v>228038.57350800579</v>
      </c>
      <c r="E43" s="4">
        <v>74.97</v>
      </c>
      <c r="F43" s="7">
        <f t="shared" si="1"/>
        <v>1.0774647887323945</v>
      </c>
      <c r="G43" s="8">
        <f>$V$4*F43</f>
        <v>430985.91549295781</v>
      </c>
      <c r="H43" s="4">
        <v>22.84</v>
      </c>
      <c r="I43" s="7">
        <f t="shared" si="2"/>
        <v>1.1920668058455115</v>
      </c>
      <c r="J43" s="8">
        <f>$V$5*I43</f>
        <v>119206.68058455116</v>
      </c>
      <c r="K43" s="4">
        <v>92</v>
      </c>
      <c r="L43" s="5">
        <f t="shared" si="3"/>
        <v>1.1077664057796508</v>
      </c>
      <c r="M43" s="6">
        <f>$V$6*L43</f>
        <v>332329.92173389526</v>
      </c>
      <c r="N43" s="6">
        <f t="shared" si="4"/>
        <v>1110561.0913194101</v>
      </c>
      <c r="O43" s="5">
        <f t="shared" si="5"/>
        <v>1.1105610913194102</v>
      </c>
      <c r="P43" s="12">
        <f t="shared" si="7"/>
        <v>2.1636440415482738E-2</v>
      </c>
      <c r="Q43" s="10">
        <v>128.80000000000001</v>
      </c>
      <c r="R43" s="9">
        <f t="shared" si="6"/>
        <v>1.0505709624796087</v>
      </c>
      <c r="S43" s="12">
        <f t="shared" si="9"/>
        <v>1.721686937292688E-2</v>
      </c>
      <c r="T43" s="4"/>
      <c r="U43" s="4"/>
      <c r="V43" s="4"/>
      <c r="W43" s="4"/>
      <c r="X43" s="4"/>
      <c r="Y43" s="4"/>
    </row>
    <row r="44" spans="1:25">
      <c r="A44" s="3">
        <v>40606</v>
      </c>
      <c r="B44" s="4">
        <v>248.77</v>
      </c>
      <c r="C44" s="5">
        <f t="shared" si="0"/>
        <v>1.1315957059679767</v>
      </c>
      <c r="D44" s="6">
        <f>$V$3 * C44</f>
        <v>226319.14119359534</v>
      </c>
      <c r="E44" s="4">
        <v>73.84</v>
      </c>
      <c r="F44" s="7">
        <f t="shared" si="1"/>
        <v>1.0612244897959184</v>
      </c>
      <c r="G44" s="8">
        <f>$V$4*F44</f>
        <v>424489.7959183674</v>
      </c>
      <c r="H44" s="4">
        <v>23.08</v>
      </c>
      <c r="I44" s="7">
        <f t="shared" si="2"/>
        <v>1.2045929018789143</v>
      </c>
      <c r="J44" s="8">
        <f>$V$5*I44</f>
        <v>120459.29018789143</v>
      </c>
      <c r="K44" s="4">
        <v>92.02</v>
      </c>
      <c r="L44" s="5">
        <f t="shared" si="3"/>
        <v>1.108007224563516</v>
      </c>
      <c r="M44" s="6">
        <f>$V$6*L44</f>
        <v>332402.16736905481</v>
      </c>
      <c r="N44" s="6">
        <f t="shared" si="4"/>
        <v>1103670.394668909</v>
      </c>
      <c r="O44" s="5">
        <f t="shared" si="5"/>
        <v>1.103670394668909</v>
      </c>
      <c r="P44" s="12">
        <f t="shared" si="7"/>
        <v>-6.2046984216911349E-3</v>
      </c>
      <c r="Q44" s="10">
        <v>127.83</v>
      </c>
      <c r="R44" s="9">
        <f t="shared" si="6"/>
        <v>1.0426590538336054</v>
      </c>
      <c r="S44" s="12">
        <f t="shared" si="9"/>
        <v>-7.5310559006211975E-3</v>
      </c>
      <c r="T44" s="4"/>
      <c r="U44" s="4"/>
      <c r="V44" s="4"/>
      <c r="W44" s="4"/>
      <c r="X44" s="4"/>
      <c r="Y44" s="4"/>
    </row>
    <row r="45" spans="1:25">
      <c r="A45" s="3">
        <v>40609</v>
      </c>
      <c r="B45" s="4">
        <v>246.3</v>
      </c>
      <c r="C45" s="5">
        <f t="shared" si="0"/>
        <v>1.1203602620087336</v>
      </c>
      <c r="D45" s="6">
        <f>$V$3 * C45</f>
        <v>224072.05240174671</v>
      </c>
      <c r="E45" s="4">
        <v>73.31</v>
      </c>
      <c r="F45" s="7">
        <f t="shared" si="1"/>
        <v>1.0536073584363324</v>
      </c>
      <c r="G45" s="8">
        <f>$V$4*F45</f>
        <v>421442.94337453292</v>
      </c>
      <c r="H45" s="4">
        <v>22.59</v>
      </c>
      <c r="I45" s="7">
        <f t="shared" si="2"/>
        <v>1.17901878914405</v>
      </c>
      <c r="J45" s="8">
        <f>$V$5*I45</f>
        <v>117901.878914405</v>
      </c>
      <c r="K45" s="4">
        <v>93.04</v>
      </c>
      <c r="L45" s="5">
        <f t="shared" si="3"/>
        <v>1.1202889825406384</v>
      </c>
      <c r="M45" s="6">
        <f>$V$6*L45</f>
        <v>336086.6947621915</v>
      </c>
      <c r="N45" s="6">
        <f t="shared" si="4"/>
        <v>1099503.5694528762</v>
      </c>
      <c r="O45" s="5">
        <f t="shared" si="5"/>
        <v>1.0995035694528763</v>
      </c>
      <c r="P45" s="12">
        <f t="shared" si="7"/>
        <v>-3.7754253771414836E-3</v>
      </c>
      <c r="Q45" s="10">
        <v>126.83</v>
      </c>
      <c r="R45" s="9">
        <f t="shared" si="6"/>
        <v>1.0345024469820554</v>
      </c>
      <c r="S45" s="12">
        <f t="shared" si="9"/>
        <v>-7.8228897754830662E-3</v>
      </c>
      <c r="T45" s="4"/>
      <c r="U45" s="4"/>
      <c r="V45" s="4"/>
      <c r="W45" s="4"/>
      <c r="X45" s="4"/>
      <c r="Y45" s="4"/>
    </row>
    <row r="46" spans="1:25">
      <c r="A46" s="3">
        <v>40610</v>
      </c>
      <c r="B46" s="4">
        <v>248.02</v>
      </c>
      <c r="C46" s="5">
        <f t="shared" si="0"/>
        <v>1.1281841339155749</v>
      </c>
      <c r="D46" s="6">
        <f>$V$3 * C46</f>
        <v>225636.82678311499</v>
      </c>
      <c r="E46" s="4">
        <v>73.33</v>
      </c>
      <c r="F46" s="7">
        <f t="shared" si="1"/>
        <v>1.0538947973555619</v>
      </c>
      <c r="G46" s="8">
        <f>$V$4*F46</f>
        <v>421557.91894222476</v>
      </c>
      <c r="H46" s="4">
        <v>22.2</v>
      </c>
      <c r="I46" s="7">
        <f t="shared" si="2"/>
        <v>1.1586638830897704</v>
      </c>
      <c r="J46" s="8">
        <f>$V$5*I46</f>
        <v>115866.38830897704</v>
      </c>
      <c r="K46" s="4">
        <v>92.99</v>
      </c>
      <c r="L46" s="5">
        <f t="shared" si="3"/>
        <v>1.1196869355809753</v>
      </c>
      <c r="M46" s="6">
        <f>$V$6*L46</f>
        <v>335906.08067429258</v>
      </c>
      <c r="N46" s="6">
        <f t="shared" si="4"/>
        <v>1098967.2147086093</v>
      </c>
      <c r="O46" s="5">
        <f t="shared" si="5"/>
        <v>1.0989672147086094</v>
      </c>
      <c r="P46" s="12">
        <f t="shared" si="7"/>
        <v>-4.8781537338149494E-4</v>
      </c>
      <c r="Q46" s="10">
        <v>127.94</v>
      </c>
      <c r="R46" s="9">
        <f t="shared" si="6"/>
        <v>1.0435562805872758</v>
      </c>
      <c r="S46" s="12">
        <f t="shared" si="9"/>
        <v>8.7518725853503732E-3</v>
      </c>
      <c r="T46" s="4"/>
      <c r="U46" s="4"/>
      <c r="V46" s="4"/>
      <c r="W46" s="4"/>
      <c r="X46" s="4"/>
      <c r="Y46" s="4"/>
    </row>
    <row r="47" spans="1:25">
      <c r="A47" s="3">
        <v>40611</v>
      </c>
      <c r="B47" s="4">
        <v>247</v>
      </c>
      <c r="C47" s="5">
        <f t="shared" si="0"/>
        <v>1.1235443959243085</v>
      </c>
      <c r="D47" s="6">
        <f>$V$3 * C47</f>
        <v>224708.8791848617</v>
      </c>
      <c r="E47" s="4">
        <v>72.87</v>
      </c>
      <c r="F47" s="7">
        <f t="shared" si="1"/>
        <v>1.0472837022132797</v>
      </c>
      <c r="G47" s="8">
        <f>$V$4*F47</f>
        <v>418913.4808853119</v>
      </c>
      <c r="H47" s="4">
        <v>22.1</v>
      </c>
      <c r="I47" s="7">
        <f t="shared" si="2"/>
        <v>1.1534446764091859</v>
      </c>
      <c r="J47" s="8">
        <f>$V$5*I47</f>
        <v>115344.46764091859</v>
      </c>
      <c r="K47" s="4">
        <v>94.52</v>
      </c>
      <c r="L47" s="5">
        <f t="shared" si="3"/>
        <v>1.1381095725466586</v>
      </c>
      <c r="M47" s="6">
        <f>$V$6*L47</f>
        <v>341432.87176399759</v>
      </c>
      <c r="N47" s="6">
        <f t="shared" si="4"/>
        <v>1100399.6994750898</v>
      </c>
      <c r="O47" s="5">
        <f t="shared" si="5"/>
        <v>1.1003996994750898</v>
      </c>
      <c r="P47" s="12">
        <f t="shared" si="7"/>
        <v>1.303482712958326E-3</v>
      </c>
      <c r="Q47" s="10">
        <v>127.76</v>
      </c>
      <c r="R47" s="9">
        <f t="shared" si="6"/>
        <v>1.0420880913539969</v>
      </c>
      <c r="S47" s="12">
        <f t="shared" si="9"/>
        <v>-1.4069094888228273E-3</v>
      </c>
      <c r="T47" s="4"/>
      <c r="U47" s="4"/>
      <c r="V47" s="4"/>
      <c r="W47" s="4"/>
      <c r="X47" s="4"/>
      <c r="Y47" s="4"/>
    </row>
    <row r="48" spans="1:25">
      <c r="A48" s="3">
        <v>40612</v>
      </c>
      <c r="B48" s="4">
        <v>242.6</v>
      </c>
      <c r="C48" s="5">
        <f t="shared" si="0"/>
        <v>1.1035298398835516</v>
      </c>
      <c r="D48" s="6">
        <f>$V$3 * C48</f>
        <v>220705.96797671032</v>
      </c>
      <c r="E48" s="4">
        <v>70.59</v>
      </c>
      <c r="F48" s="7">
        <f t="shared" si="1"/>
        <v>1.0145156654210981</v>
      </c>
      <c r="G48" s="8">
        <f>$V$4*F48</f>
        <v>405806.26616843924</v>
      </c>
      <c r="H48" s="4">
        <v>21.45</v>
      </c>
      <c r="I48" s="7">
        <f t="shared" si="2"/>
        <v>1.1195198329853862</v>
      </c>
      <c r="J48" s="8">
        <f>$V$5*I48</f>
        <v>111951.98329853862</v>
      </c>
      <c r="K48" s="4">
        <v>93.83</v>
      </c>
      <c r="L48" s="5">
        <f t="shared" si="3"/>
        <v>1.1298013245033112</v>
      </c>
      <c r="M48" s="6">
        <f>$V$6*L48</f>
        <v>338940.39735099336</v>
      </c>
      <c r="N48" s="6">
        <f t="shared" si="4"/>
        <v>1077404.6147946815</v>
      </c>
      <c r="O48" s="5">
        <f t="shared" si="5"/>
        <v>1.0774046147946816</v>
      </c>
      <c r="P48" s="12">
        <f t="shared" si="7"/>
        <v>-2.0897029226177866E-2</v>
      </c>
      <c r="Q48" s="10">
        <v>125.39</v>
      </c>
      <c r="R48" s="9">
        <f t="shared" si="6"/>
        <v>1.0227569331158239</v>
      </c>
      <c r="S48" s="12">
        <f t="shared" si="9"/>
        <v>-1.8550407013149695E-2</v>
      </c>
      <c r="T48" s="4"/>
      <c r="U48" s="4"/>
      <c r="V48" s="4"/>
      <c r="W48" s="4"/>
      <c r="X48" s="4"/>
      <c r="Y48" s="4"/>
    </row>
    <row r="49" spans="1:25">
      <c r="A49" s="3">
        <v>40613</v>
      </c>
      <c r="B49" s="4">
        <v>247.44</v>
      </c>
      <c r="C49" s="5">
        <f t="shared" si="0"/>
        <v>1.1255458515283843</v>
      </c>
      <c r="D49" s="6">
        <f>$V$3 * C49</f>
        <v>225109.17030567685</v>
      </c>
      <c r="E49" s="4">
        <v>71.69</v>
      </c>
      <c r="F49" s="7">
        <f t="shared" si="1"/>
        <v>1.0303248059787296</v>
      </c>
      <c r="G49" s="8">
        <f>$V$4*F49</f>
        <v>412129.92239149183</v>
      </c>
      <c r="H49" s="4">
        <v>21.94</v>
      </c>
      <c r="I49" s="7">
        <f t="shared" si="2"/>
        <v>1.1450939457202505</v>
      </c>
      <c r="J49" s="8">
        <f>$V$5*I49</f>
        <v>114509.39457202505</v>
      </c>
      <c r="K49" s="4">
        <v>95.03</v>
      </c>
      <c r="L49" s="5">
        <f t="shared" si="3"/>
        <v>1.1442504515352199</v>
      </c>
      <c r="M49" s="6">
        <f>$V$6*L49</f>
        <v>343275.13546056597</v>
      </c>
      <c r="N49" s="6">
        <f t="shared" si="4"/>
        <v>1095023.6227297597</v>
      </c>
      <c r="O49" s="5">
        <f t="shared" si="5"/>
        <v>1.0950236227297596</v>
      </c>
      <c r="P49" s="12">
        <f t="shared" si="7"/>
        <v>1.6353195162836398E-2</v>
      </c>
      <c r="Q49" s="10">
        <v>126.26</v>
      </c>
      <c r="R49" s="9">
        <f t="shared" si="6"/>
        <v>1.0298531810766722</v>
      </c>
      <c r="S49" s="12">
        <f t="shared" si="9"/>
        <v>6.9383523406969516E-3</v>
      </c>
      <c r="T49" s="4"/>
      <c r="U49" s="4"/>
      <c r="V49" s="4"/>
      <c r="W49" s="4"/>
      <c r="X49" s="4"/>
      <c r="Y49" s="4"/>
    </row>
    <row r="50" spans="1:25">
      <c r="A50" s="3">
        <v>40616</v>
      </c>
      <c r="B50" s="4">
        <v>247.86</v>
      </c>
      <c r="C50" s="5">
        <f t="shared" si="0"/>
        <v>1.1274563318777293</v>
      </c>
      <c r="D50" s="6">
        <f>$V$3 * C50</f>
        <v>225491.26637554585</v>
      </c>
      <c r="E50" s="4">
        <v>71.040000000000006</v>
      </c>
      <c r="F50" s="7">
        <f t="shared" si="1"/>
        <v>1.0209830411037655</v>
      </c>
      <c r="G50" s="8">
        <f>$V$4*F50</f>
        <v>408393.21644150617</v>
      </c>
      <c r="H50" s="4">
        <v>23.04</v>
      </c>
      <c r="I50" s="7">
        <f t="shared" si="2"/>
        <v>1.2025052192066805</v>
      </c>
      <c r="J50" s="8">
        <f>$V$5*I50</f>
        <v>120250.52192066805</v>
      </c>
      <c r="K50" s="4">
        <v>93.47</v>
      </c>
      <c r="L50" s="5">
        <f t="shared" si="3"/>
        <v>1.1254665863937388</v>
      </c>
      <c r="M50" s="6">
        <f>$V$6*L50</f>
        <v>337639.97591812164</v>
      </c>
      <c r="N50" s="6">
        <f t="shared" si="4"/>
        <v>1091774.9806558418</v>
      </c>
      <c r="O50" s="5">
        <f t="shared" si="5"/>
        <v>1.0917749806558417</v>
      </c>
      <c r="P50" s="12">
        <f t="shared" si="7"/>
        <v>-2.966732412419959E-3</v>
      </c>
      <c r="Q50" s="10">
        <v>125.5</v>
      </c>
      <c r="R50" s="9">
        <f t="shared" si="6"/>
        <v>1.0236541598694944</v>
      </c>
      <c r="S50" s="12">
        <f t="shared" si="9"/>
        <v>-6.0193252019642429E-3</v>
      </c>
      <c r="T50" s="4"/>
      <c r="U50" s="4"/>
      <c r="V50" s="4"/>
      <c r="W50" s="4"/>
      <c r="X50" s="4"/>
      <c r="Y50" s="4"/>
    </row>
    <row r="51" spans="1:25">
      <c r="A51" s="3">
        <v>40617</v>
      </c>
      <c r="B51" s="4">
        <v>243.69</v>
      </c>
      <c r="C51" s="5">
        <f t="shared" si="0"/>
        <v>1.1084879912663754</v>
      </c>
      <c r="D51" s="6">
        <f>$V$3 * C51</f>
        <v>221697.59825327509</v>
      </c>
      <c r="E51" s="4">
        <v>70.39</v>
      </c>
      <c r="F51" s="7">
        <f t="shared" si="1"/>
        <v>1.0116412762288014</v>
      </c>
      <c r="G51" s="8">
        <f>$V$4*F51</f>
        <v>404656.51049152057</v>
      </c>
      <c r="H51" s="4">
        <v>23.27</v>
      </c>
      <c r="I51" s="7">
        <f t="shared" si="2"/>
        <v>1.2145093945720251</v>
      </c>
      <c r="J51" s="8">
        <f>$V$5*I51</f>
        <v>121450.9394572025</v>
      </c>
      <c r="K51" s="4">
        <v>92.85</v>
      </c>
      <c r="L51" s="5">
        <f t="shared" si="3"/>
        <v>1.1180012040939193</v>
      </c>
      <c r="M51" s="6">
        <f>$V$6*L51</f>
        <v>335400.36122817581</v>
      </c>
      <c r="N51" s="6">
        <f t="shared" si="4"/>
        <v>1083205.4094301742</v>
      </c>
      <c r="O51" s="5">
        <f t="shared" si="5"/>
        <v>1.0832054094301742</v>
      </c>
      <c r="P51" s="12">
        <f t="shared" si="7"/>
        <v>-7.8492101188467611E-3</v>
      </c>
      <c r="Q51" s="10">
        <v>124.06</v>
      </c>
      <c r="R51" s="9">
        <f t="shared" si="6"/>
        <v>1.0119086460032627</v>
      </c>
      <c r="S51" s="12">
        <f t="shared" si="9"/>
        <v>-1.1474103585657369E-2</v>
      </c>
      <c r="T51" s="4"/>
      <c r="U51" s="4"/>
      <c r="V51" s="4"/>
      <c r="W51" s="4"/>
      <c r="X51" s="4"/>
      <c r="Y51" s="4"/>
    </row>
    <row r="52" spans="1:25">
      <c r="A52" s="3">
        <v>40618</v>
      </c>
      <c r="B52" s="4">
        <v>243.34</v>
      </c>
      <c r="C52" s="5">
        <f t="shared" si="0"/>
        <v>1.1068959243085881</v>
      </c>
      <c r="D52" s="6">
        <f>$V$3 * C52</f>
        <v>221379.18486171763</v>
      </c>
      <c r="E52" s="4">
        <v>70.150000000000006</v>
      </c>
      <c r="F52" s="7">
        <f t="shared" si="1"/>
        <v>1.0081920091980454</v>
      </c>
      <c r="G52" s="8">
        <f>$V$4*F52</f>
        <v>403276.80367921817</v>
      </c>
      <c r="H52" s="4">
        <v>23.42</v>
      </c>
      <c r="I52" s="7">
        <f t="shared" si="2"/>
        <v>1.2223382045929019</v>
      </c>
      <c r="J52" s="8">
        <f>$V$5*I52</f>
        <v>122233.82045929019</v>
      </c>
      <c r="K52" s="4">
        <v>91.5</v>
      </c>
      <c r="L52" s="5">
        <f t="shared" si="3"/>
        <v>1.1017459361830224</v>
      </c>
      <c r="M52" s="6">
        <f>$V$6*L52</f>
        <v>330523.78085490671</v>
      </c>
      <c r="N52" s="6">
        <f t="shared" si="4"/>
        <v>1077413.5898551326</v>
      </c>
      <c r="O52" s="5">
        <f t="shared" si="5"/>
        <v>1.0774135898551327</v>
      </c>
      <c r="P52" s="12">
        <f t="shared" si="7"/>
        <v>-5.346926376677108E-3</v>
      </c>
      <c r="Q52" s="10">
        <v>121.76</v>
      </c>
      <c r="R52" s="9">
        <f t="shared" si="6"/>
        <v>0.99314845024469833</v>
      </c>
      <c r="S52" s="12">
        <f t="shared" si="9"/>
        <v>-1.8539416411413767E-2</v>
      </c>
      <c r="T52" s="4"/>
      <c r="U52" s="4"/>
      <c r="V52" s="4"/>
      <c r="W52" s="4"/>
      <c r="X52" s="4"/>
      <c r="Y52" s="4"/>
    </row>
    <row r="53" spans="1:25">
      <c r="A53" s="3">
        <v>40619</v>
      </c>
      <c r="B53" s="4">
        <v>242.8</v>
      </c>
      <c r="C53" s="5">
        <f t="shared" si="0"/>
        <v>1.1044395924308588</v>
      </c>
      <c r="D53" s="6">
        <f>$V$3 * C53</f>
        <v>220887.91848617175</v>
      </c>
      <c r="E53" s="4">
        <v>70.62</v>
      </c>
      <c r="F53" s="7">
        <f t="shared" si="1"/>
        <v>1.0149468237999426</v>
      </c>
      <c r="G53" s="8">
        <f>$V$4*F53</f>
        <v>405978.72951997706</v>
      </c>
      <c r="H53" s="4">
        <v>24.01</v>
      </c>
      <c r="I53" s="7">
        <f t="shared" si="2"/>
        <v>1.2531315240083507</v>
      </c>
      <c r="J53" s="8">
        <f>$V$5*I53</f>
        <v>125313.15240083507</v>
      </c>
      <c r="K53" s="4">
        <v>91.53</v>
      </c>
      <c r="L53" s="5">
        <f t="shared" si="3"/>
        <v>1.1021071643588201</v>
      </c>
      <c r="M53" s="6">
        <f>$V$6*L53</f>
        <v>330632.14930764603</v>
      </c>
      <c r="N53" s="6">
        <f t="shared" si="4"/>
        <v>1082811.9497146299</v>
      </c>
      <c r="O53" s="5">
        <f t="shared" si="5"/>
        <v>1.08281194971463</v>
      </c>
      <c r="P53" s="12">
        <f t="shared" si="7"/>
        <v>5.0104805715538436E-3</v>
      </c>
      <c r="Q53" s="10">
        <v>123.38</v>
      </c>
      <c r="R53" s="9">
        <f t="shared" si="6"/>
        <v>1.0063621533442089</v>
      </c>
      <c r="S53" s="12">
        <f t="shared" si="9"/>
        <v>1.3304862023653108E-2</v>
      </c>
      <c r="T53" s="4"/>
      <c r="U53" s="4"/>
      <c r="V53" s="4"/>
      <c r="W53" s="4"/>
      <c r="X53" s="4"/>
      <c r="Y53" s="4"/>
    </row>
    <row r="54" spans="1:25">
      <c r="A54" s="3">
        <v>40620</v>
      </c>
      <c r="B54" s="4">
        <v>240.73</v>
      </c>
      <c r="C54" s="5">
        <f t="shared" si="0"/>
        <v>1.0950236535662299</v>
      </c>
      <c r="D54" s="6">
        <f>$V$3 * C54</f>
        <v>219004.73071324598</v>
      </c>
      <c r="E54" s="4">
        <v>70.61</v>
      </c>
      <c r="F54" s="7">
        <f t="shared" si="1"/>
        <v>1.0148031043403276</v>
      </c>
      <c r="G54" s="8">
        <f>$V$4*F54</f>
        <v>405921.24173613102</v>
      </c>
      <c r="H54" s="4">
        <v>24.16</v>
      </c>
      <c r="I54" s="7">
        <f t="shared" si="2"/>
        <v>1.2609603340292275</v>
      </c>
      <c r="J54" s="8">
        <f>$V$5*I54</f>
        <v>126096.03340292275</v>
      </c>
      <c r="K54" s="4">
        <v>90.02</v>
      </c>
      <c r="L54" s="5">
        <f t="shared" si="3"/>
        <v>1.0839253461770018</v>
      </c>
      <c r="M54" s="6">
        <f>$V$6*L54</f>
        <v>325177.6038531005</v>
      </c>
      <c r="N54" s="6">
        <f t="shared" si="4"/>
        <v>1076199.6097054002</v>
      </c>
      <c r="O54" s="5">
        <f t="shared" si="5"/>
        <v>1.0761996097054003</v>
      </c>
      <c r="P54" s="12">
        <f t="shared" si="7"/>
        <v>-6.1066374553516711E-3</v>
      </c>
      <c r="Q54" s="10">
        <v>123.82</v>
      </c>
      <c r="R54" s="9">
        <f t="shared" si="6"/>
        <v>1.0099510603588906</v>
      </c>
      <c r="S54" s="12">
        <f t="shared" si="9"/>
        <v>3.5662181877127441E-3</v>
      </c>
      <c r="T54" s="4"/>
      <c r="U54" s="4"/>
      <c r="V54" s="4"/>
      <c r="W54" s="4"/>
      <c r="X54" s="4"/>
      <c r="Y54" s="4"/>
    </row>
    <row r="55" spans="1:25">
      <c r="A55" s="3">
        <v>40623</v>
      </c>
      <c r="B55" s="4">
        <v>246.98</v>
      </c>
      <c r="C55" s="5">
        <f t="shared" si="0"/>
        <v>1.1234534206695779</v>
      </c>
      <c r="D55" s="6">
        <f>$V$3 * C55</f>
        <v>224690.68413391558</v>
      </c>
      <c r="E55" s="4">
        <v>71.14</v>
      </c>
      <c r="F55" s="7">
        <f t="shared" si="1"/>
        <v>1.0224202356999137</v>
      </c>
      <c r="G55" s="8">
        <f>$V$4*F55</f>
        <v>408968.0942799655</v>
      </c>
      <c r="H55" s="4">
        <v>24.64</v>
      </c>
      <c r="I55" s="7">
        <f t="shared" si="2"/>
        <v>1.2860125260960333</v>
      </c>
      <c r="J55" s="8">
        <f>$V$5*I55</f>
        <v>128601.25260960334</v>
      </c>
      <c r="K55" s="4">
        <v>90.92</v>
      </c>
      <c r="L55" s="5">
        <f t="shared" si="3"/>
        <v>1.0947621914509331</v>
      </c>
      <c r="M55" s="6">
        <f>$V$6*L55</f>
        <v>328428.65743527992</v>
      </c>
      <c r="N55" s="6">
        <f t="shared" si="4"/>
        <v>1090688.6884587645</v>
      </c>
      <c r="O55" s="5">
        <f t="shared" si="5"/>
        <v>1.0906886884587645</v>
      </c>
      <c r="P55" s="12">
        <f t="shared" si="7"/>
        <v>1.3463189005737064E-2</v>
      </c>
      <c r="Q55" s="10">
        <v>125.74</v>
      </c>
      <c r="R55" s="9">
        <f t="shared" si="6"/>
        <v>1.0256117455138662</v>
      </c>
      <c r="S55" s="12">
        <f t="shared" si="9"/>
        <v>1.5506380229365124E-2</v>
      </c>
      <c r="T55" s="4"/>
      <c r="U55" s="4"/>
      <c r="V55" s="4"/>
      <c r="W55" s="4"/>
      <c r="X55" s="4"/>
      <c r="Y55" s="4"/>
    </row>
    <row r="56" spans="1:25">
      <c r="A56" s="3">
        <v>40624</v>
      </c>
      <c r="B56" s="4">
        <v>245.79</v>
      </c>
      <c r="C56" s="5">
        <f t="shared" si="0"/>
        <v>1.1180403930131004</v>
      </c>
      <c r="D56" s="6">
        <f>$V$3 * C56</f>
        <v>223608.07860262008</v>
      </c>
      <c r="E56" s="4">
        <v>70.790000000000006</v>
      </c>
      <c r="F56" s="7">
        <f t="shared" si="1"/>
        <v>1.0173900546133947</v>
      </c>
      <c r="G56" s="8">
        <f>$V$4*F56</f>
        <v>406956.0218453579</v>
      </c>
      <c r="H56" s="4">
        <v>24.57</v>
      </c>
      <c r="I56" s="7">
        <f t="shared" si="2"/>
        <v>1.2823590814196242</v>
      </c>
      <c r="J56" s="8">
        <f>$V$5*I56</f>
        <v>128235.90814196241</v>
      </c>
      <c r="K56" s="4">
        <v>90.8</v>
      </c>
      <c r="L56" s="5">
        <f t="shared" si="3"/>
        <v>1.0933172787477423</v>
      </c>
      <c r="M56" s="6">
        <f>$V$6*L56</f>
        <v>327995.1836243227</v>
      </c>
      <c r="N56" s="6">
        <f t="shared" si="4"/>
        <v>1086795.1922142631</v>
      </c>
      <c r="O56" s="5">
        <f t="shared" si="5"/>
        <v>1.0867951922142631</v>
      </c>
      <c r="P56" s="12">
        <f t="shared" si="7"/>
        <v>-3.5697594425437851E-3</v>
      </c>
      <c r="Q56" s="10">
        <v>125.31</v>
      </c>
      <c r="R56" s="9">
        <f t="shared" si="6"/>
        <v>1.0221044045676999</v>
      </c>
      <c r="S56" s="12">
        <f t="shared" si="9"/>
        <v>-3.4197550501032792E-3</v>
      </c>
      <c r="T56" s="4"/>
      <c r="U56" s="4"/>
      <c r="V56" s="4"/>
      <c r="W56" s="4"/>
      <c r="X56" s="4"/>
      <c r="Y56" s="4"/>
    </row>
    <row r="57" spans="1:25">
      <c r="A57" s="3">
        <v>40625</v>
      </c>
      <c r="B57" s="4">
        <v>245.89</v>
      </c>
      <c r="C57" s="5">
        <f t="shared" si="0"/>
        <v>1.118495269286754</v>
      </c>
      <c r="D57" s="6">
        <f>$V$3 * C57</f>
        <v>223699.05385735081</v>
      </c>
      <c r="E57" s="4">
        <v>71.17</v>
      </c>
      <c r="F57" s="7">
        <f t="shared" si="1"/>
        <v>1.0228513940787582</v>
      </c>
      <c r="G57" s="8">
        <f>$V$4*F57</f>
        <v>409140.55763150332</v>
      </c>
      <c r="H57" s="4">
        <v>24.69</v>
      </c>
      <c r="I57" s="7">
        <f t="shared" si="2"/>
        <v>1.2886221294363258</v>
      </c>
      <c r="J57" s="8">
        <f>$V$5*I57</f>
        <v>128862.21294363258</v>
      </c>
      <c r="K57" s="4">
        <v>91.31</v>
      </c>
      <c r="L57" s="5">
        <f t="shared" si="3"/>
        <v>1.0994581577363034</v>
      </c>
      <c r="M57" s="6">
        <f>$V$6*L57</f>
        <v>329837.44732089102</v>
      </c>
      <c r="N57" s="6">
        <f t="shared" si="4"/>
        <v>1091539.2717533777</v>
      </c>
      <c r="O57" s="5">
        <f t="shared" si="5"/>
        <v>1.0915392717533778</v>
      </c>
      <c r="P57" s="12">
        <f t="shared" si="7"/>
        <v>4.3652010729353652E-3</v>
      </c>
      <c r="Q57" s="10">
        <v>125.67</v>
      </c>
      <c r="R57" s="9">
        <f t="shared" si="6"/>
        <v>1.0250407830342578</v>
      </c>
      <c r="S57" s="12">
        <f t="shared" si="9"/>
        <v>2.8728752693321091E-3</v>
      </c>
      <c r="T57" s="4"/>
      <c r="U57" s="4"/>
      <c r="V57" s="4"/>
      <c r="W57" s="4"/>
      <c r="X57" s="4"/>
      <c r="Y57" s="4"/>
    </row>
    <row r="58" spans="1:25">
      <c r="A58" s="3">
        <v>40626</v>
      </c>
      <c r="B58" s="4">
        <v>251.32</v>
      </c>
      <c r="C58" s="5">
        <f t="shared" si="0"/>
        <v>1.1431950509461426</v>
      </c>
      <c r="D58" s="6">
        <f>$V$3 * C58</f>
        <v>228639.01018922852</v>
      </c>
      <c r="E58" s="4">
        <v>71.84</v>
      </c>
      <c r="F58" s="7">
        <f t="shared" si="1"/>
        <v>1.0324805978729521</v>
      </c>
      <c r="G58" s="8">
        <f>$V$4*F58</f>
        <v>412992.23914918082</v>
      </c>
      <c r="H58" s="4">
        <v>24.97</v>
      </c>
      <c r="I58" s="7">
        <f t="shared" si="2"/>
        <v>1.3032359081419624</v>
      </c>
      <c r="J58" s="8">
        <f>$V$5*I58</f>
        <v>130323.59081419624</v>
      </c>
      <c r="K58" s="4">
        <v>92.11</v>
      </c>
      <c r="L58" s="5">
        <f t="shared" si="3"/>
        <v>1.1090909090909091</v>
      </c>
      <c r="M58" s="6">
        <f>$V$6*L58</f>
        <v>332727.27272727276</v>
      </c>
      <c r="N58" s="6">
        <f t="shared" si="4"/>
        <v>1104682.1128798784</v>
      </c>
      <c r="O58" s="5">
        <f t="shared" si="5"/>
        <v>1.1046821128798783</v>
      </c>
      <c r="P58" s="12">
        <f t="shared" si="7"/>
        <v>1.2040648895196293E-2</v>
      </c>
      <c r="Q58" s="10">
        <v>126.87</v>
      </c>
      <c r="R58" s="9">
        <f t="shared" si="6"/>
        <v>1.0348287112561176</v>
      </c>
      <c r="S58" s="12">
        <f t="shared" si="9"/>
        <v>9.5488183337311128E-3</v>
      </c>
      <c r="T58" s="4"/>
      <c r="U58" s="4"/>
      <c r="V58" s="4"/>
      <c r="W58" s="4"/>
      <c r="X58" s="4"/>
      <c r="Y58" s="4"/>
    </row>
    <row r="59" spans="1:25">
      <c r="A59" s="3">
        <v>40627</v>
      </c>
      <c r="B59" s="4">
        <v>246.72</v>
      </c>
      <c r="C59" s="5">
        <f t="shared" si="0"/>
        <v>1.1222707423580787</v>
      </c>
      <c r="D59" s="6">
        <f>$V$3 * C59</f>
        <v>224454.14847161574</v>
      </c>
      <c r="E59" s="4">
        <v>71.27</v>
      </c>
      <c r="F59" s="7">
        <f t="shared" si="1"/>
        <v>1.0242885886749065</v>
      </c>
      <c r="G59" s="8">
        <f>$V$4*F59</f>
        <v>409715.4354699626</v>
      </c>
      <c r="H59" s="4">
        <v>25.63</v>
      </c>
      <c r="I59" s="7">
        <f t="shared" si="2"/>
        <v>1.3376826722338204</v>
      </c>
      <c r="J59" s="8">
        <f>$V$5*I59</f>
        <v>133768.26722338205</v>
      </c>
      <c r="K59" s="4">
        <v>92.37</v>
      </c>
      <c r="L59" s="5">
        <f t="shared" si="3"/>
        <v>1.1122215532811561</v>
      </c>
      <c r="M59" s="6">
        <f>$V$6*L59</f>
        <v>333666.46598434681</v>
      </c>
      <c r="N59" s="6">
        <f t="shared" si="4"/>
        <v>1101604.3171493071</v>
      </c>
      <c r="O59" s="5">
        <f t="shared" si="5"/>
        <v>1.1016043171493071</v>
      </c>
      <c r="P59" s="12">
        <f t="shared" si="7"/>
        <v>-2.7861370204932401E-3</v>
      </c>
      <c r="Q59" s="10">
        <v>127.25</v>
      </c>
      <c r="R59" s="9">
        <f t="shared" si="6"/>
        <v>1.0379282218597063</v>
      </c>
      <c r="S59" s="12">
        <f t="shared" si="9"/>
        <v>2.9951919287458662E-3</v>
      </c>
      <c r="T59" s="4"/>
      <c r="U59" s="4"/>
      <c r="V59" s="4"/>
      <c r="W59" s="4"/>
      <c r="X59" s="4"/>
      <c r="Y59" s="4"/>
    </row>
    <row r="60" spans="1:25">
      <c r="A60" s="3">
        <v>40630</v>
      </c>
      <c r="B60" s="4">
        <v>251.37</v>
      </c>
      <c r="C60" s="5">
        <f t="shared" si="0"/>
        <v>1.1434224890829694</v>
      </c>
      <c r="D60" s="6">
        <f>$V$3 * C60</f>
        <v>228684.49781659388</v>
      </c>
      <c r="E60" s="4">
        <v>71.92</v>
      </c>
      <c r="F60" s="7">
        <f t="shared" si="1"/>
        <v>1.0336303535498708</v>
      </c>
      <c r="G60" s="8">
        <f>$V$4*F60</f>
        <v>413452.14141994831</v>
      </c>
      <c r="H60" s="4">
        <v>24.93</v>
      </c>
      <c r="I60" s="7">
        <f t="shared" si="2"/>
        <v>1.3011482254697286</v>
      </c>
      <c r="J60" s="8">
        <f>$V$5*I60</f>
        <v>130114.82254697286</v>
      </c>
      <c r="K60" s="4">
        <v>91.7</v>
      </c>
      <c r="L60" s="5">
        <f t="shared" si="3"/>
        <v>1.1041541240216737</v>
      </c>
      <c r="M60" s="6">
        <f>$V$6*L60</f>
        <v>331246.23720650212</v>
      </c>
      <c r="N60" s="6">
        <f t="shared" si="4"/>
        <v>1103497.6989900172</v>
      </c>
      <c r="O60" s="5">
        <f t="shared" si="5"/>
        <v>1.1034976989900172</v>
      </c>
      <c r="P60" s="12">
        <f t="shared" si="7"/>
        <v>1.7187494740487086E-3</v>
      </c>
      <c r="Q60" s="10">
        <v>126.94</v>
      </c>
      <c r="R60" s="9">
        <f t="shared" si="6"/>
        <v>1.0353996737357261</v>
      </c>
      <c r="S60" s="12">
        <f t="shared" si="9"/>
        <v>-2.4361493123772338E-3</v>
      </c>
      <c r="T60" s="4"/>
      <c r="U60" s="4"/>
      <c r="V60" s="4"/>
      <c r="W60" s="4"/>
      <c r="X60" s="4"/>
      <c r="Y60" s="4"/>
    </row>
    <row r="61" spans="1:25">
      <c r="A61" s="3">
        <v>40631</v>
      </c>
      <c r="B61" s="4">
        <v>250.72</v>
      </c>
      <c r="C61" s="5">
        <f t="shared" si="0"/>
        <v>1.1404657933042213</v>
      </c>
      <c r="D61" s="6">
        <f>$V$3 * C61</f>
        <v>228093.15866084426</v>
      </c>
      <c r="E61" s="4">
        <v>71.38</v>
      </c>
      <c r="F61" s="7">
        <f t="shared" si="1"/>
        <v>1.0258695027306697</v>
      </c>
      <c r="G61" s="8">
        <f>$V$4*F61</f>
        <v>410347.80109226785</v>
      </c>
      <c r="H61" s="4">
        <v>25.28</v>
      </c>
      <c r="I61" s="7">
        <f t="shared" si="2"/>
        <v>1.3194154488517746</v>
      </c>
      <c r="J61" s="8">
        <f>$V$5*I61</f>
        <v>131941.54488517746</v>
      </c>
      <c r="K61" s="4">
        <v>93.3</v>
      </c>
      <c r="L61" s="5">
        <f t="shared" si="3"/>
        <v>1.1234196267308849</v>
      </c>
      <c r="M61" s="6">
        <f>$V$6*L61</f>
        <v>337025.88801926549</v>
      </c>
      <c r="N61" s="6">
        <f t="shared" si="4"/>
        <v>1107408.3926575552</v>
      </c>
      <c r="O61" s="5">
        <f t="shared" si="5"/>
        <v>1.1074083926575551</v>
      </c>
      <c r="P61" s="12">
        <f t="shared" si="7"/>
        <v>3.5439074056224928E-3</v>
      </c>
      <c r="Q61" s="10">
        <v>127.8</v>
      </c>
      <c r="R61" s="9">
        <f t="shared" si="6"/>
        <v>1.0424143556280587</v>
      </c>
      <c r="S61" s="12">
        <f t="shared" si="9"/>
        <v>6.7748542618559782E-3</v>
      </c>
      <c r="T61" s="4"/>
      <c r="U61" s="4"/>
      <c r="V61" s="4"/>
      <c r="W61" s="4"/>
      <c r="X61" s="4"/>
      <c r="Y61" s="4"/>
    </row>
    <row r="62" spans="1:25">
      <c r="A62" s="3">
        <v>40632</v>
      </c>
      <c r="B62" s="4">
        <v>252.66</v>
      </c>
      <c r="C62" s="5">
        <f t="shared" si="0"/>
        <v>1.1492903930131004</v>
      </c>
      <c r="D62" s="6">
        <f>$V$3 * C62</f>
        <v>229858.07860262008</v>
      </c>
      <c r="E62" s="4">
        <v>73.39</v>
      </c>
      <c r="F62" s="7">
        <f t="shared" si="1"/>
        <v>1.054757114113251</v>
      </c>
      <c r="G62" s="8">
        <f>$V$4*F62</f>
        <v>421902.8456453004</v>
      </c>
      <c r="H62" s="4">
        <v>26.62</v>
      </c>
      <c r="I62" s="7">
        <f t="shared" si="2"/>
        <v>1.3893528183716075</v>
      </c>
      <c r="J62" s="8">
        <f>$V$5*I62</f>
        <v>138935.28183716076</v>
      </c>
      <c r="K62" s="4">
        <v>96</v>
      </c>
      <c r="L62" s="5">
        <f t="shared" si="3"/>
        <v>1.1559301625526792</v>
      </c>
      <c r="M62" s="6">
        <f>$V$6*L62</f>
        <v>346779.04876580375</v>
      </c>
      <c r="N62" s="6">
        <f t="shared" si="4"/>
        <v>1137475.2548508849</v>
      </c>
      <c r="O62" s="5">
        <f t="shared" si="5"/>
        <v>1.1374752548508849</v>
      </c>
      <c r="P62" s="12">
        <f t="shared" si="7"/>
        <v>2.7150654079093117E-2</v>
      </c>
      <c r="Q62" s="10">
        <v>128.68</v>
      </c>
      <c r="R62" s="9">
        <f t="shared" si="6"/>
        <v>1.0495921696574226</v>
      </c>
      <c r="S62" s="12">
        <f t="shared" si="9"/>
        <v>6.8857589984350209E-3</v>
      </c>
      <c r="T62" s="4"/>
      <c r="U62" s="4"/>
      <c r="V62" s="4"/>
      <c r="W62" s="4"/>
      <c r="X62" s="4"/>
      <c r="Y62" s="4"/>
    </row>
    <row r="63" spans="1:25">
      <c r="A63" s="3">
        <v>40633</v>
      </c>
      <c r="B63" s="4">
        <v>250.73</v>
      </c>
      <c r="C63" s="5">
        <f t="shared" si="0"/>
        <v>1.1405112809315865</v>
      </c>
      <c r="D63" s="6">
        <f>$V$3 * C63</f>
        <v>228102.2561863173</v>
      </c>
      <c r="E63" s="4">
        <v>72.78</v>
      </c>
      <c r="F63" s="7">
        <f t="shared" si="1"/>
        <v>1.0459902270767463</v>
      </c>
      <c r="G63" s="8">
        <f>$V$4*F63</f>
        <v>418396.09083069849</v>
      </c>
      <c r="H63" s="4">
        <v>26.41</v>
      </c>
      <c r="I63" s="7">
        <f t="shared" si="2"/>
        <v>1.37839248434238</v>
      </c>
      <c r="J63" s="8">
        <f>$V$5*I63</f>
        <v>137839.24843423799</v>
      </c>
      <c r="K63" s="4">
        <v>95.38</v>
      </c>
      <c r="L63" s="5">
        <f t="shared" si="3"/>
        <v>1.1484647802528598</v>
      </c>
      <c r="M63" s="6">
        <f>$V$6*L63</f>
        <v>344539.43407585792</v>
      </c>
      <c r="N63" s="6">
        <f t="shared" si="4"/>
        <v>1128877.0295271117</v>
      </c>
      <c r="O63" s="5">
        <f t="shared" si="5"/>
        <v>1.1288770295271118</v>
      </c>
      <c r="P63" s="12">
        <f t="shared" si="7"/>
        <v>-7.5590438447826758E-3</v>
      </c>
      <c r="Q63" s="10">
        <v>128.51</v>
      </c>
      <c r="R63" s="9">
        <f t="shared" si="6"/>
        <v>1.048205546492659</v>
      </c>
      <c r="S63" s="12">
        <f t="shared" si="9"/>
        <v>-1.3211066210756517E-3</v>
      </c>
      <c r="T63" s="4"/>
      <c r="U63" s="4"/>
      <c r="V63" s="4"/>
      <c r="W63" s="4"/>
      <c r="X63" s="4"/>
      <c r="Y63" s="4"/>
    </row>
    <row r="64" spans="1:25">
      <c r="A64" s="3">
        <v>40634</v>
      </c>
      <c r="B64" s="4">
        <v>252.55</v>
      </c>
      <c r="C64" s="5">
        <f t="shared" si="0"/>
        <v>1.1487900291120816</v>
      </c>
      <c r="D64" s="6">
        <f>$V$3 * C64</f>
        <v>229758.00582241634</v>
      </c>
      <c r="E64" s="4">
        <v>73.38</v>
      </c>
      <c r="F64" s="7">
        <f t="shared" si="1"/>
        <v>1.054613394653636</v>
      </c>
      <c r="G64" s="8">
        <f>$V$4*F64</f>
        <v>421845.35786145442</v>
      </c>
      <c r="H64" s="4">
        <v>26.93</v>
      </c>
      <c r="I64" s="7">
        <f t="shared" si="2"/>
        <v>1.4055323590814195</v>
      </c>
      <c r="J64" s="8">
        <f>$V$5*I64</f>
        <v>140553.23590814194</v>
      </c>
      <c r="K64" s="4">
        <v>95.73</v>
      </c>
      <c r="L64" s="5">
        <f t="shared" si="3"/>
        <v>1.1526791089704997</v>
      </c>
      <c r="M64" s="6">
        <f>$V$6*L64</f>
        <v>345803.73269114993</v>
      </c>
      <c r="N64" s="6">
        <f t="shared" si="4"/>
        <v>1137960.3322831625</v>
      </c>
      <c r="O64" s="5">
        <f t="shared" si="5"/>
        <v>1.1379603322831624</v>
      </c>
      <c r="P64" s="12">
        <f t="shared" si="7"/>
        <v>8.0463172856444221E-3</v>
      </c>
      <c r="Q64" s="10">
        <v>129.05000000000001</v>
      </c>
      <c r="R64" s="9">
        <f t="shared" si="6"/>
        <v>1.0526101141924962</v>
      </c>
      <c r="S64" s="12">
        <f t="shared" si="9"/>
        <v>4.2020076258657557E-3</v>
      </c>
      <c r="T64" s="4"/>
      <c r="U64" s="4"/>
      <c r="V64" s="4"/>
      <c r="W64" s="4"/>
      <c r="X64" s="4"/>
      <c r="Y64" s="4"/>
    </row>
    <row r="65" spans="1:25">
      <c r="A65" s="3">
        <v>40637</v>
      </c>
      <c r="B65" s="4">
        <v>260.22000000000003</v>
      </c>
      <c r="C65" s="5">
        <f t="shared" si="0"/>
        <v>1.1836790393013101</v>
      </c>
      <c r="D65" s="6">
        <f>$V$3 * C65</f>
        <v>236735.80786026202</v>
      </c>
      <c r="E65" s="4">
        <v>74.39</v>
      </c>
      <c r="F65" s="7">
        <f t="shared" si="1"/>
        <v>1.0691290600747341</v>
      </c>
      <c r="G65" s="8">
        <f>$V$4*F65</f>
        <v>427651.6240298936</v>
      </c>
      <c r="H65" s="4">
        <v>26.85</v>
      </c>
      <c r="I65" s="7">
        <f t="shared" si="2"/>
        <v>1.4013569937369521</v>
      </c>
      <c r="J65" s="8">
        <f>$V$5*I65</f>
        <v>140135.69937369521</v>
      </c>
      <c r="K65" s="4">
        <v>95.47</v>
      </c>
      <c r="L65" s="5">
        <f t="shared" si="3"/>
        <v>1.149548464780253</v>
      </c>
      <c r="M65" s="6">
        <f>$V$6*L65</f>
        <v>344864.53943407588</v>
      </c>
      <c r="N65" s="6">
        <f t="shared" si="4"/>
        <v>1149387.6706979268</v>
      </c>
      <c r="O65" s="5">
        <f t="shared" si="5"/>
        <v>1.1493876706979267</v>
      </c>
      <c r="P65" s="12">
        <f t="shared" si="7"/>
        <v>1.0041947940168328E-2</v>
      </c>
      <c r="Q65" s="10">
        <v>129.15</v>
      </c>
      <c r="R65" s="9">
        <f t="shared" si="6"/>
        <v>1.053425774877651</v>
      </c>
      <c r="S65" s="12">
        <f t="shared" si="9"/>
        <v>7.7489345215031591E-4</v>
      </c>
      <c r="T65" s="4"/>
      <c r="U65" s="4"/>
      <c r="V65" s="4"/>
      <c r="W65" s="4"/>
      <c r="X65" s="4"/>
      <c r="Y65" s="4"/>
    </row>
    <row r="66" spans="1:25">
      <c r="A66" s="3">
        <v>40638</v>
      </c>
      <c r="B66" s="4">
        <v>261.89</v>
      </c>
      <c r="C66" s="5">
        <f t="shared" si="0"/>
        <v>1.1912754730713244</v>
      </c>
      <c r="D66" s="6">
        <f t="shared" ref="D66:D129" si="10">$V$3 * C66</f>
        <v>238255.09461426488</v>
      </c>
      <c r="E66" s="4">
        <v>74.760000000000005</v>
      </c>
      <c r="F66" s="7">
        <f t="shared" si="1"/>
        <v>1.0744466800804831</v>
      </c>
      <c r="G66" s="8">
        <f>$V$4*F66</f>
        <v>429778.67203219322</v>
      </c>
      <c r="H66" s="4">
        <v>26.82</v>
      </c>
      <c r="I66" s="7">
        <f t="shared" si="2"/>
        <v>1.3997912317327765</v>
      </c>
      <c r="J66" s="8">
        <f>$V$5*I66</f>
        <v>139979.12317327765</v>
      </c>
      <c r="K66" s="4">
        <v>95.89</v>
      </c>
      <c r="L66" s="5">
        <f t="shared" si="3"/>
        <v>1.1546056592414209</v>
      </c>
      <c r="M66" s="6">
        <f>$V$6*L66</f>
        <v>346381.69777242624</v>
      </c>
      <c r="N66" s="6">
        <f t="shared" si="4"/>
        <v>1154394.587592162</v>
      </c>
      <c r="O66" s="5">
        <f t="shared" si="5"/>
        <v>1.154394587592162</v>
      </c>
      <c r="P66" s="12">
        <f t="shared" si="7"/>
        <v>4.3561602598320981E-3</v>
      </c>
      <c r="Q66" s="10">
        <v>129.13999999999999</v>
      </c>
      <c r="R66" s="9">
        <f t="shared" si="6"/>
        <v>1.0533442088091354</v>
      </c>
      <c r="S66" s="12">
        <f t="shared" si="9"/>
        <v>-7.7429345722190845E-5</v>
      </c>
      <c r="T66" s="4"/>
      <c r="U66" s="4"/>
      <c r="V66" s="4"/>
      <c r="W66" s="4"/>
      <c r="X66" s="4"/>
      <c r="Y66" s="4"/>
    </row>
    <row r="67" spans="1:25">
      <c r="A67" s="3">
        <v>40639</v>
      </c>
      <c r="B67" s="4">
        <v>264.58</v>
      </c>
      <c r="C67" s="5">
        <f t="shared" ref="C67:C130" si="11">B67/$B$2</f>
        <v>1.2035116448326055</v>
      </c>
      <c r="D67" s="6">
        <f t="shared" si="10"/>
        <v>240702.32896652111</v>
      </c>
      <c r="E67" s="4">
        <v>75.14</v>
      </c>
      <c r="F67" s="7">
        <f t="shared" ref="F67:F130" si="12">E67/$E$2</f>
        <v>1.0799080195458466</v>
      </c>
      <c r="G67" s="8">
        <f t="shared" ref="G67:G130" si="13">$V$4*F67</f>
        <v>431963.20781833865</v>
      </c>
      <c r="H67" s="4">
        <v>26.53</v>
      </c>
      <c r="I67" s="7">
        <f t="shared" ref="I67:I130" si="14">H67/$H$2</f>
        <v>1.3846555323590815</v>
      </c>
      <c r="J67" s="8">
        <f t="shared" ref="J67:J130" si="15">$V$5*I67</f>
        <v>138465.55323590816</v>
      </c>
      <c r="K67" s="4">
        <v>95.12</v>
      </c>
      <c r="L67" s="5">
        <f t="shared" ref="L67:L130" si="16">K67/$K$2</f>
        <v>1.145334136062613</v>
      </c>
      <c r="M67" s="6">
        <f t="shared" ref="M67:M130" si="17">$V$6*L67</f>
        <v>343600.24081878393</v>
      </c>
      <c r="N67" s="6">
        <f t="shared" ref="N67:N130" si="18">D67+G67+J67+M67</f>
        <v>1154731.3308395518</v>
      </c>
      <c r="O67" s="5">
        <f t="shared" ref="O67:O130" si="19">N67/$N$2</f>
        <v>1.1547313308395517</v>
      </c>
      <c r="P67" s="12">
        <f t="shared" si="7"/>
        <v>2.9170549741763807E-4</v>
      </c>
      <c r="Q67" s="10">
        <v>129.54</v>
      </c>
      <c r="R67" s="9">
        <f t="shared" ref="R67:R130" si="20">Q67/$Q$2</f>
        <v>1.0566068515497553</v>
      </c>
      <c r="S67" s="12">
        <f t="shared" si="9"/>
        <v>3.0974136595942614E-3</v>
      </c>
      <c r="T67" s="4"/>
      <c r="U67" s="4"/>
      <c r="V67" s="4"/>
      <c r="W67" s="4"/>
      <c r="X67" s="4"/>
      <c r="Y67" s="4"/>
    </row>
    <row r="68" spans="1:25">
      <c r="A68" s="3">
        <v>40640</v>
      </c>
      <c r="B68" s="4">
        <v>264.27999999999997</v>
      </c>
      <c r="C68" s="5">
        <f t="shared" si="11"/>
        <v>1.2021470160116448</v>
      </c>
      <c r="D68" s="6">
        <f t="shared" si="10"/>
        <v>240429.40320232895</v>
      </c>
      <c r="E68" s="4">
        <v>75.540000000000006</v>
      </c>
      <c r="F68" s="7">
        <f t="shared" si="12"/>
        <v>1.0856567979304399</v>
      </c>
      <c r="G68" s="8">
        <f t="shared" si="13"/>
        <v>434262.71917217597</v>
      </c>
      <c r="H68" s="4">
        <v>26.6</v>
      </c>
      <c r="I68" s="7">
        <f t="shared" si="14"/>
        <v>1.3883089770354906</v>
      </c>
      <c r="J68" s="8">
        <f t="shared" si="15"/>
        <v>138830.89770354907</v>
      </c>
      <c r="K68" s="4">
        <v>95.31</v>
      </c>
      <c r="L68" s="5">
        <f t="shared" si="16"/>
        <v>1.1476219145093318</v>
      </c>
      <c r="M68" s="6">
        <f t="shared" si="17"/>
        <v>344286.57435279957</v>
      </c>
      <c r="N68" s="6">
        <f t="shared" si="18"/>
        <v>1157809.5944308536</v>
      </c>
      <c r="O68" s="5">
        <f t="shared" si="19"/>
        <v>1.1578095944308535</v>
      </c>
      <c r="P68" s="12">
        <f t="shared" ref="P68:P131" si="21">N68/N67-1</f>
        <v>2.6657833810257436E-3</v>
      </c>
      <c r="Q68" s="10">
        <v>129.21</v>
      </c>
      <c r="R68" s="9">
        <f t="shared" si="20"/>
        <v>1.053915171288744</v>
      </c>
      <c r="S68" s="12">
        <f t="shared" si="9"/>
        <v>-2.5474756831865841E-3</v>
      </c>
      <c r="T68" s="4"/>
      <c r="U68" s="4"/>
      <c r="V68" s="4"/>
      <c r="W68" s="4"/>
      <c r="X68" s="4"/>
      <c r="Y68" s="4"/>
    </row>
    <row r="69" spans="1:25">
      <c r="A69" s="3">
        <v>40641</v>
      </c>
      <c r="B69" s="4">
        <v>262.17</v>
      </c>
      <c r="C69" s="5">
        <f t="shared" si="11"/>
        <v>1.1925491266375547</v>
      </c>
      <c r="D69" s="6">
        <f t="shared" si="10"/>
        <v>238509.82532751095</v>
      </c>
      <c r="E69" s="4">
        <v>75.849999999999994</v>
      </c>
      <c r="F69" s="7">
        <f t="shared" si="12"/>
        <v>1.0901121011784995</v>
      </c>
      <c r="G69" s="8">
        <f t="shared" si="13"/>
        <v>436044.84047139983</v>
      </c>
      <c r="H69" s="4">
        <v>26.49</v>
      </c>
      <c r="I69" s="7">
        <f t="shared" si="14"/>
        <v>1.3825678496868474</v>
      </c>
      <c r="J69" s="8">
        <f t="shared" si="15"/>
        <v>138256.78496868475</v>
      </c>
      <c r="K69" s="4">
        <v>94.16</v>
      </c>
      <c r="L69" s="5">
        <f t="shared" si="16"/>
        <v>1.1337748344370862</v>
      </c>
      <c r="M69" s="6">
        <f t="shared" si="17"/>
        <v>340132.45033112587</v>
      </c>
      <c r="N69" s="6">
        <f t="shared" si="18"/>
        <v>1152943.9010987214</v>
      </c>
      <c r="O69" s="5">
        <f t="shared" si="19"/>
        <v>1.1529439010987215</v>
      </c>
      <c r="P69" s="12">
        <f t="shared" si="21"/>
        <v>-4.2024987144142489E-3</v>
      </c>
      <c r="Q69" s="10">
        <v>128.77000000000001</v>
      </c>
      <c r="R69" s="9">
        <f t="shared" si="20"/>
        <v>1.0503262642740621</v>
      </c>
      <c r="S69" s="12">
        <f t="shared" ref="S69:S132" si="22">Q69/Q68-1</f>
        <v>-3.4053091865954288E-3</v>
      </c>
      <c r="T69" s="4"/>
      <c r="U69" s="4"/>
      <c r="V69" s="4"/>
      <c r="W69" s="4"/>
      <c r="X69" s="4"/>
      <c r="Y69" s="4"/>
    </row>
    <row r="70" spans="1:25">
      <c r="A70" s="3">
        <v>40644</v>
      </c>
      <c r="B70" s="4">
        <v>265.70999999999998</v>
      </c>
      <c r="C70" s="5">
        <f t="shared" si="11"/>
        <v>1.2086517467248907</v>
      </c>
      <c r="D70" s="6">
        <f t="shared" si="10"/>
        <v>241730.34934497814</v>
      </c>
      <c r="E70" s="4">
        <v>76.83</v>
      </c>
      <c r="F70" s="7">
        <f t="shared" si="12"/>
        <v>1.1041966082207531</v>
      </c>
      <c r="G70" s="8">
        <f t="shared" si="13"/>
        <v>441678.64328830125</v>
      </c>
      <c r="H70" s="4">
        <v>26.11</v>
      </c>
      <c r="I70" s="7">
        <f t="shared" si="14"/>
        <v>1.3627348643006263</v>
      </c>
      <c r="J70" s="8">
        <f t="shared" si="15"/>
        <v>136273.48643006262</v>
      </c>
      <c r="K70" s="4">
        <v>96.11</v>
      </c>
      <c r="L70" s="5">
        <f t="shared" si="16"/>
        <v>1.1572546658639373</v>
      </c>
      <c r="M70" s="6">
        <f t="shared" si="17"/>
        <v>347176.39975918119</v>
      </c>
      <c r="N70" s="6">
        <f t="shared" si="18"/>
        <v>1166858.8788225232</v>
      </c>
      <c r="O70" s="5">
        <f t="shared" si="19"/>
        <v>1.1668588788225231</v>
      </c>
      <c r="P70" s="12">
        <f t="shared" si="21"/>
        <v>1.2069084810233388E-2</v>
      </c>
      <c r="Q70" s="10">
        <v>128.38</v>
      </c>
      <c r="R70" s="9">
        <f t="shared" si="20"/>
        <v>1.0471451876019575</v>
      </c>
      <c r="S70" s="12">
        <f t="shared" si="22"/>
        <v>-3.0286557427973149E-3</v>
      </c>
      <c r="T70" s="4"/>
      <c r="U70" s="4"/>
      <c r="V70" s="4"/>
      <c r="W70" s="4"/>
      <c r="X70" s="4"/>
      <c r="Y70" s="4"/>
    </row>
    <row r="71" spans="1:25">
      <c r="A71" s="3">
        <v>40645</v>
      </c>
      <c r="B71" s="4">
        <v>262.07</v>
      </c>
      <c r="C71" s="5">
        <f t="shared" si="11"/>
        <v>1.1920942503639009</v>
      </c>
      <c r="D71" s="6">
        <f t="shared" si="10"/>
        <v>238418.85007278019</v>
      </c>
      <c r="E71" s="4">
        <v>76.16</v>
      </c>
      <c r="F71" s="7">
        <f t="shared" si="12"/>
        <v>1.0945674044265594</v>
      </c>
      <c r="G71" s="8">
        <f t="shared" si="13"/>
        <v>437826.96177062375</v>
      </c>
      <c r="H71" s="4">
        <v>25.39</v>
      </c>
      <c r="I71" s="7">
        <f t="shared" si="14"/>
        <v>1.3251565762004176</v>
      </c>
      <c r="J71" s="8">
        <f t="shared" si="15"/>
        <v>132515.65762004175</v>
      </c>
      <c r="K71" s="4">
        <v>96.17</v>
      </c>
      <c r="L71" s="5">
        <f t="shared" si="16"/>
        <v>1.1579771222155328</v>
      </c>
      <c r="M71" s="6">
        <f t="shared" si="17"/>
        <v>347393.13666465983</v>
      </c>
      <c r="N71" s="6">
        <f t="shared" si="18"/>
        <v>1156154.6061281054</v>
      </c>
      <c r="O71" s="5">
        <f t="shared" si="19"/>
        <v>1.1561546061281054</v>
      </c>
      <c r="P71" s="12">
        <f t="shared" si="21"/>
        <v>-9.1735795036494983E-3</v>
      </c>
      <c r="Q71" s="10">
        <v>127.42</v>
      </c>
      <c r="R71" s="9">
        <f t="shared" si="20"/>
        <v>1.0393148450244698</v>
      </c>
      <c r="S71" s="12">
        <f t="shared" si="22"/>
        <v>-7.4778002804174459E-3</v>
      </c>
      <c r="T71" s="4"/>
      <c r="U71" s="4"/>
      <c r="V71" s="4"/>
      <c r="W71" s="4"/>
      <c r="X71" s="4"/>
      <c r="Y71" s="4"/>
    </row>
    <row r="72" spans="1:25">
      <c r="A72" s="3">
        <v>40646</v>
      </c>
      <c r="B72" s="4">
        <v>268.85000000000002</v>
      </c>
      <c r="C72" s="5">
        <f t="shared" si="11"/>
        <v>1.2229348617176128</v>
      </c>
      <c r="D72" s="6">
        <f t="shared" si="10"/>
        <v>244586.97234352256</v>
      </c>
      <c r="E72" s="4">
        <v>76.62</v>
      </c>
      <c r="F72" s="7">
        <f t="shared" si="12"/>
        <v>1.1011784995688416</v>
      </c>
      <c r="G72" s="8">
        <f t="shared" si="13"/>
        <v>440471.39982753666</v>
      </c>
      <c r="H72" s="4">
        <v>25.86</v>
      </c>
      <c r="I72" s="7">
        <f t="shared" si="14"/>
        <v>1.3496868475991648</v>
      </c>
      <c r="J72" s="8">
        <f t="shared" si="15"/>
        <v>134968.68475991648</v>
      </c>
      <c r="K72" s="4">
        <v>96.83</v>
      </c>
      <c r="L72" s="5">
        <f t="shared" si="16"/>
        <v>1.1659241420830826</v>
      </c>
      <c r="M72" s="6">
        <f t="shared" si="17"/>
        <v>349777.24262492475</v>
      </c>
      <c r="N72" s="6">
        <f t="shared" si="18"/>
        <v>1169804.2995559005</v>
      </c>
      <c r="O72" s="5">
        <f t="shared" si="19"/>
        <v>1.1698042995559006</v>
      </c>
      <c r="P72" s="12">
        <f t="shared" si="21"/>
        <v>1.1806114299459658E-2</v>
      </c>
      <c r="Q72" s="10">
        <v>127.41</v>
      </c>
      <c r="R72" s="9">
        <f t="shared" si="20"/>
        <v>1.0392332789559544</v>
      </c>
      <c r="S72" s="12">
        <f t="shared" si="22"/>
        <v>-7.8480615288034627E-5</v>
      </c>
      <c r="T72" s="4"/>
      <c r="U72" s="4"/>
      <c r="V72" s="4"/>
      <c r="W72" s="4"/>
      <c r="X72" s="4"/>
      <c r="Y72" s="4"/>
    </row>
    <row r="73" spans="1:25">
      <c r="A73" s="3">
        <v>40647</v>
      </c>
      <c r="B73" s="4">
        <v>267.95999999999998</v>
      </c>
      <c r="C73" s="5">
        <f t="shared" si="11"/>
        <v>1.2188864628820959</v>
      </c>
      <c r="D73" s="6">
        <f t="shared" si="10"/>
        <v>243777.29257641919</v>
      </c>
      <c r="E73" s="4">
        <v>75.44</v>
      </c>
      <c r="F73" s="7">
        <f t="shared" si="12"/>
        <v>1.0842196033342915</v>
      </c>
      <c r="G73" s="8">
        <f t="shared" si="13"/>
        <v>433687.84133371658</v>
      </c>
      <c r="H73" s="4">
        <v>26.2</v>
      </c>
      <c r="I73" s="7">
        <f t="shared" si="14"/>
        <v>1.3674321503131524</v>
      </c>
      <c r="J73" s="8">
        <f t="shared" si="15"/>
        <v>136743.21503131522</v>
      </c>
      <c r="K73" s="4">
        <v>97.04</v>
      </c>
      <c r="L73" s="5">
        <f t="shared" si="16"/>
        <v>1.1684527393136666</v>
      </c>
      <c r="M73" s="6">
        <f t="shared" si="17"/>
        <v>350535.82179409999</v>
      </c>
      <c r="N73" s="6">
        <f t="shared" si="18"/>
        <v>1164744.170735551</v>
      </c>
      <c r="O73" s="5">
        <f t="shared" si="19"/>
        <v>1.164744170735551</v>
      </c>
      <c r="P73" s="12">
        <f t="shared" si="21"/>
        <v>-4.3256199539277729E-3</v>
      </c>
      <c r="Q73" s="10">
        <v>127.51</v>
      </c>
      <c r="R73" s="9">
        <f t="shared" si="20"/>
        <v>1.0400489396411094</v>
      </c>
      <c r="S73" s="12">
        <f t="shared" si="22"/>
        <v>7.8486774978414608E-4</v>
      </c>
      <c r="T73" s="4"/>
      <c r="U73" s="4"/>
      <c r="V73" s="4"/>
      <c r="W73" s="4"/>
      <c r="X73" s="4"/>
      <c r="Y73" s="4"/>
    </row>
    <row r="74" spans="1:25">
      <c r="A74" s="3">
        <v>40648</v>
      </c>
      <c r="B74" s="4">
        <v>266.68</v>
      </c>
      <c r="C74" s="5">
        <f t="shared" si="11"/>
        <v>1.2130640465793305</v>
      </c>
      <c r="D74" s="6">
        <f t="shared" si="10"/>
        <v>242612.80931586612</v>
      </c>
      <c r="E74" s="4">
        <v>75.599999999999994</v>
      </c>
      <c r="F74" s="7">
        <f t="shared" si="12"/>
        <v>1.0865191146881288</v>
      </c>
      <c r="G74" s="8">
        <f t="shared" si="13"/>
        <v>434607.6458752515</v>
      </c>
      <c r="H74" s="4">
        <v>26.67</v>
      </c>
      <c r="I74" s="7">
        <f t="shared" si="14"/>
        <v>1.3919624217118998</v>
      </c>
      <c r="J74" s="8">
        <f t="shared" si="15"/>
        <v>139196.24217118998</v>
      </c>
      <c r="K74" s="4">
        <v>97.72</v>
      </c>
      <c r="L74" s="5">
        <f t="shared" si="16"/>
        <v>1.1766405779650813</v>
      </c>
      <c r="M74" s="6">
        <f t="shared" si="17"/>
        <v>352992.1733895244</v>
      </c>
      <c r="N74" s="6">
        <f t="shared" si="18"/>
        <v>1169408.8707518319</v>
      </c>
      <c r="O74" s="5">
        <f t="shared" si="19"/>
        <v>1.169408870751832</v>
      </c>
      <c r="P74" s="12">
        <f t="shared" si="21"/>
        <v>4.0049138115325622E-3</v>
      </c>
      <c r="Q74" s="10">
        <v>127.97</v>
      </c>
      <c r="R74" s="9">
        <f t="shared" si="20"/>
        <v>1.0438009787928222</v>
      </c>
      <c r="S74" s="12">
        <f t="shared" si="22"/>
        <v>3.6075601913574395E-3</v>
      </c>
      <c r="T74" s="4"/>
      <c r="U74" s="4"/>
      <c r="V74" s="4"/>
      <c r="W74" s="4"/>
      <c r="X74" s="4"/>
      <c r="Y74" s="4"/>
    </row>
    <row r="75" spans="1:25">
      <c r="A75" s="3">
        <v>40651</v>
      </c>
      <c r="B75" s="4">
        <v>264.16000000000003</v>
      </c>
      <c r="C75" s="5">
        <f t="shared" si="11"/>
        <v>1.2016011644832607</v>
      </c>
      <c r="D75" s="6">
        <f t="shared" si="10"/>
        <v>240320.23289665213</v>
      </c>
      <c r="E75" s="4">
        <v>74.819999999999993</v>
      </c>
      <c r="F75" s="7">
        <f t="shared" si="12"/>
        <v>1.0753089968381717</v>
      </c>
      <c r="G75" s="8">
        <f t="shared" si="13"/>
        <v>430123.59873526869</v>
      </c>
      <c r="H75" s="4">
        <v>26.05</v>
      </c>
      <c r="I75" s="7">
        <f t="shared" si="14"/>
        <v>1.3596033402922756</v>
      </c>
      <c r="J75" s="8">
        <f t="shared" si="15"/>
        <v>135960.33402922755</v>
      </c>
      <c r="K75" s="4">
        <v>95.97</v>
      </c>
      <c r="L75" s="5">
        <f t="shared" si="16"/>
        <v>1.1555689343768814</v>
      </c>
      <c r="M75" s="6">
        <f t="shared" si="17"/>
        <v>346670.68031306443</v>
      </c>
      <c r="N75" s="6">
        <f t="shared" si="18"/>
        <v>1153074.8459742127</v>
      </c>
      <c r="O75" s="5">
        <f t="shared" si="19"/>
        <v>1.1530748459742128</v>
      </c>
      <c r="P75" s="12">
        <f t="shared" si="21"/>
        <v>-1.3967761991678596E-2</v>
      </c>
      <c r="Q75" s="10">
        <v>126.54</v>
      </c>
      <c r="R75" s="9">
        <f t="shared" si="20"/>
        <v>1.0321370309951061</v>
      </c>
      <c r="S75" s="12">
        <f t="shared" si="22"/>
        <v>-1.1174494022036408E-2</v>
      </c>
      <c r="T75" s="4"/>
      <c r="U75" s="4"/>
      <c r="V75" s="4"/>
      <c r="W75" s="4"/>
      <c r="X75" s="4"/>
      <c r="Y75" s="4"/>
    </row>
    <row r="76" spans="1:25">
      <c r="A76" s="3">
        <v>40652</v>
      </c>
      <c r="B76" s="4">
        <v>266.16000000000003</v>
      </c>
      <c r="C76" s="5">
        <f t="shared" si="11"/>
        <v>1.2106986899563319</v>
      </c>
      <c r="D76" s="6">
        <f t="shared" si="10"/>
        <v>242139.73799126639</v>
      </c>
      <c r="E76" s="4">
        <v>75.06</v>
      </c>
      <c r="F76" s="7">
        <f t="shared" si="12"/>
        <v>1.0787582638689279</v>
      </c>
      <c r="G76" s="8">
        <f t="shared" si="13"/>
        <v>431503.30554757116</v>
      </c>
      <c r="H76" s="4">
        <v>25.82</v>
      </c>
      <c r="I76" s="7">
        <f t="shared" si="14"/>
        <v>1.3475991649269312</v>
      </c>
      <c r="J76" s="8">
        <f t="shared" si="15"/>
        <v>134759.91649269313</v>
      </c>
      <c r="K76" s="4">
        <v>97.52</v>
      </c>
      <c r="L76" s="5">
        <f t="shared" si="16"/>
        <v>1.1742323901264298</v>
      </c>
      <c r="M76" s="6">
        <f t="shared" si="17"/>
        <v>352269.71703792893</v>
      </c>
      <c r="N76" s="6">
        <f t="shared" si="18"/>
        <v>1160672.6770694596</v>
      </c>
      <c r="O76" s="5">
        <f t="shared" si="19"/>
        <v>1.1606726770694595</v>
      </c>
      <c r="P76" s="12">
        <f t="shared" si="21"/>
        <v>6.5891916051881161E-3</v>
      </c>
      <c r="Q76" s="10">
        <v>127.26</v>
      </c>
      <c r="R76" s="9">
        <f t="shared" si="20"/>
        <v>1.038009787928222</v>
      </c>
      <c r="S76" s="12">
        <f t="shared" si="22"/>
        <v>5.6899004267425557E-3</v>
      </c>
      <c r="T76" s="4"/>
      <c r="U76" s="4"/>
      <c r="V76" s="4"/>
      <c r="W76" s="4"/>
      <c r="X76" s="4"/>
      <c r="Y76" s="4"/>
    </row>
    <row r="77" spans="1:25">
      <c r="A77" s="3">
        <v>40653</v>
      </c>
      <c r="B77" s="4">
        <v>269.11</v>
      </c>
      <c r="C77" s="5">
        <f t="shared" si="11"/>
        <v>1.2241175400291122</v>
      </c>
      <c r="D77" s="6">
        <f t="shared" si="10"/>
        <v>244823.50800582246</v>
      </c>
      <c r="E77" s="4">
        <v>76.489999999999995</v>
      </c>
      <c r="F77" s="7">
        <f t="shared" si="12"/>
        <v>1.0993101465938488</v>
      </c>
      <c r="G77" s="8">
        <f t="shared" si="13"/>
        <v>439724.05863753957</v>
      </c>
      <c r="H77" s="4">
        <v>26.55</v>
      </c>
      <c r="I77" s="7">
        <f t="shared" si="14"/>
        <v>1.3856993736951984</v>
      </c>
      <c r="J77" s="8">
        <f t="shared" si="15"/>
        <v>138569.93736951984</v>
      </c>
      <c r="K77" s="4">
        <v>100.26</v>
      </c>
      <c r="L77" s="5">
        <f t="shared" si="16"/>
        <v>1.2072245635159544</v>
      </c>
      <c r="M77" s="6">
        <f t="shared" si="17"/>
        <v>362167.36905478634</v>
      </c>
      <c r="N77" s="6">
        <f t="shared" si="18"/>
        <v>1185284.8730676682</v>
      </c>
      <c r="O77" s="5">
        <f t="shared" si="19"/>
        <v>1.1852848730676682</v>
      </c>
      <c r="P77" s="12">
        <f t="shared" si="21"/>
        <v>2.1205113624584548E-2</v>
      </c>
      <c r="Q77" s="10">
        <v>129</v>
      </c>
      <c r="R77" s="9">
        <f t="shared" si="20"/>
        <v>1.0522022838499185</v>
      </c>
      <c r="S77" s="12">
        <f t="shared" si="22"/>
        <v>1.3672795851013664E-2</v>
      </c>
      <c r="T77" s="4"/>
      <c r="U77" s="4"/>
      <c r="V77" s="4"/>
      <c r="W77" s="4"/>
      <c r="X77" s="4"/>
      <c r="Y77" s="4"/>
    </row>
    <row r="78" spans="1:25">
      <c r="A78" s="3">
        <v>40654</v>
      </c>
      <c r="B78" s="4">
        <v>272.36</v>
      </c>
      <c r="C78" s="5">
        <f t="shared" si="11"/>
        <v>1.2389010189228531</v>
      </c>
      <c r="D78" s="6">
        <f t="shared" si="10"/>
        <v>247780.20378457062</v>
      </c>
      <c r="E78" s="4">
        <v>76.89</v>
      </c>
      <c r="F78" s="7">
        <f t="shared" si="12"/>
        <v>1.1050589249784422</v>
      </c>
      <c r="G78" s="8">
        <f t="shared" si="13"/>
        <v>442023.56999137689</v>
      </c>
      <c r="H78" s="4">
        <v>27.25</v>
      </c>
      <c r="I78" s="7">
        <f t="shared" si="14"/>
        <v>1.4222338204592901</v>
      </c>
      <c r="J78" s="8">
        <f t="shared" si="15"/>
        <v>142223.382045929</v>
      </c>
      <c r="K78" s="4">
        <v>100.19</v>
      </c>
      <c r="L78" s="5">
        <f t="shared" si="16"/>
        <v>1.2063816977724262</v>
      </c>
      <c r="M78" s="6">
        <f t="shared" si="17"/>
        <v>361914.50933172787</v>
      </c>
      <c r="N78" s="6">
        <f t="shared" si="18"/>
        <v>1193941.6651536045</v>
      </c>
      <c r="O78" s="5">
        <f t="shared" si="19"/>
        <v>1.1939416651536046</v>
      </c>
      <c r="P78" s="12">
        <f t="shared" si="21"/>
        <v>7.3035540085240047E-3</v>
      </c>
      <c r="Q78" s="10">
        <v>129.66</v>
      </c>
      <c r="R78" s="9">
        <f t="shared" si="20"/>
        <v>1.0575856443719414</v>
      </c>
      <c r="S78" s="12">
        <f t="shared" si="22"/>
        <v>5.1162790697674154E-3</v>
      </c>
      <c r="T78" s="4"/>
      <c r="U78" s="4"/>
      <c r="V78" s="4"/>
      <c r="W78" s="4"/>
      <c r="X78" s="4"/>
      <c r="Y78" s="4"/>
    </row>
    <row r="79" spans="1:25">
      <c r="A79" s="3">
        <v>40658</v>
      </c>
      <c r="B79" s="4">
        <v>270.51</v>
      </c>
      <c r="C79" s="5">
        <f t="shared" si="11"/>
        <v>1.2304858078602618</v>
      </c>
      <c r="D79" s="6">
        <f t="shared" si="10"/>
        <v>246097.16157205237</v>
      </c>
      <c r="E79" s="4">
        <v>76.88</v>
      </c>
      <c r="F79" s="7">
        <f t="shared" si="12"/>
        <v>1.1049152055188272</v>
      </c>
      <c r="G79" s="8">
        <f t="shared" si="13"/>
        <v>441966.08220753085</v>
      </c>
      <c r="H79" s="4">
        <v>27.21</v>
      </c>
      <c r="I79" s="7">
        <f t="shared" si="14"/>
        <v>1.4201461377870563</v>
      </c>
      <c r="J79" s="8">
        <f t="shared" si="15"/>
        <v>142014.61377870562</v>
      </c>
      <c r="K79" s="4">
        <v>100.58</v>
      </c>
      <c r="L79" s="5">
        <f t="shared" si="16"/>
        <v>1.2110776640577965</v>
      </c>
      <c r="M79" s="6">
        <f t="shared" si="17"/>
        <v>363323.29921733896</v>
      </c>
      <c r="N79" s="6">
        <f t="shared" si="18"/>
        <v>1193401.1567756278</v>
      </c>
      <c r="O79" s="5">
        <f t="shared" si="19"/>
        <v>1.1934011567756277</v>
      </c>
      <c r="P79" s="12">
        <f t="shared" si="21"/>
        <v>-4.5270920159001804E-4</v>
      </c>
      <c r="Q79" s="10">
        <v>129.52000000000001</v>
      </c>
      <c r="R79" s="9">
        <f t="shared" si="20"/>
        <v>1.0564437194127245</v>
      </c>
      <c r="S79" s="12">
        <f t="shared" si="22"/>
        <v>-1.079747030695577E-3</v>
      </c>
      <c r="T79" s="4"/>
      <c r="U79" s="4"/>
      <c r="V79" s="4"/>
      <c r="W79" s="4"/>
      <c r="X79" s="4"/>
      <c r="Y79" s="4"/>
    </row>
    <row r="80" spans="1:25">
      <c r="A80" s="3">
        <v>40659</v>
      </c>
      <c r="B80" s="4">
        <v>275.43</v>
      </c>
      <c r="C80" s="5">
        <f t="shared" si="11"/>
        <v>1.2528657205240175</v>
      </c>
      <c r="D80" s="6">
        <f t="shared" si="10"/>
        <v>250573.1441048035</v>
      </c>
      <c r="E80" s="4">
        <v>77.88</v>
      </c>
      <c r="F80" s="7">
        <f t="shared" si="12"/>
        <v>1.1192871514803104</v>
      </c>
      <c r="G80" s="8">
        <f t="shared" si="13"/>
        <v>447714.86059212417</v>
      </c>
      <c r="H80" s="4">
        <v>27.69</v>
      </c>
      <c r="I80" s="7">
        <f t="shared" si="14"/>
        <v>1.4451983298538622</v>
      </c>
      <c r="J80" s="8">
        <f t="shared" si="15"/>
        <v>144519.83298538622</v>
      </c>
      <c r="K80" s="4">
        <v>101.65</v>
      </c>
      <c r="L80" s="5">
        <f t="shared" si="16"/>
        <v>1.2239614689945817</v>
      </c>
      <c r="M80" s="6">
        <f t="shared" si="17"/>
        <v>367188.44069837453</v>
      </c>
      <c r="N80" s="6">
        <f t="shared" si="18"/>
        <v>1209996.2783806885</v>
      </c>
      <c r="O80" s="5">
        <f t="shared" si="19"/>
        <v>1.2099962783806886</v>
      </c>
      <c r="P80" s="12">
        <f t="shared" si="21"/>
        <v>1.3905736148185133E-2</v>
      </c>
      <c r="Q80" s="10">
        <v>130.63999999999999</v>
      </c>
      <c r="R80" s="9">
        <f t="shared" si="20"/>
        <v>1.0655791190864601</v>
      </c>
      <c r="S80" s="12">
        <f t="shared" si="22"/>
        <v>8.6473131562692096E-3</v>
      </c>
      <c r="T80" s="4"/>
      <c r="U80" s="4"/>
      <c r="V80" s="4"/>
      <c r="W80" s="4"/>
      <c r="X80" s="4"/>
      <c r="Y80" s="4"/>
    </row>
    <row r="81" spans="1:25">
      <c r="A81" s="3">
        <v>40660</v>
      </c>
      <c r="B81" s="4">
        <v>274.43</v>
      </c>
      <c r="C81" s="5">
        <f t="shared" si="11"/>
        <v>1.2483169577874818</v>
      </c>
      <c r="D81" s="6">
        <f t="shared" si="10"/>
        <v>249663.39155749636</v>
      </c>
      <c r="E81" s="4">
        <v>78</v>
      </c>
      <c r="F81" s="7">
        <f t="shared" si="12"/>
        <v>1.1210117849956884</v>
      </c>
      <c r="G81" s="8">
        <f t="shared" si="13"/>
        <v>448404.7139982754</v>
      </c>
      <c r="H81" s="4">
        <v>27.76</v>
      </c>
      <c r="I81" s="7">
        <f t="shared" si="14"/>
        <v>1.4488517745302714</v>
      </c>
      <c r="J81" s="8">
        <f t="shared" si="15"/>
        <v>144885.17745302714</v>
      </c>
      <c r="K81" s="4">
        <v>104.07</v>
      </c>
      <c r="L81" s="5">
        <f t="shared" si="16"/>
        <v>1.2531005418422636</v>
      </c>
      <c r="M81" s="6">
        <f t="shared" si="17"/>
        <v>375930.16255267907</v>
      </c>
      <c r="N81" s="6">
        <f t="shared" si="18"/>
        <v>1218883.4455614779</v>
      </c>
      <c r="O81" s="5">
        <f t="shared" si="19"/>
        <v>1.2188834455614779</v>
      </c>
      <c r="P81" s="12">
        <f t="shared" si="21"/>
        <v>7.3447888556177343E-3</v>
      </c>
      <c r="Q81" s="10">
        <v>131.49</v>
      </c>
      <c r="R81" s="9">
        <f t="shared" si="20"/>
        <v>1.0725122349102774</v>
      </c>
      <c r="S81" s="12">
        <f t="shared" si="22"/>
        <v>6.5064298836499113E-3</v>
      </c>
      <c r="T81" s="4"/>
      <c r="U81" s="4"/>
      <c r="V81" s="4"/>
      <c r="W81" s="4"/>
      <c r="X81" s="4"/>
      <c r="Y81" s="4"/>
    </row>
    <row r="82" spans="1:25">
      <c r="A82" s="3">
        <v>40661</v>
      </c>
      <c r="B82" s="4">
        <v>273.77</v>
      </c>
      <c r="C82" s="5">
        <f t="shared" si="11"/>
        <v>1.2453147743813682</v>
      </c>
      <c r="D82" s="6">
        <f t="shared" si="10"/>
        <v>249062.95487627364</v>
      </c>
      <c r="E82" s="4">
        <v>76.78</v>
      </c>
      <c r="F82" s="7">
        <f t="shared" si="12"/>
        <v>1.1034780109226789</v>
      </c>
      <c r="G82" s="8">
        <f t="shared" si="13"/>
        <v>441391.20436907158</v>
      </c>
      <c r="H82" s="4">
        <v>27.75</v>
      </c>
      <c r="I82" s="7">
        <f t="shared" si="14"/>
        <v>1.4483298538622129</v>
      </c>
      <c r="J82" s="8">
        <f t="shared" si="15"/>
        <v>144832.98538622129</v>
      </c>
      <c r="K82" s="4">
        <v>105.18</v>
      </c>
      <c r="L82" s="5">
        <f t="shared" si="16"/>
        <v>1.2664659843467792</v>
      </c>
      <c r="M82" s="6">
        <f t="shared" si="17"/>
        <v>379939.79530403373</v>
      </c>
      <c r="N82" s="6">
        <f t="shared" si="18"/>
        <v>1215226.9399356004</v>
      </c>
      <c r="O82" s="5">
        <f t="shared" si="19"/>
        <v>1.2152269399356004</v>
      </c>
      <c r="P82" s="12">
        <f t="shared" si="21"/>
        <v>-2.9998812759272075E-3</v>
      </c>
      <c r="Q82" s="10">
        <v>131.91999999999999</v>
      </c>
      <c r="R82" s="9">
        <f t="shared" si="20"/>
        <v>1.0760195758564437</v>
      </c>
      <c r="S82" s="12">
        <f t="shared" si="22"/>
        <v>3.2702106624076244E-3</v>
      </c>
      <c r="T82" s="4"/>
      <c r="U82" s="4"/>
      <c r="V82" s="4"/>
      <c r="W82" s="4"/>
      <c r="X82" s="4"/>
      <c r="Y82" s="4"/>
    </row>
    <row r="83" spans="1:25">
      <c r="A83" s="3">
        <v>40662</v>
      </c>
      <c r="B83" s="4">
        <v>274.95999999999998</v>
      </c>
      <c r="C83" s="5">
        <f t="shared" si="11"/>
        <v>1.2507278020378456</v>
      </c>
      <c r="D83" s="6">
        <f t="shared" si="10"/>
        <v>250145.56040756914</v>
      </c>
      <c r="E83" s="4">
        <v>77.23</v>
      </c>
      <c r="F83" s="7">
        <f t="shared" si="12"/>
        <v>1.1099453866053464</v>
      </c>
      <c r="G83" s="8">
        <f t="shared" si="13"/>
        <v>443978.15464213857</v>
      </c>
      <c r="H83" s="4">
        <v>28.06</v>
      </c>
      <c r="I83" s="7">
        <f t="shared" si="14"/>
        <v>1.4645093945720249</v>
      </c>
      <c r="J83" s="8">
        <f t="shared" si="15"/>
        <v>146450.93945720248</v>
      </c>
      <c r="K83" s="4">
        <v>97.34</v>
      </c>
      <c r="L83" s="5">
        <f t="shared" si="16"/>
        <v>1.1720650210716437</v>
      </c>
      <c r="M83" s="6">
        <f t="shared" si="17"/>
        <v>351619.50632149313</v>
      </c>
      <c r="N83" s="6">
        <f t="shared" si="18"/>
        <v>1192194.1608284032</v>
      </c>
      <c r="O83" s="5">
        <f t="shared" si="19"/>
        <v>1.1921941608284032</v>
      </c>
      <c r="P83" s="12">
        <f t="shared" si="21"/>
        <v>-1.8953479675506313E-2</v>
      </c>
      <c r="Q83" s="10">
        <v>132.22999999999999</v>
      </c>
      <c r="R83" s="9">
        <f t="shared" si="20"/>
        <v>1.0785481239804242</v>
      </c>
      <c r="S83" s="12">
        <f t="shared" si="22"/>
        <v>2.3499090357792518E-3</v>
      </c>
      <c r="T83" s="4"/>
      <c r="U83" s="4"/>
      <c r="V83" s="4"/>
      <c r="W83" s="4"/>
      <c r="X83" s="4"/>
      <c r="Y83" s="4"/>
    </row>
    <row r="84" spans="1:25">
      <c r="A84" s="3">
        <v>40665</v>
      </c>
      <c r="B84" s="4">
        <v>274.36</v>
      </c>
      <c r="C84" s="5">
        <f t="shared" si="11"/>
        <v>1.2479985443959243</v>
      </c>
      <c r="D84" s="6">
        <f t="shared" si="10"/>
        <v>249599.70887918485</v>
      </c>
      <c r="E84" s="4">
        <v>78.239999999999995</v>
      </c>
      <c r="F84" s="7">
        <f t="shared" si="12"/>
        <v>1.1244610520264444</v>
      </c>
      <c r="G84" s="8">
        <f t="shared" si="13"/>
        <v>449784.42081057775</v>
      </c>
      <c r="H84" s="4">
        <v>28.01</v>
      </c>
      <c r="I84" s="7">
        <f t="shared" si="14"/>
        <v>1.4618997912317329</v>
      </c>
      <c r="J84" s="8">
        <f t="shared" si="15"/>
        <v>146189.97912317328</v>
      </c>
      <c r="K84" s="4">
        <v>96.82</v>
      </c>
      <c r="L84" s="5">
        <f t="shared" si="16"/>
        <v>1.1658037326911499</v>
      </c>
      <c r="M84" s="6">
        <f t="shared" si="17"/>
        <v>349741.11980734498</v>
      </c>
      <c r="N84" s="6">
        <f t="shared" si="18"/>
        <v>1195315.228620281</v>
      </c>
      <c r="O84" s="5">
        <f t="shared" si="19"/>
        <v>1.1953152286202811</v>
      </c>
      <c r="P84" s="12">
        <f t="shared" si="21"/>
        <v>2.6179190390507312E-3</v>
      </c>
      <c r="Q84" s="10">
        <v>132.02000000000001</v>
      </c>
      <c r="R84" s="9">
        <f t="shared" si="20"/>
        <v>1.0768352365415987</v>
      </c>
      <c r="S84" s="12">
        <f t="shared" si="22"/>
        <v>-1.5881418740072428E-3</v>
      </c>
      <c r="T84" s="4"/>
      <c r="U84" s="4"/>
      <c r="V84" s="4"/>
      <c r="W84" s="4"/>
      <c r="X84" s="4"/>
      <c r="Y84" s="4"/>
    </row>
    <row r="85" spans="1:25">
      <c r="A85" s="3">
        <v>40666</v>
      </c>
      <c r="B85" s="4">
        <v>281.43</v>
      </c>
      <c r="C85" s="5">
        <f t="shared" si="11"/>
        <v>1.2801582969432315</v>
      </c>
      <c r="D85" s="6">
        <f t="shared" si="10"/>
        <v>256031.65938864628</v>
      </c>
      <c r="E85" s="4">
        <v>79.09</v>
      </c>
      <c r="F85" s="7">
        <f t="shared" si="12"/>
        <v>1.1366772060937052</v>
      </c>
      <c r="G85" s="8">
        <f t="shared" si="13"/>
        <v>454670.88243748207</v>
      </c>
      <c r="H85" s="4">
        <v>27.12</v>
      </c>
      <c r="I85" s="7">
        <f t="shared" si="14"/>
        <v>1.4154488517745303</v>
      </c>
      <c r="J85" s="8">
        <f t="shared" si="15"/>
        <v>141544.88517745302</v>
      </c>
      <c r="K85" s="4">
        <v>95.78</v>
      </c>
      <c r="L85" s="5">
        <f t="shared" si="16"/>
        <v>1.1532811559301626</v>
      </c>
      <c r="M85" s="6">
        <f t="shared" si="17"/>
        <v>345984.34677904879</v>
      </c>
      <c r="N85" s="6">
        <f t="shared" si="18"/>
        <v>1198231.7737826302</v>
      </c>
      <c r="O85" s="5">
        <f t="shared" si="19"/>
        <v>1.1982317737826302</v>
      </c>
      <c r="P85" s="12">
        <f t="shared" si="21"/>
        <v>2.4399799253922438E-3</v>
      </c>
      <c r="Q85" s="10">
        <v>131.55000000000001</v>
      </c>
      <c r="R85" s="9">
        <f t="shared" si="20"/>
        <v>1.0730016313213704</v>
      </c>
      <c r="S85" s="12">
        <f t="shared" si="22"/>
        <v>-3.5600666565671624E-3</v>
      </c>
      <c r="T85" s="4"/>
      <c r="U85" s="4"/>
      <c r="V85" s="4"/>
      <c r="W85" s="4"/>
      <c r="X85" s="4"/>
      <c r="Y85" s="4"/>
    </row>
    <row r="86" spans="1:25">
      <c r="A86" s="3">
        <v>40667</v>
      </c>
      <c r="B86" s="4">
        <v>281.44</v>
      </c>
      <c r="C86" s="5">
        <f t="shared" si="11"/>
        <v>1.2802037845705967</v>
      </c>
      <c r="D86" s="6">
        <f t="shared" si="10"/>
        <v>256040.75691411935</v>
      </c>
      <c r="E86" s="4">
        <v>78.87</v>
      </c>
      <c r="F86" s="7">
        <f t="shared" si="12"/>
        <v>1.1335153779821789</v>
      </c>
      <c r="G86" s="8">
        <f t="shared" si="13"/>
        <v>453406.15119287156</v>
      </c>
      <c r="H86" s="4">
        <v>26.25</v>
      </c>
      <c r="I86" s="7">
        <f t="shared" si="14"/>
        <v>1.3700417536534446</v>
      </c>
      <c r="J86" s="8">
        <f t="shared" si="15"/>
        <v>137004.17536534445</v>
      </c>
      <c r="K86" s="4">
        <v>95.75</v>
      </c>
      <c r="L86" s="5">
        <f t="shared" si="16"/>
        <v>1.1529199277543649</v>
      </c>
      <c r="M86" s="6">
        <f t="shared" si="17"/>
        <v>345875.97832630947</v>
      </c>
      <c r="N86" s="6">
        <f t="shared" si="18"/>
        <v>1192327.0617986447</v>
      </c>
      <c r="O86" s="5">
        <f t="shared" si="19"/>
        <v>1.1923270617986448</v>
      </c>
      <c r="P86" s="12">
        <f t="shared" si="21"/>
        <v>-4.9278546214354124E-3</v>
      </c>
      <c r="Q86" s="10">
        <v>130.68</v>
      </c>
      <c r="R86" s="9">
        <f t="shared" si="20"/>
        <v>1.0659053833605221</v>
      </c>
      <c r="S86" s="12">
        <f t="shared" si="22"/>
        <v>-6.6134549600912473E-3</v>
      </c>
      <c r="T86" s="4"/>
      <c r="U86" s="4"/>
      <c r="V86" s="4"/>
      <c r="W86" s="4"/>
      <c r="X86" s="4"/>
      <c r="Y86" s="4"/>
    </row>
    <row r="87" spans="1:25">
      <c r="A87" s="3">
        <v>40668</v>
      </c>
      <c r="B87" s="4">
        <v>273.57</v>
      </c>
      <c r="C87" s="5">
        <f t="shared" si="11"/>
        <v>1.244405021834061</v>
      </c>
      <c r="D87" s="6">
        <f t="shared" si="10"/>
        <v>248881.00436681221</v>
      </c>
      <c r="E87" s="4">
        <v>77.81</v>
      </c>
      <c r="F87" s="7">
        <f t="shared" si="12"/>
        <v>1.1182811152630068</v>
      </c>
      <c r="G87" s="8">
        <f t="shared" si="13"/>
        <v>447312.44610520272</v>
      </c>
      <c r="H87" s="4">
        <v>25.93</v>
      </c>
      <c r="I87" s="7">
        <f t="shared" si="14"/>
        <v>1.3533402922755742</v>
      </c>
      <c r="J87" s="8">
        <f t="shared" si="15"/>
        <v>135334.02922755742</v>
      </c>
      <c r="K87" s="4">
        <v>97.32</v>
      </c>
      <c r="L87" s="5">
        <f t="shared" si="16"/>
        <v>1.1718242022877785</v>
      </c>
      <c r="M87" s="6">
        <f t="shared" si="17"/>
        <v>351547.26068633352</v>
      </c>
      <c r="N87" s="6">
        <f t="shared" si="18"/>
        <v>1183074.7403859058</v>
      </c>
      <c r="O87" s="5">
        <f t="shared" si="19"/>
        <v>1.1830747403859059</v>
      </c>
      <c r="P87" s="12">
        <f t="shared" si="21"/>
        <v>-7.7598854451743637E-3</v>
      </c>
      <c r="Q87" s="10">
        <v>129.49</v>
      </c>
      <c r="R87" s="9">
        <f t="shared" si="20"/>
        <v>1.0561990212071779</v>
      </c>
      <c r="S87" s="12">
        <f t="shared" si="22"/>
        <v>-9.1062136516681935E-3</v>
      </c>
      <c r="T87" s="4"/>
      <c r="U87" s="4"/>
      <c r="V87" s="4"/>
      <c r="W87" s="4"/>
      <c r="X87" s="4"/>
      <c r="Y87" s="4"/>
    </row>
    <row r="88" spans="1:25">
      <c r="A88" s="3">
        <v>40669</v>
      </c>
      <c r="B88" s="4">
        <v>273.32</v>
      </c>
      <c r="C88" s="5">
        <f t="shared" si="11"/>
        <v>1.2432678311499272</v>
      </c>
      <c r="D88" s="6">
        <f t="shared" si="10"/>
        <v>248653.56622998544</v>
      </c>
      <c r="E88" s="4">
        <v>78.510000000000005</v>
      </c>
      <c r="F88" s="7">
        <f t="shared" si="12"/>
        <v>1.128341477436045</v>
      </c>
      <c r="G88" s="8">
        <f t="shared" si="13"/>
        <v>451336.59097441798</v>
      </c>
      <c r="H88" s="4">
        <v>26.07</v>
      </c>
      <c r="I88" s="7">
        <f t="shared" si="14"/>
        <v>1.3606471816283925</v>
      </c>
      <c r="J88" s="8">
        <f t="shared" si="15"/>
        <v>136064.71816283924</v>
      </c>
      <c r="K88" s="4">
        <v>96.54</v>
      </c>
      <c r="L88" s="5">
        <f t="shared" si="16"/>
        <v>1.1624322697170379</v>
      </c>
      <c r="M88" s="6">
        <f t="shared" si="17"/>
        <v>348729.68091511138</v>
      </c>
      <c r="N88" s="6">
        <f t="shared" si="18"/>
        <v>1184784.5562823541</v>
      </c>
      <c r="O88" s="5">
        <f t="shared" si="19"/>
        <v>1.184784556282354</v>
      </c>
      <c r="P88" s="12">
        <f t="shared" si="21"/>
        <v>1.445230667244557E-3</v>
      </c>
      <c r="Q88" s="10">
        <v>130.07</v>
      </c>
      <c r="R88" s="9">
        <f t="shared" si="20"/>
        <v>1.0609298531810767</v>
      </c>
      <c r="S88" s="12">
        <f t="shared" si="22"/>
        <v>4.479110356012006E-3</v>
      </c>
      <c r="T88" s="4"/>
      <c r="U88" s="4"/>
      <c r="V88" s="4"/>
      <c r="W88" s="4"/>
      <c r="X88" s="4"/>
      <c r="Y88" s="4"/>
    </row>
    <row r="89" spans="1:25">
      <c r="A89" s="3">
        <v>40672</v>
      </c>
      <c r="B89" s="4">
        <v>277.83</v>
      </c>
      <c r="C89" s="5">
        <f t="shared" si="11"/>
        <v>1.263782751091703</v>
      </c>
      <c r="D89" s="6">
        <f t="shared" si="10"/>
        <v>252756.55021834059</v>
      </c>
      <c r="E89" s="4">
        <v>78.95</v>
      </c>
      <c r="F89" s="7">
        <f t="shared" si="12"/>
        <v>1.1346651336590976</v>
      </c>
      <c r="G89" s="8">
        <f t="shared" si="13"/>
        <v>453866.05346363905</v>
      </c>
      <c r="H89" s="4">
        <v>27.51</v>
      </c>
      <c r="I89" s="7">
        <f t="shared" si="14"/>
        <v>1.4358037578288101</v>
      </c>
      <c r="J89" s="8">
        <f t="shared" si="15"/>
        <v>143580.37578288102</v>
      </c>
      <c r="K89" s="4">
        <v>96.7</v>
      </c>
      <c r="L89" s="5">
        <f t="shared" si="16"/>
        <v>1.1643588199879591</v>
      </c>
      <c r="M89" s="6">
        <f t="shared" si="17"/>
        <v>349307.64599638776</v>
      </c>
      <c r="N89" s="6">
        <f t="shared" si="18"/>
        <v>1199510.6254612484</v>
      </c>
      <c r="O89" s="5">
        <f t="shared" si="19"/>
        <v>1.1995106254612484</v>
      </c>
      <c r="P89" s="12">
        <f t="shared" si="21"/>
        <v>1.242932236144445E-2</v>
      </c>
      <c r="Q89" s="10">
        <v>130.57</v>
      </c>
      <c r="R89" s="9">
        <f t="shared" si="20"/>
        <v>1.0650081566068514</v>
      </c>
      <c r="S89" s="12">
        <f t="shared" si="22"/>
        <v>3.8440839547935202E-3</v>
      </c>
      <c r="T89" s="4"/>
      <c r="U89" s="4"/>
      <c r="V89" s="4"/>
      <c r="W89" s="4"/>
      <c r="X89" s="4"/>
      <c r="Y89" s="4"/>
    </row>
    <row r="90" spans="1:25">
      <c r="A90" s="3">
        <v>40673</v>
      </c>
      <c r="B90" s="4">
        <v>280.14999999999998</v>
      </c>
      <c r="C90" s="5">
        <f t="shared" si="11"/>
        <v>1.2743358806404657</v>
      </c>
      <c r="D90" s="6">
        <f t="shared" si="10"/>
        <v>254867.17612809312</v>
      </c>
      <c r="E90" s="4">
        <v>79.44</v>
      </c>
      <c r="F90" s="7">
        <f t="shared" si="12"/>
        <v>1.1417073871802241</v>
      </c>
      <c r="G90" s="8">
        <f t="shared" si="13"/>
        <v>456682.95487208967</v>
      </c>
      <c r="H90" s="4">
        <v>27.98</v>
      </c>
      <c r="I90" s="7">
        <f t="shared" si="14"/>
        <v>1.4603340292275575</v>
      </c>
      <c r="J90" s="8">
        <f t="shared" si="15"/>
        <v>146033.40292275575</v>
      </c>
      <c r="K90" s="4">
        <v>97.28</v>
      </c>
      <c r="L90" s="5">
        <f t="shared" si="16"/>
        <v>1.1713425647200482</v>
      </c>
      <c r="M90" s="6">
        <f t="shared" si="17"/>
        <v>351402.76941601443</v>
      </c>
      <c r="N90" s="6">
        <f t="shared" si="18"/>
        <v>1208986.3033389531</v>
      </c>
      <c r="O90" s="5">
        <f t="shared" si="19"/>
        <v>1.208986303338953</v>
      </c>
      <c r="P90" s="12">
        <f t="shared" si="21"/>
        <v>7.8996197920806477E-3</v>
      </c>
      <c r="Q90" s="10">
        <v>131.68</v>
      </c>
      <c r="R90" s="9">
        <f t="shared" si="20"/>
        <v>1.0740619902120718</v>
      </c>
      <c r="S90" s="12">
        <f t="shared" si="22"/>
        <v>8.5011871027036445E-3</v>
      </c>
      <c r="T90" s="4"/>
      <c r="U90" s="4"/>
      <c r="V90" s="4"/>
      <c r="W90" s="4"/>
      <c r="X90" s="4"/>
      <c r="Y90" s="4"/>
    </row>
    <row r="91" spans="1:25">
      <c r="A91" s="3">
        <v>40674</v>
      </c>
      <c r="B91" s="4">
        <v>277.19</v>
      </c>
      <c r="C91" s="5">
        <f t="shared" si="11"/>
        <v>1.2608715429403201</v>
      </c>
      <c r="D91" s="6">
        <f t="shared" si="10"/>
        <v>252174.30858806401</v>
      </c>
      <c r="E91" s="4">
        <v>78.44</v>
      </c>
      <c r="F91" s="7">
        <f t="shared" si="12"/>
        <v>1.1273354412187411</v>
      </c>
      <c r="G91" s="8">
        <f t="shared" si="13"/>
        <v>450934.17648749641</v>
      </c>
      <c r="H91" s="4">
        <v>26.38</v>
      </c>
      <c r="I91" s="7">
        <f t="shared" si="14"/>
        <v>1.3768267223382045</v>
      </c>
      <c r="J91" s="8">
        <f t="shared" si="15"/>
        <v>137682.67223382046</v>
      </c>
      <c r="K91" s="4">
        <v>96.69</v>
      </c>
      <c r="L91" s="5">
        <f t="shared" si="16"/>
        <v>1.1642384105960264</v>
      </c>
      <c r="M91" s="6">
        <f t="shared" si="17"/>
        <v>349271.52317880793</v>
      </c>
      <c r="N91" s="6">
        <f t="shared" si="18"/>
        <v>1190062.6804881888</v>
      </c>
      <c r="O91" s="5">
        <f t="shared" si="19"/>
        <v>1.1900626804881886</v>
      </c>
      <c r="P91" s="12">
        <f t="shared" si="21"/>
        <v>-1.5652470833210752E-2</v>
      </c>
      <c r="Q91" s="10">
        <v>130.30000000000001</v>
      </c>
      <c r="R91" s="9">
        <f t="shared" si="20"/>
        <v>1.0628058727569332</v>
      </c>
      <c r="S91" s="12">
        <f t="shared" si="22"/>
        <v>-1.0479951397326825E-2</v>
      </c>
      <c r="T91" s="4"/>
      <c r="U91" s="4"/>
      <c r="V91" s="4"/>
      <c r="W91" s="4"/>
      <c r="X91" s="4"/>
      <c r="Y91" s="4"/>
    </row>
    <row r="92" spans="1:25">
      <c r="A92" s="3">
        <v>40675</v>
      </c>
      <c r="B92" s="4">
        <v>281.14999999999998</v>
      </c>
      <c r="C92" s="5">
        <f t="shared" si="11"/>
        <v>1.2788846433770014</v>
      </c>
      <c r="D92" s="6">
        <f t="shared" si="10"/>
        <v>255776.92867540027</v>
      </c>
      <c r="E92" s="4">
        <v>79.02</v>
      </c>
      <c r="F92" s="7">
        <f t="shared" si="12"/>
        <v>1.1356711698764013</v>
      </c>
      <c r="G92" s="8">
        <f t="shared" si="13"/>
        <v>454268.4679505605</v>
      </c>
      <c r="H92" s="4">
        <v>26.54</v>
      </c>
      <c r="I92" s="7">
        <f t="shared" si="14"/>
        <v>1.3851774530271399</v>
      </c>
      <c r="J92" s="8">
        <f t="shared" si="15"/>
        <v>138517.745302714</v>
      </c>
      <c r="K92" s="4">
        <v>99.07</v>
      </c>
      <c r="L92" s="5">
        <f t="shared" si="16"/>
        <v>1.1928958458759782</v>
      </c>
      <c r="M92" s="6">
        <f t="shared" si="17"/>
        <v>357868.75376279344</v>
      </c>
      <c r="N92" s="6">
        <f t="shared" si="18"/>
        <v>1206431.8956914681</v>
      </c>
      <c r="O92" s="5">
        <f t="shared" si="19"/>
        <v>1.2064318956914681</v>
      </c>
      <c r="P92" s="12">
        <f t="shared" si="21"/>
        <v>1.3754918519556014E-2</v>
      </c>
      <c r="Q92" s="10">
        <v>130.91999999999999</v>
      </c>
      <c r="R92" s="9">
        <f t="shared" si="20"/>
        <v>1.067862969004894</v>
      </c>
      <c r="S92" s="12">
        <f t="shared" si="22"/>
        <v>4.7582501918648212E-3</v>
      </c>
      <c r="T92" s="4"/>
      <c r="U92" s="4"/>
      <c r="V92" s="4"/>
      <c r="W92" s="4"/>
      <c r="X92" s="4"/>
      <c r="Y92" s="4"/>
    </row>
    <row r="93" spans="1:25">
      <c r="A93" s="3">
        <v>40676</v>
      </c>
      <c r="B93" s="4">
        <v>279.06</v>
      </c>
      <c r="C93" s="5">
        <f t="shared" si="11"/>
        <v>1.2693777292576418</v>
      </c>
      <c r="D93" s="6">
        <f t="shared" si="10"/>
        <v>253875.54585152835</v>
      </c>
      <c r="E93" s="4">
        <v>79</v>
      </c>
      <c r="F93" s="7">
        <f t="shared" si="12"/>
        <v>1.1353837309571717</v>
      </c>
      <c r="G93" s="8">
        <f t="shared" si="13"/>
        <v>454153.49238286866</v>
      </c>
      <c r="H93" s="4">
        <v>26.41</v>
      </c>
      <c r="I93" s="7">
        <f t="shared" si="14"/>
        <v>1.37839248434238</v>
      </c>
      <c r="J93" s="8">
        <f t="shared" si="15"/>
        <v>137839.24843423799</v>
      </c>
      <c r="K93" s="4">
        <v>97.79</v>
      </c>
      <c r="L93" s="5">
        <f t="shared" si="16"/>
        <v>1.1774834437086095</v>
      </c>
      <c r="M93" s="6">
        <f t="shared" si="17"/>
        <v>353245.03311258287</v>
      </c>
      <c r="N93" s="6">
        <f t="shared" si="18"/>
        <v>1199113.319781218</v>
      </c>
      <c r="O93" s="5">
        <f t="shared" si="19"/>
        <v>1.199113319781218</v>
      </c>
      <c r="P93" s="12">
        <f t="shared" si="21"/>
        <v>-6.0662984262824793E-3</v>
      </c>
      <c r="Q93" s="10">
        <v>129.91</v>
      </c>
      <c r="R93" s="9">
        <f t="shared" si="20"/>
        <v>1.0596247960848286</v>
      </c>
      <c r="S93" s="12">
        <f t="shared" si="22"/>
        <v>-7.7146348915367868E-3</v>
      </c>
      <c r="T93" s="4"/>
      <c r="U93" s="4"/>
      <c r="V93" s="4"/>
      <c r="W93" s="4"/>
      <c r="X93" s="4"/>
      <c r="Y93" s="4"/>
    </row>
    <row r="94" spans="1:25">
      <c r="A94" s="3">
        <v>40679</v>
      </c>
      <c r="B94" s="4">
        <v>278.20999999999998</v>
      </c>
      <c r="C94" s="5">
        <f t="shared" si="11"/>
        <v>1.2655112809315865</v>
      </c>
      <c r="D94" s="6">
        <f t="shared" si="10"/>
        <v>253102.2561863173</v>
      </c>
      <c r="E94" s="4">
        <v>79.03</v>
      </c>
      <c r="F94" s="7">
        <f t="shared" si="12"/>
        <v>1.135814889336016</v>
      </c>
      <c r="G94" s="8">
        <f t="shared" si="13"/>
        <v>454325.95573440642</v>
      </c>
      <c r="H94" s="4">
        <v>26.34</v>
      </c>
      <c r="I94" s="7">
        <f t="shared" si="14"/>
        <v>1.3747390396659707</v>
      </c>
      <c r="J94" s="8">
        <f t="shared" si="15"/>
        <v>137473.90396659708</v>
      </c>
      <c r="K94" s="4">
        <v>97.44</v>
      </c>
      <c r="L94" s="5">
        <f t="shared" si="16"/>
        <v>1.1732691149909693</v>
      </c>
      <c r="M94" s="6">
        <f t="shared" si="17"/>
        <v>351980.7344972908</v>
      </c>
      <c r="N94" s="6">
        <f t="shared" si="18"/>
        <v>1196882.8503846116</v>
      </c>
      <c r="O94" s="5">
        <f t="shared" si="19"/>
        <v>1.1968828503846116</v>
      </c>
      <c r="P94" s="12">
        <f t="shared" si="21"/>
        <v>-1.8600989246064792E-3</v>
      </c>
      <c r="Q94" s="10">
        <v>129.09</v>
      </c>
      <c r="R94" s="9">
        <f t="shared" si="20"/>
        <v>1.052936378466558</v>
      </c>
      <c r="S94" s="12">
        <f t="shared" si="22"/>
        <v>-6.3120621969054991E-3</v>
      </c>
      <c r="T94" s="4"/>
      <c r="U94" s="4"/>
      <c r="V94" s="4"/>
      <c r="W94" s="4"/>
      <c r="X94" s="4"/>
      <c r="Y94" s="4"/>
    </row>
    <row r="95" spans="1:25">
      <c r="A95" s="3">
        <v>40680</v>
      </c>
      <c r="B95" s="4">
        <v>281.10000000000002</v>
      </c>
      <c r="C95" s="5">
        <f t="shared" si="11"/>
        <v>1.2786572052401748</v>
      </c>
      <c r="D95" s="6">
        <f t="shared" si="10"/>
        <v>255731.44104803496</v>
      </c>
      <c r="E95" s="4">
        <v>79.69</v>
      </c>
      <c r="F95" s="7">
        <f t="shared" si="12"/>
        <v>1.1453003736705949</v>
      </c>
      <c r="G95" s="8">
        <f t="shared" si="13"/>
        <v>458120.14946823794</v>
      </c>
      <c r="H95" s="4">
        <v>26.68</v>
      </c>
      <c r="I95" s="7">
        <f t="shared" si="14"/>
        <v>1.3924843423799582</v>
      </c>
      <c r="J95" s="8">
        <f t="shared" si="15"/>
        <v>139248.43423799583</v>
      </c>
      <c r="K95" s="4">
        <v>97.02</v>
      </c>
      <c r="L95" s="5">
        <f t="shared" si="16"/>
        <v>1.1682119205298014</v>
      </c>
      <c r="M95" s="6">
        <f t="shared" si="17"/>
        <v>350463.57615894044</v>
      </c>
      <c r="N95" s="6">
        <f t="shared" si="18"/>
        <v>1203563.6009132094</v>
      </c>
      <c r="O95" s="5">
        <f t="shared" si="19"/>
        <v>1.2035636009132094</v>
      </c>
      <c r="P95" s="12">
        <f t="shared" si="21"/>
        <v>5.5817915065379253E-3</v>
      </c>
      <c r="Q95" s="10">
        <v>129.07</v>
      </c>
      <c r="R95" s="9">
        <f t="shared" si="20"/>
        <v>1.052773246329527</v>
      </c>
      <c r="S95" s="12">
        <f t="shared" si="22"/>
        <v>-1.5493066852589887E-4</v>
      </c>
      <c r="T95" s="4"/>
      <c r="U95" s="4"/>
      <c r="V95" s="4"/>
      <c r="W95" s="4"/>
      <c r="X95" s="4"/>
      <c r="Y95" s="4"/>
    </row>
    <row r="96" spans="1:25">
      <c r="A96" s="3">
        <v>40681</v>
      </c>
      <c r="B96" s="4">
        <v>280.39999999999998</v>
      </c>
      <c r="C96" s="5">
        <f t="shared" si="11"/>
        <v>1.2754730713245996</v>
      </c>
      <c r="D96" s="6">
        <f t="shared" si="10"/>
        <v>255094.61426491992</v>
      </c>
      <c r="E96" s="4">
        <v>79.25</v>
      </c>
      <c r="F96" s="7">
        <f t="shared" si="12"/>
        <v>1.1389767174475425</v>
      </c>
      <c r="G96" s="8">
        <f t="shared" si="13"/>
        <v>455590.68697901699</v>
      </c>
      <c r="H96" s="4">
        <v>27.56</v>
      </c>
      <c r="I96" s="7">
        <f t="shared" si="14"/>
        <v>1.4384133611691021</v>
      </c>
      <c r="J96" s="8">
        <f t="shared" si="15"/>
        <v>143841.33611691021</v>
      </c>
      <c r="K96" s="4">
        <v>98.35</v>
      </c>
      <c r="L96" s="5">
        <f t="shared" si="16"/>
        <v>1.1842263696568331</v>
      </c>
      <c r="M96" s="6">
        <f t="shared" si="17"/>
        <v>355267.91089704994</v>
      </c>
      <c r="N96" s="6">
        <f t="shared" si="18"/>
        <v>1209794.5482578971</v>
      </c>
      <c r="O96" s="5">
        <f t="shared" si="19"/>
        <v>1.2097945482578971</v>
      </c>
      <c r="P96" s="12">
        <f t="shared" si="21"/>
        <v>5.1770819090573017E-3</v>
      </c>
      <c r="Q96" s="10">
        <v>130.22</v>
      </c>
      <c r="R96" s="9">
        <f t="shared" si="20"/>
        <v>1.0621533442088091</v>
      </c>
      <c r="S96" s="12">
        <f t="shared" si="22"/>
        <v>8.9098938560472352E-3</v>
      </c>
      <c r="T96" s="4"/>
      <c r="U96" s="4"/>
      <c r="V96" s="4"/>
      <c r="W96" s="4"/>
      <c r="X96" s="4"/>
      <c r="Y96" s="4"/>
    </row>
    <row r="97" spans="1:25">
      <c r="A97" s="3">
        <v>40682</v>
      </c>
      <c r="B97" s="4">
        <v>283.10000000000002</v>
      </c>
      <c r="C97" s="5">
        <f t="shared" si="11"/>
        <v>1.287754730713246</v>
      </c>
      <c r="D97" s="6">
        <f t="shared" si="10"/>
        <v>257550.94614264919</v>
      </c>
      <c r="E97" s="4">
        <v>78.88</v>
      </c>
      <c r="F97" s="7">
        <f t="shared" si="12"/>
        <v>1.1336590974417935</v>
      </c>
      <c r="G97" s="8">
        <f t="shared" si="13"/>
        <v>453463.63897671743</v>
      </c>
      <c r="H97" s="4">
        <v>26.97</v>
      </c>
      <c r="I97" s="7">
        <f t="shared" si="14"/>
        <v>1.4076200417536533</v>
      </c>
      <c r="J97" s="8">
        <f t="shared" si="15"/>
        <v>140762.00417536532</v>
      </c>
      <c r="K97" s="4">
        <v>98.92</v>
      </c>
      <c r="L97" s="5">
        <f t="shared" si="16"/>
        <v>1.1910897049969897</v>
      </c>
      <c r="M97" s="6">
        <f t="shared" si="17"/>
        <v>357326.9114990969</v>
      </c>
      <c r="N97" s="6">
        <f t="shared" si="18"/>
        <v>1209103.5007938289</v>
      </c>
      <c r="O97" s="5">
        <f t="shared" si="19"/>
        <v>1.2091035007938289</v>
      </c>
      <c r="P97" s="12">
        <f t="shared" si="21"/>
        <v>-5.7121059527287521E-4</v>
      </c>
      <c r="Q97" s="10">
        <v>130.53</v>
      </c>
      <c r="R97" s="9">
        <f t="shared" si="20"/>
        <v>1.0646818923327896</v>
      </c>
      <c r="S97" s="12">
        <f t="shared" si="22"/>
        <v>2.3805866994317526E-3</v>
      </c>
      <c r="T97" s="4"/>
      <c r="U97" s="4"/>
      <c r="V97" s="4"/>
      <c r="W97" s="4"/>
      <c r="X97" s="4"/>
      <c r="Y97" s="4"/>
    </row>
    <row r="98" spans="1:25">
      <c r="A98" s="3">
        <v>40683</v>
      </c>
      <c r="B98" s="4">
        <v>276.63</v>
      </c>
      <c r="C98" s="5">
        <f t="shared" si="11"/>
        <v>1.2583242358078601</v>
      </c>
      <c r="D98" s="6">
        <f t="shared" si="10"/>
        <v>251664.84716157202</v>
      </c>
      <c r="E98" s="4">
        <v>77.489999999999995</v>
      </c>
      <c r="F98" s="7">
        <f t="shared" si="12"/>
        <v>1.1136820925553319</v>
      </c>
      <c r="G98" s="8">
        <f t="shared" si="13"/>
        <v>445472.83702213276</v>
      </c>
      <c r="H98" s="4">
        <v>27.26</v>
      </c>
      <c r="I98" s="7">
        <f t="shared" si="14"/>
        <v>1.4227557411273488</v>
      </c>
      <c r="J98" s="8">
        <f t="shared" si="15"/>
        <v>142275.57411273487</v>
      </c>
      <c r="K98" s="4">
        <v>94.32</v>
      </c>
      <c r="L98" s="5">
        <f t="shared" si="16"/>
        <v>1.1357013847080071</v>
      </c>
      <c r="M98" s="6">
        <f t="shared" si="17"/>
        <v>340710.41541240213</v>
      </c>
      <c r="N98" s="6">
        <f t="shared" si="18"/>
        <v>1180123.6737088417</v>
      </c>
      <c r="O98" s="5">
        <f t="shared" si="19"/>
        <v>1.1801236737088416</v>
      </c>
      <c r="P98" s="12">
        <f t="shared" si="21"/>
        <v>-2.3968028432603705E-2</v>
      </c>
      <c r="Q98" s="10">
        <v>129.49</v>
      </c>
      <c r="R98" s="9">
        <f t="shared" si="20"/>
        <v>1.0561990212071779</v>
      </c>
      <c r="S98" s="12">
        <f t="shared" si="22"/>
        <v>-7.967517045889827E-3</v>
      </c>
      <c r="T98" s="4"/>
      <c r="U98" s="4"/>
      <c r="V98" s="4"/>
      <c r="W98" s="4"/>
      <c r="X98" s="4"/>
      <c r="Y98" s="4"/>
    </row>
    <row r="99" spans="1:25">
      <c r="A99" s="3">
        <v>40686</v>
      </c>
      <c r="B99" s="4">
        <v>271.04000000000002</v>
      </c>
      <c r="C99" s="5">
        <f t="shared" si="11"/>
        <v>1.2328966521106259</v>
      </c>
      <c r="D99" s="6">
        <f t="shared" si="10"/>
        <v>246579.33042212517</v>
      </c>
      <c r="E99" s="4">
        <v>76.19</v>
      </c>
      <c r="F99" s="7">
        <f t="shared" si="12"/>
        <v>1.0949985628054038</v>
      </c>
      <c r="G99" s="8">
        <f t="shared" si="13"/>
        <v>437999.42512216151</v>
      </c>
      <c r="H99" s="4">
        <v>26.46</v>
      </c>
      <c r="I99" s="7">
        <f t="shared" si="14"/>
        <v>1.3810020876826723</v>
      </c>
      <c r="J99" s="8">
        <f t="shared" si="15"/>
        <v>138100.20876826724</v>
      </c>
      <c r="K99" s="4">
        <v>94.39</v>
      </c>
      <c r="L99" s="5">
        <f t="shared" si="16"/>
        <v>1.1365442504515353</v>
      </c>
      <c r="M99" s="6">
        <f t="shared" si="17"/>
        <v>340963.2751354606</v>
      </c>
      <c r="N99" s="6">
        <f t="shared" si="18"/>
        <v>1163642.2394480144</v>
      </c>
      <c r="O99" s="5">
        <f t="shared" si="19"/>
        <v>1.1636422394480144</v>
      </c>
      <c r="P99" s="12">
        <f t="shared" si="21"/>
        <v>-1.3965853433844044E-2</v>
      </c>
      <c r="Q99" s="10">
        <v>127.99</v>
      </c>
      <c r="R99" s="9">
        <f t="shared" si="20"/>
        <v>1.0439641109298532</v>
      </c>
      <c r="S99" s="12">
        <f t="shared" si="22"/>
        <v>-1.1583906093134755E-2</v>
      </c>
      <c r="T99" s="4"/>
      <c r="U99" s="4"/>
      <c r="V99" s="4"/>
      <c r="W99" s="4"/>
      <c r="X99" s="4"/>
      <c r="Y99" s="4"/>
    </row>
    <row r="100" spans="1:25">
      <c r="A100" s="3">
        <v>40687</v>
      </c>
      <c r="B100" s="4">
        <v>269.18</v>
      </c>
      <c r="C100" s="5">
        <f t="shared" si="11"/>
        <v>1.2244359534206697</v>
      </c>
      <c r="D100" s="6">
        <f t="shared" si="10"/>
        <v>244887.19068413394</v>
      </c>
      <c r="E100" s="4">
        <v>76.86</v>
      </c>
      <c r="F100" s="7">
        <f t="shared" si="12"/>
        <v>1.1046277665995976</v>
      </c>
      <c r="G100" s="8">
        <f t="shared" si="13"/>
        <v>441851.10663983907</v>
      </c>
      <c r="H100" s="4">
        <v>26.67</v>
      </c>
      <c r="I100" s="7">
        <f t="shared" si="14"/>
        <v>1.3919624217118998</v>
      </c>
      <c r="J100" s="8">
        <f t="shared" si="15"/>
        <v>139196.24217118998</v>
      </c>
      <c r="K100" s="4">
        <v>94.44</v>
      </c>
      <c r="L100" s="5">
        <f t="shared" si="16"/>
        <v>1.1371462974111981</v>
      </c>
      <c r="M100" s="6">
        <f t="shared" si="17"/>
        <v>341143.88922335941</v>
      </c>
      <c r="N100" s="6">
        <f t="shared" si="18"/>
        <v>1167078.4287185224</v>
      </c>
      <c r="O100" s="5">
        <f t="shared" si="19"/>
        <v>1.1670784287185225</v>
      </c>
      <c r="P100" s="12">
        <f t="shared" si="21"/>
        <v>2.9529602432942781E-3</v>
      </c>
      <c r="Q100" s="10">
        <v>127.88</v>
      </c>
      <c r="R100" s="9">
        <f t="shared" si="20"/>
        <v>1.0430668841761828</v>
      </c>
      <c r="S100" s="12">
        <f t="shared" si="22"/>
        <v>-8.594421439175326E-4</v>
      </c>
      <c r="T100" s="4"/>
      <c r="U100" s="4"/>
      <c r="V100" s="4"/>
      <c r="W100" s="4"/>
      <c r="X100" s="4"/>
      <c r="Y100" s="4"/>
    </row>
    <row r="101" spans="1:25">
      <c r="A101" s="3">
        <v>40688</v>
      </c>
      <c r="B101" s="4">
        <v>273.55</v>
      </c>
      <c r="C101" s="5">
        <f t="shared" si="11"/>
        <v>1.2443140465793305</v>
      </c>
      <c r="D101" s="6">
        <f t="shared" si="10"/>
        <v>248862.80931586612</v>
      </c>
      <c r="E101" s="4">
        <v>78</v>
      </c>
      <c r="F101" s="7">
        <f t="shared" si="12"/>
        <v>1.1210117849956884</v>
      </c>
      <c r="G101" s="8">
        <f t="shared" si="13"/>
        <v>448404.7139982754</v>
      </c>
      <c r="H101" s="4">
        <v>28.56</v>
      </c>
      <c r="I101" s="7">
        <f t="shared" si="14"/>
        <v>1.4906054279749477</v>
      </c>
      <c r="J101" s="8">
        <f t="shared" si="15"/>
        <v>149060.54279749477</v>
      </c>
      <c r="K101" s="4">
        <v>92.48</v>
      </c>
      <c r="L101" s="5">
        <f t="shared" si="16"/>
        <v>1.1135460565924142</v>
      </c>
      <c r="M101" s="6">
        <f t="shared" si="17"/>
        <v>334063.81697772426</v>
      </c>
      <c r="N101" s="6">
        <f t="shared" si="18"/>
        <v>1180391.8830893605</v>
      </c>
      <c r="O101" s="5">
        <f t="shared" si="19"/>
        <v>1.1803918830893605</v>
      </c>
      <c r="P101" s="12">
        <f t="shared" si="21"/>
        <v>1.1407506165165504E-2</v>
      </c>
      <c r="Q101" s="10">
        <v>128.31</v>
      </c>
      <c r="R101" s="9">
        <f t="shared" si="20"/>
        <v>1.0465742251223491</v>
      </c>
      <c r="S101" s="12">
        <f t="shared" si="22"/>
        <v>3.3625273694088964E-3</v>
      </c>
      <c r="T101" s="4"/>
      <c r="U101" s="4"/>
      <c r="V101" s="4"/>
      <c r="W101" s="4"/>
      <c r="X101" s="4"/>
      <c r="Y101" s="4"/>
    </row>
    <row r="102" spans="1:25">
      <c r="A102" s="3">
        <v>40689</v>
      </c>
      <c r="B102" s="4">
        <v>281.14999999999998</v>
      </c>
      <c r="C102" s="5">
        <f t="shared" si="11"/>
        <v>1.2788846433770014</v>
      </c>
      <c r="D102" s="6">
        <f t="shared" si="10"/>
        <v>255776.92867540027</v>
      </c>
      <c r="E102" s="4">
        <v>78.540000000000006</v>
      </c>
      <c r="F102" s="7">
        <f t="shared" si="12"/>
        <v>1.1287726358148895</v>
      </c>
      <c r="G102" s="8">
        <f t="shared" si="13"/>
        <v>451509.0543259558</v>
      </c>
      <c r="H102" s="4">
        <v>28.97</v>
      </c>
      <c r="I102" s="7">
        <f t="shared" si="14"/>
        <v>1.5120041753653444</v>
      </c>
      <c r="J102" s="8">
        <f t="shared" si="15"/>
        <v>151200.41753653443</v>
      </c>
      <c r="K102" s="4">
        <v>94.85</v>
      </c>
      <c r="L102" s="5">
        <f t="shared" si="16"/>
        <v>1.1420830824804336</v>
      </c>
      <c r="M102" s="6">
        <f t="shared" si="17"/>
        <v>342624.92474413005</v>
      </c>
      <c r="N102" s="6">
        <f t="shared" si="18"/>
        <v>1201111.3252820205</v>
      </c>
      <c r="O102" s="5">
        <f t="shared" si="19"/>
        <v>1.2011113252820205</v>
      </c>
      <c r="P102" s="12">
        <f t="shared" si="21"/>
        <v>1.7553019882204257E-2</v>
      </c>
      <c r="Q102" s="10">
        <v>128.9</v>
      </c>
      <c r="R102" s="9">
        <f t="shared" si="20"/>
        <v>1.0513866231647635</v>
      </c>
      <c r="S102" s="12">
        <f t="shared" si="22"/>
        <v>4.5982386407918963E-3</v>
      </c>
      <c r="T102" s="4"/>
      <c r="U102" s="4"/>
      <c r="V102" s="4"/>
      <c r="W102" s="4"/>
      <c r="X102" s="4"/>
      <c r="Y102" s="4"/>
    </row>
    <row r="103" spans="1:25">
      <c r="A103" s="3">
        <v>40690</v>
      </c>
      <c r="B103" s="4">
        <v>284.27999999999997</v>
      </c>
      <c r="C103" s="5">
        <f t="shared" si="11"/>
        <v>1.293122270742358</v>
      </c>
      <c r="D103" s="6">
        <f t="shared" si="10"/>
        <v>258624.45414847159</v>
      </c>
      <c r="E103" s="4">
        <v>79.040000000000006</v>
      </c>
      <c r="F103" s="7">
        <f t="shared" si="12"/>
        <v>1.135958608795631</v>
      </c>
      <c r="G103" s="8">
        <f t="shared" si="13"/>
        <v>454383.4435182524</v>
      </c>
      <c r="H103" s="4">
        <v>28.99</v>
      </c>
      <c r="I103" s="7">
        <f t="shared" si="14"/>
        <v>1.5130480167014613</v>
      </c>
      <c r="J103" s="8">
        <f t="shared" si="15"/>
        <v>151304.80167014612</v>
      </c>
      <c r="K103" s="4">
        <v>95.66</v>
      </c>
      <c r="L103" s="5">
        <f t="shared" si="16"/>
        <v>1.1518362432269718</v>
      </c>
      <c r="M103" s="6">
        <f t="shared" si="17"/>
        <v>345550.87296809151</v>
      </c>
      <c r="N103" s="6">
        <f t="shared" si="18"/>
        <v>1209863.5723049617</v>
      </c>
      <c r="O103" s="5">
        <f t="shared" si="19"/>
        <v>1.2098635723049618</v>
      </c>
      <c r="P103" s="12">
        <f t="shared" si="21"/>
        <v>7.2867908566978112E-3</v>
      </c>
      <c r="Q103" s="10">
        <v>129.4</v>
      </c>
      <c r="R103" s="9">
        <f t="shared" si="20"/>
        <v>1.0554649265905385</v>
      </c>
      <c r="S103" s="12">
        <f t="shared" si="22"/>
        <v>3.8789759503490284E-3</v>
      </c>
      <c r="T103" s="4"/>
      <c r="U103" s="4"/>
      <c r="V103" s="4"/>
      <c r="W103" s="4"/>
      <c r="X103" s="4"/>
      <c r="Y103" s="4"/>
    </row>
    <row r="104" spans="1:25">
      <c r="A104" s="3">
        <v>40694</v>
      </c>
      <c r="B104" s="4">
        <v>286.08</v>
      </c>
      <c r="C104" s="5">
        <f t="shared" si="11"/>
        <v>1.3013100436681222</v>
      </c>
      <c r="D104" s="6">
        <f t="shared" si="10"/>
        <v>260262.00873362445</v>
      </c>
      <c r="E104" s="4">
        <v>80.290000000000006</v>
      </c>
      <c r="F104" s="7">
        <f t="shared" si="12"/>
        <v>1.1539235412474851</v>
      </c>
      <c r="G104" s="8">
        <f t="shared" si="13"/>
        <v>461569.41649899405</v>
      </c>
      <c r="H104" s="4">
        <v>29.3</v>
      </c>
      <c r="I104" s="7">
        <f t="shared" si="14"/>
        <v>1.5292275574112735</v>
      </c>
      <c r="J104" s="8">
        <f t="shared" si="15"/>
        <v>152922.75574112736</v>
      </c>
      <c r="K104" s="4">
        <v>96.48</v>
      </c>
      <c r="L104" s="5">
        <f t="shared" si="16"/>
        <v>1.1617098133654427</v>
      </c>
      <c r="M104" s="6">
        <f t="shared" si="17"/>
        <v>348512.9440096328</v>
      </c>
      <c r="N104" s="6">
        <f t="shared" si="18"/>
        <v>1223267.1249833787</v>
      </c>
      <c r="O104" s="5">
        <f t="shared" si="19"/>
        <v>1.2232671249833786</v>
      </c>
      <c r="P104" s="12">
        <f t="shared" si="21"/>
        <v>1.1078565373185967E-2</v>
      </c>
      <c r="Q104" s="10">
        <v>130.74</v>
      </c>
      <c r="R104" s="9">
        <f t="shared" si="20"/>
        <v>1.0663947797716151</v>
      </c>
      <c r="S104" s="12">
        <f t="shared" si="22"/>
        <v>1.0355486862442032E-2</v>
      </c>
      <c r="T104" s="4"/>
      <c r="U104" s="4"/>
      <c r="V104" s="4"/>
      <c r="W104" s="4"/>
      <c r="X104" s="4"/>
      <c r="Y104" s="4"/>
    </row>
    <row r="105" spans="1:25">
      <c r="A105" s="3">
        <v>40695</v>
      </c>
      <c r="B105" s="4">
        <v>279.70999999999998</v>
      </c>
      <c r="C105" s="5">
        <f t="shared" si="11"/>
        <v>1.2723344250363899</v>
      </c>
      <c r="D105" s="6">
        <f t="shared" si="10"/>
        <v>254466.88500727798</v>
      </c>
      <c r="E105" s="4">
        <v>78.430000000000007</v>
      </c>
      <c r="F105" s="7">
        <f t="shared" si="12"/>
        <v>1.1271917217591263</v>
      </c>
      <c r="G105" s="8">
        <f t="shared" si="13"/>
        <v>450876.68870365049</v>
      </c>
      <c r="H105" s="4">
        <v>27.98</v>
      </c>
      <c r="I105" s="7">
        <f t="shared" si="14"/>
        <v>1.4603340292275575</v>
      </c>
      <c r="J105" s="8">
        <f t="shared" si="15"/>
        <v>146033.40292275575</v>
      </c>
      <c r="K105" s="4">
        <v>94.1</v>
      </c>
      <c r="L105" s="5">
        <f t="shared" si="16"/>
        <v>1.1330523780854906</v>
      </c>
      <c r="M105" s="6">
        <f t="shared" si="17"/>
        <v>339915.71342564718</v>
      </c>
      <c r="N105" s="6">
        <f t="shared" si="18"/>
        <v>1191292.6900593315</v>
      </c>
      <c r="O105" s="5">
        <f t="shared" si="19"/>
        <v>1.1912926900593315</v>
      </c>
      <c r="P105" s="12">
        <f t="shared" si="21"/>
        <v>-2.6138554916598222E-2</v>
      </c>
      <c r="Q105" s="10">
        <v>127.81</v>
      </c>
      <c r="R105" s="9">
        <f t="shared" si="20"/>
        <v>1.0424959216965743</v>
      </c>
      <c r="S105" s="12">
        <f t="shared" si="22"/>
        <v>-2.2410891846412762E-2</v>
      </c>
      <c r="T105" s="4"/>
      <c r="U105" s="4"/>
      <c r="V105" s="4"/>
      <c r="W105" s="4"/>
      <c r="X105" s="4"/>
      <c r="Y105" s="4"/>
    </row>
    <row r="106" spans="1:25">
      <c r="A106" s="3">
        <v>40696</v>
      </c>
      <c r="B106" s="4">
        <v>281.8</v>
      </c>
      <c r="C106" s="5">
        <f t="shared" si="11"/>
        <v>1.2818413391557497</v>
      </c>
      <c r="D106" s="6">
        <f t="shared" si="10"/>
        <v>256368.26783114995</v>
      </c>
      <c r="E106" s="4">
        <v>79.930000000000007</v>
      </c>
      <c r="F106" s="7">
        <f t="shared" si="12"/>
        <v>1.1487496407013511</v>
      </c>
      <c r="G106" s="8">
        <f t="shared" si="13"/>
        <v>459499.85628054047</v>
      </c>
      <c r="H106" s="4">
        <v>28.06</v>
      </c>
      <c r="I106" s="7">
        <f t="shared" si="14"/>
        <v>1.4645093945720249</v>
      </c>
      <c r="J106" s="8">
        <f t="shared" si="15"/>
        <v>146450.93945720248</v>
      </c>
      <c r="K106" s="4">
        <v>92.8</v>
      </c>
      <c r="L106" s="5">
        <f t="shared" si="16"/>
        <v>1.1173991571342565</v>
      </c>
      <c r="M106" s="6">
        <f t="shared" si="17"/>
        <v>335219.74714027694</v>
      </c>
      <c r="N106" s="6">
        <f t="shared" si="18"/>
        <v>1197538.8107091698</v>
      </c>
      <c r="O106" s="5">
        <f t="shared" si="19"/>
        <v>1.1975388107091698</v>
      </c>
      <c r="P106" s="12">
        <f t="shared" si="21"/>
        <v>5.2431452840755455E-3</v>
      </c>
      <c r="Q106" s="10">
        <v>127.67</v>
      </c>
      <c r="R106" s="9">
        <f t="shared" si="20"/>
        <v>1.0413539967373573</v>
      </c>
      <c r="S106" s="12">
        <f t="shared" si="22"/>
        <v>-1.0953759486738157E-3</v>
      </c>
      <c r="T106" s="4"/>
      <c r="U106" s="4"/>
      <c r="V106" s="4"/>
      <c r="W106" s="4"/>
      <c r="X106" s="4"/>
      <c r="Y106" s="4"/>
    </row>
    <row r="107" spans="1:25">
      <c r="A107" s="3">
        <v>40697</v>
      </c>
      <c r="B107" s="4">
        <v>276.13</v>
      </c>
      <c r="C107" s="5">
        <f t="shared" si="11"/>
        <v>1.2560498544395924</v>
      </c>
      <c r="D107" s="6">
        <f t="shared" si="10"/>
        <v>251209.97088791849</v>
      </c>
      <c r="E107" s="4">
        <v>78.38</v>
      </c>
      <c r="F107" s="7">
        <f t="shared" si="12"/>
        <v>1.126473124461052</v>
      </c>
      <c r="G107" s="8">
        <f t="shared" si="13"/>
        <v>450589.24978442077</v>
      </c>
      <c r="H107" s="4">
        <v>28.21</v>
      </c>
      <c r="I107" s="7">
        <f t="shared" si="14"/>
        <v>1.4723382045929019</v>
      </c>
      <c r="J107" s="8">
        <f t="shared" si="15"/>
        <v>147233.82045929017</v>
      </c>
      <c r="K107" s="4">
        <v>91.97</v>
      </c>
      <c r="L107" s="5">
        <f t="shared" si="16"/>
        <v>1.1074051776038532</v>
      </c>
      <c r="M107" s="6">
        <f t="shared" si="17"/>
        <v>332221.55328115594</v>
      </c>
      <c r="N107" s="6">
        <f t="shared" si="18"/>
        <v>1181254.5944127853</v>
      </c>
      <c r="O107" s="5">
        <f t="shared" si="19"/>
        <v>1.1812545944127852</v>
      </c>
      <c r="P107" s="12">
        <f t="shared" si="21"/>
        <v>-1.3598069766725285E-2</v>
      </c>
      <c r="Q107" s="10">
        <v>126.4</v>
      </c>
      <c r="R107" s="9">
        <f t="shared" si="20"/>
        <v>1.0309951060358891</v>
      </c>
      <c r="S107" s="12">
        <f t="shared" si="22"/>
        <v>-9.9475209524555464E-3</v>
      </c>
      <c r="T107" s="4"/>
      <c r="U107" s="4"/>
      <c r="V107" s="4"/>
      <c r="W107" s="4"/>
      <c r="X107" s="4"/>
      <c r="Y107" s="4"/>
    </row>
    <row r="108" spans="1:25">
      <c r="A108" s="3">
        <v>40700</v>
      </c>
      <c r="B108" s="4">
        <v>271</v>
      </c>
      <c r="C108" s="5">
        <f t="shared" si="11"/>
        <v>1.2327147016011644</v>
      </c>
      <c r="D108" s="6">
        <f t="shared" si="10"/>
        <v>246542.94032023288</v>
      </c>
      <c r="E108" s="4">
        <v>77.459999999999994</v>
      </c>
      <c r="F108" s="7">
        <f t="shared" si="12"/>
        <v>1.1132509341764874</v>
      </c>
      <c r="G108" s="8">
        <f t="shared" si="13"/>
        <v>445300.37367059494</v>
      </c>
      <c r="H108" s="4">
        <v>27.44</v>
      </c>
      <c r="I108" s="7">
        <f t="shared" si="14"/>
        <v>1.4321503131524009</v>
      </c>
      <c r="J108" s="8">
        <f t="shared" si="15"/>
        <v>143215.03131524011</v>
      </c>
      <c r="K108" s="4">
        <v>90.89</v>
      </c>
      <c r="L108" s="5">
        <f t="shared" si="16"/>
        <v>1.0944009632751355</v>
      </c>
      <c r="M108" s="6">
        <f t="shared" si="17"/>
        <v>328320.28898254066</v>
      </c>
      <c r="N108" s="6">
        <f t="shared" si="18"/>
        <v>1163378.6342886086</v>
      </c>
      <c r="O108" s="5">
        <f t="shared" si="19"/>
        <v>1.1633786342886085</v>
      </c>
      <c r="P108" s="12">
        <f t="shared" si="21"/>
        <v>-1.5133029076651372E-2</v>
      </c>
      <c r="Q108" s="10">
        <v>125.06</v>
      </c>
      <c r="R108" s="9">
        <f t="shared" si="20"/>
        <v>1.0200652528548124</v>
      </c>
      <c r="S108" s="12">
        <f t="shared" si="22"/>
        <v>-1.0601265822784867E-2</v>
      </c>
      <c r="T108" s="4"/>
      <c r="U108" s="4"/>
      <c r="V108" s="4"/>
      <c r="W108" s="4"/>
      <c r="X108" s="4"/>
      <c r="Y108" s="4"/>
    </row>
    <row r="109" spans="1:25">
      <c r="A109" s="3">
        <v>40701</v>
      </c>
      <c r="B109" s="4">
        <v>273.27</v>
      </c>
      <c r="C109" s="5">
        <f t="shared" si="11"/>
        <v>1.2430403930131004</v>
      </c>
      <c r="D109" s="6">
        <f t="shared" si="10"/>
        <v>248608.07860262008</v>
      </c>
      <c r="E109" s="4">
        <v>79.06</v>
      </c>
      <c r="F109" s="7">
        <f t="shared" si="12"/>
        <v>1.1362460477148606</v>
      </c>
      <c r="G109" s="8">
        <f t="shared" si="13"/>
        <v>454498.41908594425</v>
      </c>
      <c r="H109" s="4">
        <v>27.89</v>
      </c>
      <c r="I109" s="7">
        <f t="shared" si="14"/>
        <v>1.4556367432150312</v>
      </c>
      <c r="J109" s="8">
        <f t="shared" si="15"/>
        <v>145563.67432150312</v>
      </c>
      <c r="K109" s="4">
        <v>90.88</v>
      </c>
      <c r="L109" s="5">
        <f t="shared" si="16"/>
        <v>1.0942805538832028</v>
      </c>
      <c r="M109" s="6">
        <f t="shared" si="17"/>
        <v>328284.16616496083</v>
      </c>
      <c r="N109" s="6">
        <f t="shared" si="18"/>
        <v>1176954.3381750283</v>
      </c>
      <c r="O109" s="5">
        <f t="shared" si="19"/>
        <v>1.1769543381750283</v>
      </c>
      <c r="P109" s="12">
        <f t="shared" si="21"/>
        <v>1.1669205094797963E-2</v>
      </c>
      <c r="Q109" s="10">
        <v>124.99</v>
      </c>
      <c r="R109" s="9">
        <f t="shared" si="20"/>
        <v>1.019494290375204</v>
      </c>
      <c r="S109" s="12">
        <f t="shared" si="22"/>
        <v>-5.5973132896214306E-4</v>
      </c>
      <c r="T109" s="4"/>
      <c r="U109" s="4"/>
      <c r="V109" s="4"/>
      <c r="W109" s="4"/>
      <c r="X109" s="4"/>
      <c r="Y109" s="4"/>
    </row>
    <row r="110" spans="1:25">
      <c r="A110" s="3">
        <v>40702</v>
      </c>
      <c r="B110" s="4">
        <v>269.08999999999997</v>
      </c>
      <c r="C110" s="5">
        <f t="shared" si="11"/>
        <v>1.2240265647743813</v>
      </c>
      <c r="D110" s="6">
        <f t="shared" si="10"/>
        <v>244805.31295487625</v>
      </c>
      <c r="E110" s="4">
        <v>75.98</v>
      </c>
      <c r="F110" s="7">
        <f t="shared" si="12"/>
        <v>1.0919804541534925</v>
      </c>
      <c r="G110" s="8">
        <f t="shared" si="13"/>
        <v>436792.18166139704</v>
      </c>
      <c r="H110" s="4">
        <v>29.08</v>
      </c>
      <c r="I110" s="7">
        <f t="shared" si="14"/>
        <v>1.5177453027139873</v>
      </c>
      <c r="J110" s="8">
        <f t="shared" si="15"/>
        <v>151774.53027139875</v>
      </c>
      <c r="K110" s="4">
        <v>89.43</v>
      </c>
      <c r="L110" s="5">
        <f t="shared" si="16"/>
        <v>1.0768211920529802</v>
      </c>
      <c r="M110" s="6">
        <f t="shared" si="17"/>
        <v>323046.35761589406</v>
      </c>
      <c r="N110" s="6">
        <f t="shared" si="18"/>
        <v>1156418.3825035661</v>
      </c>
      <c r="O110" s="5">
        <f t="shared" si="19"/>
        <v>1.1564183825035661</v>
      </c>
      <c r="P110" s="12">
        <f t="shared" si="21"/>
        <v>-1.7448387762693529E-2</v>
      </c>
      <c r="Q110" s="10">
        <v>124.46</v>
      </c>
      <c r="R110" s="9">
        <f t="shared" si="20"/>
        <v>1.0151712887438826</v>
      </c>
      <c r="S110" s="12">
        <f t="shared" si="22"/>
        <v>-4.240339227138179E-3</v>
      </c>
      <c r="T110" s="4"/>
      <c r="U110" s="4"/>
      <c r="V110" s="4"/>
      <c r="W110" s="4"/>
      <c r="X110" s="4"/>
      <c r="Y110" s="4"/>
    </row>
    <row r="111" spans="1:25">
      <c r="A111" s="3">
        <v>40703</v>
      </c>
      <c r="B111" s="4">
        <v>270.77999999999997</v>
      </c>
      <c r="C111" s="5">
        <f t="shared" si="11"/>
        <v>1.2317139737991265</v>
      </c>
      <c r="D111" s="6">
        <f t="shared" si="10"/>
        <v>246342.79475982531</v>
      </c>
      <c r="E111" s="4">
        <v>75.7</v>
      </c>
      <c r="F111" s="7">
        <f t="shared" si="12"/>
        <v>1.0879563092842772</v>
      </c>
      <c r="G111" s="8">
        <f t="shared" si="13"/>
        <v>435182.52371371089</v>
      </c>
      <c r="H111" s="4">
        <v>29.59</v>
      </c>
      <c r="I111" s="7">
        <f t="shared" si="14"/>
        <v>1.5443632567849688</v>
      </c>
      <c r="J111" s="8">
        <f t="shared" si="15"/>
        <v>154436.32567849688</v>
      </c>
      <c r="K111" s="4">
        <v>90.83</v>
      </c>
      <c r="L111" s="5">
        <f t="shared" si="16"/>
        <v>1.09367850692354</v>
      </c>
      <c r="M111" s="6">
        <f t="shared" si="17"/>
        <v>328103.55207706196</v>
      </c>
      <c r="N111" s="6">
        <f t="shared" si="18"/>
        <v>1164065.1962290951</v>
      </c>
      <c r="O111" s="5">
        <f t="shared" si="19"/>
        <v>1.1640651962290951</v>
      </c>
      <c r="P111" s="12">
        <f t="shared" si="21"/>
        <v>6.6124975538472963E-3</v>
      </c>
      <c r="Q111" s="10">
        <v>125.41</v>
      </c>
      <c r="R111" s="9">
        <f t="shared" si="20"/>
        <v>1.0229200652528547</v>
      </c>
      <c r="S111" s="12">
        <f t="shared" si="22"/>
        <v>7.6329744496224095E-3</v>
      </c>
      <c r="T111" s="4"/>
      <c r="U111" s="4"/>
      <c r="V111" s="4"/>
      <c r="W111" s="4"/>
      <c r="X111" s="4"/>
      <c r="Y111" s="4"/>
    </row>
    <row r="112" spans="1:25">
      <c r="A112" s="3">
        <v>40704</v>
      </c>
      <c r="B112" s="4">
        <v>266.13</v>
      </c>
      <c r="C112" s="5">
        <f t="shared" si="11"/>
        <v>1.2105622270742358</v>
      </c>
      <c r="D112" s="6">
        <f t="shared" si="10"/>
        <v>242112.44541484714</v>
      </c>
      <c r="E112" s="4">
        <v>73.98</v>
      </c>
      <c r="F112" s="7">
        <f t="shared" si="12"/>
        <v>1.0632365622305262</v>
      </c>
      <c r="G112" s="8">
        <f t="shared" si="13"/>
        <v>425294.62489221047</v>
      </c>
      <c r="H112" s="4">
        <v>28.85</v>
      </c>
      <c r="I112" s="7">
        <f t="shared" si="14"/>
        <v>1.505741127348643</v>
      </c>
      <c r="J112" s="8">
        <f t="shared" si="15"/>
        <v>150574.11273486429</v>
      </c>
      <c r="K112" s="4">
        <v>89.46</v>
      </c>
      <c r="L112" s="5">
        <f t="shared" si="16"/>
        <v>1.0771824202287779</v>
      </c>
      <c r="M112" s="6">
        <f t="shared" si="17"/>
        <v>323154.72606863338</v>
      </c>
      <c r="N112" s="6">
        <f t="shared" si="18"/>
        <v>1141135.9091105552</v>
      </c>
      <c r="O112" s="5">
        <f t="shared" si="19"/>
        <v>1.1411359091105553</v>
      </c>
      <c r="P112" s="12">
        <f t="shared" si="21"/>
        <v>-1.9697597001282818E-2</v>
      </c>
      <c r="Q112" s="10">
        <v>123.67</v>
      </c>
      <c r="R112" s="9">
        <f t="shared" si="20"/>
        <v>1.0087275693311584</v>
      </c>
      <c r="S112" s="12">
        <f t="shared" si="22"/>
        <v>-1.3874491667331124E-2</v>
      </c>
      <c r="T112" s="4"/>
      <c r="U112" s="4"/>
      <c r="V112" s="4"/>
      <c r="W112" s="4"/>
      <c r="X112" s="4"/>
      <c r="Y112" s="4"/>
    </row>
    <row r="113" spans="1:25">
      <c r="A113" s="3">
        <v>40707</v>
      </c>
      <c r="B113" s="4">
        <v>266.52</v>
      </c>
      <c r="C113" s="5">
        <f t="shared" si="11"/>
        <v>1.2123362445414847</v>
      </c>
      <c r="D113" s="6">
        <f t="shared" si="10"/>
        <v>242467.24890829693</v>
      </c>
      <c r="E113" s="4">
        <v>74.150000000000006</v>
      </c>
      <c r="F113" s="7">
        <f t="shared" si="12"/>
        <v>1.0656797930439783</v>
      </c>
      <c r="G113" s="8">
        <f t="shared" si="13"/>
        <v>426271.91721759131</v>
      </c>
      <c r="H113" s="4">
        <v>27.84</v>
      </c>
      <c r="I113" s="7">
        <f t="shared" si="14"/>
        <v>1.453027139874739</v>
      </c>
      <c r="J113" s="8">
        <f t="shared" si="15"/>
        <v>145302.71398747389</v>
      </c>
      <c r="K113" s="4">
        <v>98.44</v>
      </c>
      <c r="L113" s="5">
        <f t="shared" si="16"/>
        <v>1.1853100541842263</v>
      </c>
      <c r="M113" s="6">
        <f t="shared" si="17"/>
        <v>355593.0162552679</v>
      </c>
      <c r="N113" s="6">
        <f t="shared" si="18"/>
        <v>1169634.89636863</v>
      </c>
      <c r="O113" s="5">
        <f t="shared" si="19"/>
        <v>1.1696348963686301</v>
      </c>
      <c r="P113" s="12">
        <f t="shared" si="21"/>
        <v>2.4974227022868778E-2</v>
      </c>
      <c r="Q113" s="10">
        <v>123.77</v>
      </c>
      <c r="R113" s="9">
        <f t="shared" si="20"/>
        <v>1.0095432300163132</v>
      </c>
      <c r="S113" s="12">
        <f t="shared" si="22"/>
        <v>8.0860354168343918E-4</v>
      </c>
      <c r="T113" s="4"/>
      <c r="U113" s="4"/>
      <c r="V113" s="4"/>
      <c r="W113" s="4"/>
      <c r="X113" s="4"/>
      <c r="Y113" s="4"/>
    </row>
    <row r="114" spans="1:25">
      <c r="A114" s="3">
        <v>40708</v>
      </c>
      <c r="B114" s="4">
        <v>273.2</v>
      </c>
      <c r="C114" s="5">
        <f t="shared" si="11"/>
        <v>1.242721979621543</v>
      </c>
      <c r="D114" s="6">
        <f t="shared" si="10"/>
        <v>248544.3959243086</v>
      </c>
      <c r="E114" s="4">
        <v>75.209999999999994</v>
      </c>
      <c r="F114" s="7">
        <f t="shared" si="12"/>
        <v>1.0809140557631502</v>
      </c>
      <c r="G114" s="8">
        <f t="shared" si="13"/>
        <v>432365.6223052601</v>
      </c>
      <c r="H114" s="4">
        <v>29.4</v>
      </c>
      <c r="I114" s="7">
        <f t="shared" si="14"/>
        <v>1.534446764091858</v>
      </c>
      <c r="J114" s="8">
        <f t="shared" si="15"/>
        <v>153444.67640918581</v>
      </c>
      <c r="K114" s="4">
        <v>99.2</v>
      </c>
      <c r="L114" s="5">
        <f t="shared" si="16"/>
        <v>1.1944611679711019</v>
      </c>
      <c r="M114" s="6">
        <f t="shared" si="17"/>
        <v>358338.35039133055</v>
      </c>
      <c r="N114" s="6">
        <f t="shared" si="18"/>
        <v>1192693.0450300849</v>
      </c>
      <c r="O114" s="5">
        <f t="shared" si="19"/>
        <v>1.192693045030085</v>
      </c>
      <c r="P114" s="12">
        <f t="shared" si="21"/>
        <v>1.9713971199939007E-2</v>
      </c>
      <c r="Q114" s="10">
        <v>125.34</v>
      </c>
      <c r="R114" s="9">
        <f t="shared" si="20"/>
        <v>1.0223491027732463</v>
      </c>
      <c r="S114" s="12">
        <f t="shared" si="22"/>
        <v>1.2684818615173343E-2</v>
      </c>
      <c r="T114" s="4"/>
      <c r="U114" s="4"/>
      <c r="V114" s="4"/>
      <c r="W114" s="4"/>
      <c r="X114" s="4"/>
      <c r="Y114" s="4"/>
    </row>
    <row r="115" spans="1:25">
      <c r="A115" s="3">
        <v>40709</v>
      </c>
      <c r="B115" s="4">
        <v>269.56</v>
      </c>
      <c r="C115" s="5">
        <f t="shared" si="11"/>
        <v>1.2261644832605532</v>
      </c>
      <c r="D115" s="6">
        <f t="shared" si="10"/>
        <v>245232.89665211062</v>
      </c>
      <c r="E115" s="4">
        <v>74.13</v>
      </c>
      <c r="F115" s="7">
        <f t="shared" si="12"/>
        <v>1.0653923541247485</v>
      </c>
      <c r="G115" s="8">
        <f t="shared" si="13"/>
        <v>426156.94164989941</v>
      </c>
      <c r="H115" s="4">
        <v>29.04</v>
      </c>
      <c r="I115" s="7">
        <f t="shared" si="14"/>
        <v>1.5156576200417535</v>
      </c>
      <c r="J115" s="8">
        <f t="shared" si="15"/>
        <v>151565.76200417534</v>
      </c>
      <c r="K115" s="4">
        <v>98.27</v>
      </c>
      <c r="L115" s="5">
        <f t="shared" si="16"/>
        <v>1.1832630945213727</v>
      </c>
      <c r="M115" s="6">
        <f t="shared" si="17"/>
        <v>354978.92835641181</v>
      </c>
      <c r="N115" s="6">
        <f t="shared" si="18"/>
        <v>1177934.5286625971</v>
      </c>
      <c r="O115" s="5">
        <f t="shared" si="19"/>
        <v>1.1779345286625971</v>
      </c>
      <c r="P115" s="12">
        <f t="shared" si="21"/>
        <v>-1.2374111200686655E-2</v>
      </c>
      <c r="Q115" s="10">
        <v>123.11</v>
      </c>
      <c r="R115" s="9">
        <f t="shared" si="20"/>
        <v>1.0041598694942904</v>
      </c>
      <c r="S115" s="12">
        <f t="shared" si="22"/>
        <v>-1.7791606829424045E-2</v>
      </c>
      <c r="T115" s="4"/>
      <c r="U115" s="4"/>
      <c r="V115" s="4"/>
      <c r="W115" s="4"/>
      <c r="X115" s="4"/>
      <c r="Y115" s="4"/>
    </row>
    <row r="116" spans="1:25">
      <c r="A116" s="3">
        <v>40710</v>
      </c>
      <c r="B116" s="4">
        <v>265.77999999999997</v>
      </c>
      <c r="C116" s="5">
        <f t="shared" si="11"/>
        <v>1.2089701601164482</v>
      </c>
      <c r="D116" s="6">
        <f t="shared" si="10"/>
        <v>241794.03202328965</v>
      </c>
      <c r="E116" s="4">
        <v>74.17</v>
      </c>
      <c r="F116" s="7">
        <f t="shared" si="12"/>
        <v>1.0659672319632079</v>
      </c>
      <c r="G116" s="8">
        <f t="shared" si="13"/>
        <v>426386.89278528315</v>
      </c>
      <c r="H116" s="4">
        <v>30.14</v>
      </c>
      <c r="I116" s="7">
        <f t="shared" si="14"/>
        <v>1.5730688935281838</v>
      </c>
      <c r="J116" s="8">
        <f t="shared" si="15"/>
        <v>157306.88935281837</v>
      </c>
      <c r="K116" s="4">
        <v>98.39</v>
      </c>
      <c r="L116" s="5">
        <f t="shared" si="16"/>
        <v>1.1847080072245635</v>
      </c>
      <c r="M116" s="6">
        <f t="shared" si="17"/>
        <v>355412.40216736903</v>
      </c>
      <c r="N116" s="6">
        <f t="shared" si="18"/>
        <v>1180900.2163287601</v>
      </c>
      <c r="O116" s="5">
        <f t="shared" si="19"/>
        <v>1.1809002163287601</v>
      </c>
      <c r="P116" s="12">
        <f t="shared" si="21"/>
        <v>2.5177016158361987E-3</v>
      </c>
      <c r="Q116" s="10">
        <v>123.38</v>
      </c>
      <c r="R116" s="9">
        <f t="shared" si="20"/>
        <v>1.0063621533442089</v>
      </c>
      <c r="S116" s="12">
        <f t="shared" si="22"/>
        <v>2.1931605880918248E-3</v>
      </c>
      <c r="T116" s="4"/>
      <c r="U116" s="4"/>
      <c r="V116" s="4"/>
      <c r="W116" s="4"/>
      <c r="X116" s="4"/>
      <c r="Y116" s="4"/>
    </row>
    <row r="117" spans="1:25">
      <c r="A117" s="3">
        <v>40711</v>
      </c>
      <c r="B117" s="4">
        <v>265.19</v>
      </c>
      <c r="C117" s="5">
        <f t="shared" si="11"/>
        <v>1.2062863901018923</v>
      </c>
      <c r="D117" s="6">
        <f t="shared" si="10"/>
        <v>241257.27802037846</v>
      </c>
      <c r="E117" s="4">
        <v>73.72</v>
      </c>
      <c r="F117" s="7">
        <f t="shared" si="12"/>
        <v>1.0594998562805404</v>
      </c>
      <c r="G117" s="8">
        <f t="shared" si="13"/>
        <v>423799.94251221616</v>
      </c>
      <c r="H117" s="4">
        <v>30.1</v>
      </c>
      <c r="I117" s="7">
        <f t="shared" si="14"/>
        <v>1.57098121085595</v>
      </c>
      <c r="J117" s="8">
        <f t="shared" si="15"/>
        <v>157098.12108559499</v>
      </c>
      <c r="K117" s="4">
        <v>100.18</v>
      </c>
      <c r="L117" s="5">
        <f t="shared" si="16"/>
        <v>1.2062612883804937</v>
      </c>
      <c r="M117" s="6">
        <f t="shared" si="17"/>
        <v>361878.38651414809</v>
      </c>
      <c r="N117" s="6">
        <f t="shared" si="18"/>
        <v>1184033.7281323378</v>
      </c>
      <c r="O117" s="5">
        <f t="shared" si="19"/>
        <v>1.1840337281323379</v>
      </c>
      <c r="P117" s="12">
        <f t="shared" si="21"/>
        <v>2.6534941396820777E-3</v>
      </c>
      <c r="Q117" s="10">
        <v>123.75</v>
      </c>
      <c r="R117" s="9">
        <f t="shared" si="20"/>
        <v>1.0093800978792822</v>
      </c>
      <c r="S117" s="12">
        <f t="shared" si="22"/>
        <v>2.9988652942130045E-3</v>
      </c>
      <c r="T117" s="4"/>
      <c r="U117" s="4"/>
      <c r="V117" s="4"/>
      <c r="W117" s="4"/>
      <c r="X117" s="4"/>
      <c r="Y117" s="4"/>
    </row>
    <row r="118" spans="1:25">
      <c r="A118" s="3">
        <v>40714</v>
      </c>
      <c r="B118" s="4">
        <v>269.04000000000002</v>
      </c>
      <c r="C118" s="5">
        <f t="shared" si="11"/>
        <v>1.2237991266375547</v>
      </c>
      <c r="D118" s="6">
        <f t="shared" si="10"/>
        <v>244759.82532751095</v>
      </c>
      <c r="E118" s="4">
        <v>73.349999999999994</v>
      </c>
      <c r="F118" s="7">
        <f t="shared" si="12"/>
        <v>1.0541822362747915</v>
      </c>
      <c r="G118" s="8">
        <f t="shared" si="13"/>
        <v>421672.8945099166</v>
      </c>
      <c r="H118" s="4">
        <v>30.16</v>
      </c>
      <c r="I118" s="7">
        <f t="shared" si="14"/>
        <v>1.5741127348643007</v>
      </c>
      <c r="J118" s="8">
        <f t="shared" si="15"/>
        <v>157411.27348643006</v>
      </c>
      <c r="K118" s="4">
        <v>102.24</v>
      </c>
      <c r="L118" s="5">
        <f t="shared" si="16"/>
        <v>1.2310656231186032</v>
      </c>
      <c r="M118" s="6">
        <f t="shared" si="17"/>
        <v>369319.68693558098</v>
      </c>
      <c r="N118" s="6">
        <f t="shared" si="18"/>
        <v>1193163.6802594387</v>
      </c>
      <c r="O118" s="5">
        <f t="shared" si="19"/>
        <v>1.1931636802594388</v>
      </c>
      <c r="P118" s="12">
        <f t="shared" si="21"/>
        <v>7.7108885584722398E-3</v>
      </c>
      <c r="Q118" s="10">
        <v>124.38</v>
      </c>
      <c r="R118" s="9">
        <f t="shared" si="20"/>
        <v>1.0145187601957586</v>
      </c>
      <c r="S118" s="12">
        <f t="shared" si="22"/>
        <v>5.0909090909090349E-3</v>
      </c>
      <c r="T118" s="4"/>
      <c r="U118" s="4"/>
      <c r="V118" s="4"/>
      <c r="W118" s="4"/>
      <c r="X118" s="4"/>
      <c r="Y118" s="4"/>
    </row>
    <row r="119" spans="1:25">
      <c r="A119" s="3">
        <v>40715</v>
      </c>
      <c r="B119" s="4">
        <v>273.11</v>
      </c>
      <c r="C119" s="5">
        <f t="shared" si="11"/>
        <v>1.2423125909752548</v>
      </c>
      <c r="D119" s="6">
        <f t="shared" si="10"/>
        <v>248462.51819505097</v>
      </c>
      <c r="E119" s="4">
        <v>74.28</v>
      </c>
      <c r="F119" s="7">
        <f t="shared" si="12"/>
        <v>1.0675481460189711</v>
      </c>
      <c r="G119" s="8">
        <f t="shared" si="13"/>
        <v>427019.25840758841</v>
      </c>
      <c r="H119" s="4">
        <v>30.86</v>
      </c>
      <c r="I119" s="7">
        <f t="shared" si="14"/>
        <v>1.6106471816283925</v>
      </c>
      <c r="J119" s="8">
        <f t="shared" si="15"/>
        <v>161064.71816283924</v>
      </c>
      <c r="K119" s="4">
        <v>102.85</v>
      </c>
      <c r="L119" s="5">
        <f t="shared" si="16"/>
        <v>1.23841059602649</v>
      </c>
      <c r="M119" s="6">
        <f t="shared" si="17"/>
        <v>371523.17880794697</v>
      </c>
      <c r="N119" s="6">
        <f t="shared" si="18"/>
        <v>1208069.6735734255</v>
      </c>
      <c r="O119" s="5">
        <f t="shared" si="19"/>
        <v>1.2080696735734255</v>
      </c>
      <c r="P119" s="12">
        <f t="shared" si="21"/>
        <v>1.2492831922897407E-2</v>
      </c>
      <c r="Q119" s="10">
        <v>126.08</v>
      </c>
      <c r="R119" s="9">
        <f t="shared" si="20"/>
        <v>1.0283849918433932</v>
      </c>
      <c r="S119" s="12">
        <f t="shared" si="22"/>
        <v>1.3667792249557831E-2</v>
      </c>
      <c r="T119" s="4"/>
      <c r="U119" s="4"/>
      <c r="V119" s="4"/>
      <c r="W119" s="4"/>
      <c r="X119" s="4"/>
      <c r="Y119" s="4"/>
    </row>
    <row r="120" spans="1:25">
      <c r="A120" s="3">
        <v>40716</v>
      </c>
      <c r="B120" s="4">
        <v>270.23</v>
      </c>
      <c r="C120" s="5">
        <f t="shared" si="11"/>
        <v>1.2292121542940322</v>
      </c>
      <c r="D120" s="6">
        <f t="shared" si="10"/>
        <v>245842.43085880645</v>
      </c>
      <c r="E120" s="4">
        <v>73.95</v>
      </c>
      <c r="F120" s="7">
        <f t="shared" si="12"/>
        <v>1.0628054038516817</v>
      </c>
      <c r="G120" s="8">
        <f t="shared" si="13"/>
        <v>425122.16154067265</v>
      </c>
      <c r="H120" s="4">
        <v>31.08</v>
      </c>
      <c r="I120" s="7">
        <f t="shared" si="14"/>
        <v>1.6221294363256784</v>
      </c>
      <c r="J120" s="8">
        <f t="shared" si="15"/>
        <v>162212.94363256785</v>
      </c>
      <c r="K120" s="4">
        <v>101.86</v>
      </c>
      <c r="L120" s="5">
        <f t="shared" si="16"/>
        <v>1.2264900662251657</v>
      </c>
      <c r="M120" s="6">
        <f t="shared" si="17"/>
        <v>367947.01986754971</v>
      </c>
      <c r="N120" s="6">
        <f t="shared" si="18"/>
        <v>1201124.5558995968</v>
      </c>
      <c r="O120" s="5">
        <f t="shared" si="19"/>
        <v>1.2011245558995969</v>
      </c>
      <c r="P120" s="12">
        <f t="shared" si="21"/>
        <v>-5.7489380171967808E-3</v>
      </c>
      <c r="Q120" s="10">
        <v>125.32</v>
      </c>
      <c r="R120" s="9">
        <f t="shared" si="20"/>
        <v>1.0221859706362153</v>
      </c>
      <c r="S120" s="12">
        <f t="shared" si="22"/>
        <v>-6.0279187817259272E-3</v>
      </c>
      <c r="T120" s="4"/>
      <c r="U120" s="4"/>
      <c r="V120" s="4"/>
      <c r="W120" s="4"/>
      <c r="X120" s="4"/>
      <c r="Y120" s="4"/>
    </row>
    <row r="121" spans="1:25">
      <c r="A121" s="3">
        <v>40717</v>
      </c>
      <c r="B121" s="4">
        <v>272.20999999999998</v>
      </c>
      <c r="C121" s="5">
        <f t="shared" si="11"/>
        <v>1.2382187045123725</v>
      </c>
      <c r="D121" s="6">
        <f t="shared" si="10"/>
        <v>247643.7409024745</v>
      </c>
      <c r="E121" s="4">
        <v>74.59</v>
      </c>
      <c r="F121" s="7">
        <f t="shared" si="12"/>
        <v>1.0720034492670307</v>
      </c>
      <c r="G121" s="8">
        <f t="shared" si="13"/>
        <v>428801.37970681227</v>
      </c>
      <c r="H121" s="4">
        <v>30.67</v>
      </c>
      <c r="I121" s="7">
        <f t="shared" si="14"/>
        <v>1.6007306889352819</v>
      </c>
      <c r="J121" s="8">
        <f t="shared" si="15"/>
        <v>160073.06889352819</v>
      </c>
      <c r="K121" s="4">
        <v>101.81</v>
      </c>
      <c r="L121" s="5">
        <f t="shared" si="16"/>
        <v>1.2258880192655028</v>
      </c>
      <c r="M121" s="6">
        <f t="shared" si="17"/>
        <v>367766.40577965084</v>
      </c>
      <c r="N121" s="6">
        <f t="shared" si="18"/>
        <v>1204284.5952824657</v>
      </c>
      <c r="O121" s="5">
        <f t="shared" si="19"/>
        <v>1.2042845952824657</v>
      </c>
      <c r="P121" s="12">
        <f t="shared" si="21"/>
        <v>2.6309006566784809E-3</v>
      </c>
      <c r="Q121" s="10">
        <v>124.96</v>
      </c>
      <c r="R121" s="9">
        <f t="shared" si="20"/>
        <v>1.0192495921696574</v>
      </c>
      <c r="S121" s="12">
        <f t="shared" si="22"/>
        <v>-2.8726460261729869E-3</v>
      </c>
      <c r="T121" s="4"/>
      <c r="U121" s="4"/>
      <c r="V121" s="4"/>
      <c r="W121" s="4"/>
      <c r="X121" s="4"/>
      <c r="Y121" s="4"/>
    </row>
    <row r="122" spans="1:25">
      <c r="A122" s="3">
        <v>40718</v>
      </c>
      <c r="B122" s="4">
        <v>273.27</v>
      </c>
      <c r="C122" s="5">
        <f t="shared" si="11"/>
        <v>1.2430403930131004</v>
      </c>
      <c r="D122" s="6">
        <f t="shared" si="10"/>
        <v>248608.07860262008</v>
      </c>
      <c r="E122" s="4">
        <v>72.67</v>
      </c>
      <c r="F122" s="7">
        <f t="shared" si="12"/>
        <v>1.0444093130209831</v>
      </c>
      <c r="G122" s="8">
        <f t="shared" si="13"/>
        <v>417763.72520839324</v>
      </c>
      <c r="H122" s="4">
        <v>30.65</v>
      </c>
      <c r="I122" s="7">
        <f t="shared" si="14"/>
        <v>1.5996868475991648</v>
      </c>
      <c r="J122" s="8">
        <f t="shared" si="15"/>
        <v>159968.68475991648</v>
      </c>
      <c r="K122" s="4">
        <v>102.46</v>
      </c>
      <c r="L122" s="5">
        <f t="shared" si="16"/>
        <v>1.2337146297411197</v>
      </c>
      <c r="M122" s="6">
        <f t="shared" si="17"/>
        <v>370114.38892233593</v>
      </c>
      <c r="N122" s="6">
        <f t="shared" si="18"/>
        <v>1196454.8774932658</v>
      </c>
      <c r="O122" s="5">
        <f t="shared" si="19"/>
        <v>1.1964548774932657</v>
      </c>
      <c r="P122" s="12">
        <f t="shared" si="21"/>
        <v>-6.5015510618263717E-3</v>
      </c>
      <c r="Q122" s="10">
        <v>123.51</v>
      </c>
      <c r="R122" s="9">
        <f t="shared" si="20"/>
        <v>1.0074225122349103</v>
      </c>
      <c r="S122" s="12">
        <f t="shared" si="22"/>
        <v>-1.1603713188220177E-2</v>
      </c>
      <c r="T122" s="4"/>
      <c r="U122" s="4"/>
      <c r="V122" s="4"/>
      <c r="W122" s="4"/>
      <c r="X122" s="4"/>
      <c r="Y122" s="4"/>
    </row>
    <row r="123" spans="1:25">
      <c r="A123" s="3">
        <v>40721</v>
      </c>
      <c r="B123" s="4">
        <v>271.68</v>
      </c>
      <c r="C123" s="5">
        <f t="shared" si="11"/>
        <v>1.2358078602620088</v>
      </c>
      <c r="D123" s="6">
        <f t="shared" si="10"/>
        <v>247161.57205240178</v>
      </c>
      <c r="E123" s="4">
        <v>73.19</v>
      </c>
      <c r="F123" s="7">
        <f t="shared" si="12"/>
        <v>1.0518827249209544</v>
      </c>
      <c r="G123" s="8">
        <f t="shared" si="13"/>
        <v>420753.08996838174</v>
      </c>
      <c r="H123" s="4">
        <v>31.23</v>
      </c>
      <c r="I123" s="7">
        <f t="shared" si="14"/>
        <v>1.6299582463465554</v>
      </c>
      <c r="J123" s="8">
        <f t="shared" si="15"/>
        <v>162995.82463465555</v>
      </c>
      <c r="K123" s="4">
        <v>102.37</v>
      </c>
      <c r="L123" s="5">
        <f t="shared" si="16"/>
        <v>1.2326309452137267</v>
      </c>
      <c r="M123" s="6">
        <f t="shared" si="17"/>
        <v>369789.28356411803</v>
      </c>
      <c r="N123" s="6">
        <f t="shared" si="18"/>
        <v>1200699.770219557</v>
      </c>
      <c r="O123" s="5">
        <f t="shared" si="19"/>
        <v>1.200699770219557</v>
      </c>
      <c r="P123" s="12">
        <f t="shared" si="21"/>
        <v>3.5478920318205986E-3</v>
      </c>
      <c r="Q123" s="10">
        <v>124.61</v>
      </c>
      <c r="R123" s="9">
        <f t="shared" si="20"/>
        <v>1.0163947797716151</v>
      </c>
      <c r="S123" s="12">
        <f t="shared" si="22"/>
        <v>8.9061614444174708E-3</v>
      </c>
      <c r="T123" s="4"/>
      <c r="U123" s="4"/>
      <c r="V123" s="4"/>
      <c r="W123" s="4"/>
      <c r="X123" s="4"/>
      <c r="Y123" s="4"/>
    </row>
    <row r="124" spans="1:25">
      <c r="A124" s="3">
        <v>40722</v>
      </c>
      <c r="B124" s="4">
        <v>277.29000000000002</v>
      </c>
      <c r="C124" s="5">
        <f t="shared" si="11"/>
        <v>1.2613264192139739</v>
      </c>
      <c r="D124" s="6">
        <f t="shared" si="10"/>
        <v>252265.28384279477</v>
      </c>
      <c r="E124" s="4">
        <v>74.56</v>
      </c>
      <c r="F124" s="7">
        <f t="shared" si="12"/>
        <v>1.0715722908881864</v>
      </c>
      <c r="G124" s="8">
        <f t="shared" si="13"/>
        <v>428628.91635527456</v>
      </c>
      <c r="H124" s="4">
        <v>32.799999999999997</v>
      </c>
      <c r="I124" s="7">
        <f t="shared" si="14"/>
        <v>1.7118997912317326</v>
      </c>
      <c r="J124" s="8">
        <f t="shared" si="15"/>
        <v>171189.97912317325</v>
      </c>
      <c r="K124" s="4">
        <v>104.19</v>
      </c>
      <c r="L124" s="5">
        <f t="shared" si="16"/>
        <v>1.2545454545454546</v>
      </c>
      <c r="M124" s="6">
        <f t="shared" si="17"/>
        <v>376363.63636363641</v>
      </c>
      <c r="N124" s="6">
        <f t="shared" si="18"/>
        <v>1228447.815684879</v>
      </c>
      <c r="O124" s="5">
        <f t="shared" si="19"/>
        <v>1.228447815684879</v>
      </c>
      <c r="P124" s="12">
        <f t="shared" si="21"/>
        <v>2.3109894874259851E-2</v>
      </c>
      <c r="Q124" s="10">
        <v>126.24</v>
      </c>
      <c r="R124" s="9">
        <f t="shared" si="20"/>
        <v>1.0296900489396412</v>
      </c>
      <c r="S124" s="12">
        <f t="shared" si="22"/>
        <v>1.30808121338577E-2</v>
      </c>
      <c r="T124" s="4"/>
      <c r="U124" s="4"/>
      <c r="V124" s="4"/>
      <c r="W124" s="4"/>
      <c r="X124" s="4"/>
      <c r="Y124" s="4"/>
    </row>
    <row r="125" spans="1:25">
      <c r="A125" s="3">
        <v>40723</v>
      </c>
      <c r="B125" s="4">
        <v>308.64999999999998</v>
      </c>
      <c r="C125" s="5">
        <f t="shared" si="11"/>
        <v>1.403975618631732</v>
      </c>
      <c r="D125" s="6">
        <f t="shared" si="10"/>
        <v>280795.12372634641</v>
      </c>
      <c r="E125" s="4">
        <v>85.75</v>
      </c>
      <c r="F125" s="7">
        <f t="shared" si="12"/>
        <v>1.2323943661971832</v>
      </c>
      <c r="G125" s="8">
        <f t="shared" si="13"/>
        <v>492957.74647887331</v>
      </c>
      <c r="H125" s="4">
        <v>32.880000000000003</v>
      </c>
      <c r="I125" s="7">
        <f t="shared" si="14"/>
        <v>1.7160751565762005</v>
      </c>
      <c r="J125" s="8">
        <f t="shared" si="15"/>
        <v>171607.51565762004</v>
      </c>
      <c r="K125" s="4">
        <v>104.88</v>
      </c>
      <c r="L125" s="5">
        <f t="shared" si="16"/>
        <v>1.2628537025888018</v>
      </c>
      <c r="M125" s="6">
        <f t="shared" si="17"/>
        <v>378856.11077664053</v>
      </c>
      <c r="N125" s="6">
        <f t="shared" si="18"/>
        <v>1324216.4966394803</v>
      </c>
      <c r="O125" s="5">
        <f t="shared" si="19"/>
        <v>1.3242164966394803</v>
      </c>
      <c r="P125" s="12">
        <f t="shared" si="21"/>
        <v>7.795909580514726E-2</v>
      </c>
      <c r="Q125" s="10">
        <v>127.32</v>
      </c>
      <c r="R125" s="9">
        <f t="shared" si="20"/>
        <v>1.0384991843393148</v>
      </c>
      <c r="S125" s="12">
        <f t="shared" si="22"/>
        <v>8.5551330798478986E-3</v>
      </c>
      <c r="T125" s="4"/>
      <c r="U125" s="4"/>
      <c r="V125" s="4"/>
      <c r="W125" s="4"/>
      <c r="X125" s="4"/>
      <c r="Y125" s="4"/>
    </row>
    <row r="126" spans="1:25">
      <c r="A126" s="3">
        <v>40724</v>
      </c>
      <c r="B126" s="4">
        <v>300.32</v>
      </c>
      <c r="C126" s="5">
        <f t="shared" si="11"/>
        <v>1.3660844250363902</v>
      </c>
      <c r="D126" s="6">
        <f t="shared" si="10"/>
        <v>273216.885007278</v>
      </c>
      <c r="E126" s="4">
        <v>83.46</v>
      </c>
      <c r="F126" s="7">
        <f t="shared" si="12"/>
        <v>1.1994826099453866</v>
      </c>
      <c r="G126" s="8">
        <f t="shared" si="13"/>
        <v>479793.04397815466</v>
      </c>
      <c r="H126" s="4">
        <v>33.08</v>
      </c>
      <c r="I126" s="7">
        <f t="shared" si="14"/>
        <v>1.7265135699373695</v>
      </c>
      <c r="J126" s="8">
        <f t="shared" si="15"/>
        <v>172651.35699373696</v>
      </c>
      <c r="K126" s="4">
        <v>105.8</v>
      </c>
      <c r="L126" s="5">
        <f t="shared" si="16"/>
        <v>1.2739313666465983</v>
      </c>
      <c r="M126" s="6">
        <f t="shared" si="17"/>
        <v>382179.4099939795</v>
      </c>
      <c r="N126" s="6">
        <f t="shared" si="18"/>
        <v>1307840.695973149</v>
      </c>
      <c r="O126" s="5">
        <f t="shared" si="19"/>
        <v>1.307840695973149</v>
      </c>
      <c r="P126" s="12">
        <f t="shared" si="21"/>
        <v>-1.2366407387227718E-2</v>
      </c>
      <c r="Q126" s="10">
        <v>128.54</v>
      </c>
      <c r="R126" s="9">
        <f t="shared" si="20"/>
        <v>1.0484502446982056</v>
      </c>
      <c r="S126" s="12">
        <f t="shared" si="22"/>
        <v>9.5821551994972332E-3</v>
      </c>
      <c r="T126" s="4"/>
      <c r="U126" s="4"/>
      <c r="V126" s="4"/>
      <c r="W126" s="4"/>
      <c r="X126" s="4"/>
      <c r="Y126" s="4"/>
    </row>
    <row r="127" spans="1:25">
      <c r="A127" s="3">
        <v>40725</v>
      </c>
      <c r="B127" s="4">
        <v>313.41000000000003</v>
      </c>
      <c r="C127" s="5">
        <f t="shared" si="11"/>
        <v>1.425627729257642</v>
      </c>
      <c r="D127" s="6">
        <f t="shared" si="10"/>
        <v>285125.54585152841</v>
      </c>
      <c r="E127" s="4">
        <v>87.13</v>
      </c>
      <c r="F127" s="7">
        <f t="shared" si="12"/>
        <v>1.2522276516240298</v>
      </c>
      <c r="G127" s="8">
        <f t="shared" si="13"/>
        <v>500891.06064961193</v>
      </c>
      <c r="H127" s="4">
        <v>33.520000000000003</v>
      </c>
      <c r="I127" s="7">
        <f t="shared" si="14"/>
        <v>1.7494780793319418</v>
      </c>
      <c r="J127" s="8">
        <f t="shared" si="15"/>
        <v>174947.80793319418</v>
      </c>
      <c r="K127" s="4">
        <v>108.57</v>
      </c>
      <c r="L127" s="5">
        <f t="shared" si="16"/>
        <v>1.3072847682119204</v>
      </c>
      <c r="M127" s="6">
        <f t="shared" si="17"/>
        <v>392185.43046357611</v>
      </c>
      <c r="N127" s="6">
        <f t="shared" si="18"/>
        <v>1353149.8448979107</v>
      </c>
      <c r="O127" s="5">
        <f t="shared" si="19"/>
        <v>1.3531498448979107</v>
      </c>
      <c r="P127" s="12">
        <f t="shared" si="21"/>
        <v>3.464424150760026E-2</v>
      </c>
      <c r="Q127" s="10">
        <v>130.44</v>
      </c>
      <c r="R127" s="9">
        <f t="shared" si="20"/>
        <v>1.0639477977161502</v>
      </c>
      <c r="S127" s="12">
        <f t="shared" si="22"/>
        <v>1.4781391006690514E-2</v>
      </c>
      <c r="T127" s="4"/>
      <c r="U127" s="4"/>
      <c r="V127" s="4"/>
      <c r="W127" s="4"/>
      <c r="X127" s="4"/>
      <c r="Y127" s="4"/>
    </row>
    <row r="128" spans="1:25">
      <c r="A128" s="3">
        <v>40729</v>
      </c>
      <c r="B128" s="4">
        <v>314.89</v>
      </c>
      <c r="C128" s="5">
        <f t="shared" si="11"/>
        <v>1.4323598981077146</v>
      </c>
      <c r="D128" s="6">
        <f t="shared" si="10"/>
        <v>286471.97962154291</v>
      </c>
      <c r="E128" s="4">
        <v>87.48</v>
      </c>
      <c r="F128" s="7">
        <f t="shared" si="12"/>
        <v>1.257257832710549</v>
      </c>
      <c r="G128" s="8">
        <f t="shared" si="13"/>
        <v>502903.13308421959</v>
      </c>
      <c r="H128" s="4">
        <v>33.5</v>
      </c>
      <c r="I128" s="7">
        <f t="shared" si="14"/>
        <v>1.7484342379958246</v>
      </c>
      <c r="J128" s="8">
        <f t="shared" si="15"/>
        <v>174843.42379958247</v>
      </c>
      <c r="K128" s="4">
        <v>108.27</v>
      </c>
      <c r="L128" s="5">
        <f t="shared" si="16"/>
        <v>1.3036724864539435</v>
      </c>
      <c r="M128" s="6">
        <f t="shared" si="17"/>
        <v>391101.74593618303</v>
      </c>
      <c r="N128" s="6">
        <f t="shared" si="18"/>
        <v>1355320.282441528</v>
      </c>
      <c r="O128" s="5">
        <f t="shared" si="19"/>
        <v>1.355320282441528</v>
      </c>
      <c r="P128" s="12">
        <f t="shared" si="21"/>
        <v>1.6039890569408133E-3</v>
      </c>
      <c r="Q128" s="10">
        <v>130.33000000000001</v>
      </c>
      <c r="R128" s="9">
        <f t="shared" si="20"/>
        <v>1.0630505709624798</v>
      </c>
      <c r="S128" s="12">
        <f t="shared" si="22"/>
        <v>-8.4329960134921222E-4</v>
      </c>
      <c r="T128" s="4"/>
      <c r="U128" s="4"/>
      <c r="V128" s="4"/>
      <c r="W128" s="4"/>
      <c r="X128" s="4"/>
      <c r="Y128" s="4"/>
    </row>
    <row r="129" spans="1:25">
      <c r="A129" s="3">
        <v>40730</v>
      </c>
      <c r="B129" s="4">
        <v>311.99</v>
      </c>
      <c r="C129" s="5">
        <f t="shared" si="11"/>
        <v>1.4191684861717613</v>
      </c>
      <c r="D129" s="6">
        <f t="shared" si="10"/>
        <v>283833.69723435224</v>
      </c>
      <c r="E129" s="4">
        <v>87.36</v>
      </c>
      <c r="F129" s="7">
        <f t="shared" si="12"/>
        <v>1.255533199195171</v>
      </c>
      <c r="G129" s="8">
        <f t="shared" si="13"/>
        <v>502213.27967806841</v>
      </c>
      <c r="H129" s="4">
        <v>33.159999999999997</v>
      </c>
      <c r="I129" s="7">
        <f t="shared" si="14"/>
        <v>1.7306889352818369</v>
      </c>
      <c r="J129" s="8">
        <f t="shared" si="15"/>
        <v>173068.89352818369</v>
      </c>
      <c r="K129" s="4">
        <v>108.39</v>
      </c>
      <c r="L129" s="5">
        <f t="shared" si="16"/>
        <v>1.3051173991571343</v>
      </c>
      <c r="M129" s="6">
        <f t="shared" si="17"/>
        <v>391535.21974714031</v>
      </c>
      <c r="N129" s="6">
        <f t="shared" si="18"/>
        <v>1350651.0901877447</v>
      </c>
      <c r="O129" s="5">
        <f t="shared" si="19"/>
        <v>1.3506510901877447</v>
      </c>
      <c r="P129" s="12">
        <f t="shared" si="21"/>
        <v>-3.4450840249893311E-3</v>
      </c>
      <c r="Q129" s="10">
        <v>130.49</v>
      </c>
      <c r="R129" s="9">
        <f t="shared" si="20"/>
        <v>1.0643556280587276</v>
      </c>
      <c r="S129" s="12">
        <f t="shared" si="22"/>
        <v>1.2276528811479004E-3</v>
      </c>
      <c r="T129" s="4"/>
      <c r="U129" s="4"/>
      <c r="V129" s="4"/>
      <c r="W129" s="4"/>
      <c r="X129" s="4"/>
      <c r="Y129" s="4"/>
    </row>
    <row r="130" spans="1:25">
      <c r="A130" s="3">
        <v>40731</v>
      </c>
      <c r="B130" s="4">
        <v>318.08999999999997</v>
      </c>
      <c r="C130" s="5">
        <f t="shared" si="11"/>
        <v>1.4469159388646287</v>
      </c>
      <c r="D130" s="6">
        <f t="shared" ref="D130:D193" si="23">$V$3 * C130</f>
        <v>289383.18777292571</v>
      </c>
      <c r="E130" s="4">
        <v>89.29</v>
      </c>
      <c r="F130" s="7">
        <f t="shared" si="12"/>
        <v>1.2832710549008337</v>
      </c>
      <c r="G130" s="8">
        <f t="shared" si="13"/>
        <v>513308.42196033348</v>
      </c>
      <c r="H130" s="4">
        <v>33.21</v>
      </c>
      <c r="I130" s="7">
        <f t="shared" si="14"/>
        <v>1.7332985386221296</v>
      </c>
      <c r="J130" s="8">
        <f t="shared" si="15"/>
        <v>173329.85386221297</v>
      </c>
      <c r="K130" s="4">
        <v>110.69</v>
      </c>
      <c r="L130" s="5">
        <f t="shared" si="16"/>
        <v>1.3328115593016256</v>
      </c>
      <c r="M130" s="6">
        <f t="shared" si="17"/>
        <v>399843.46779048769</v>
      </c>
      <c r="N130" s="6">
        <f t="shared" si="18"/>
        <v>1375864.93138596</v>
      </c>
      <c r="O130" s="5">
        <f t="shared" si="19"/>
        <v>1.3758649313859599</v>
      </c>
      <c r="P130" s="12">
        <f t="shared" si="21"/>
        <v>1.8667916074987634E-2</v>
      </c>
      <c r="Q130" s="10">
        <v>131.84</v>
      </c>
      <c r="R130" s="9">
        <f t="shared" si="20"/>
        <v>1.0753670473083199</v>
      </c>
      <c r="S130" s="12">
        <f t="shared" si="22"/>
        <v>1.0345620354050178E-2</v>
      </c>
      <c r="T130" s="4"/>
      <c r="U130" s="4"/>
      <c r="V130" s="4"/>
      <c r="W130" s="4"/>
      <c r="X130" s="4"/>
      <c r="Y130" s="4"/>
    </row>
    <row r="131" spans="1:25">
      <c r="A131" s="3">
        <v>40732</v>
      </c>
      <c r="B131" s="4">
        <v>314.38</v>
      </c>
      <c r="C131" s="5">
        <f t="shared" ref="C131:C194" si="24">B131/$B$2</f>
        <v>1.4300400291120814</v>
      </c>
      <c r="D131" s="6">
        <f t="shared" si="23"/>
        <v>286008.00582241628</v>
      </c>
      <c r="E131" s="4">
        <v>88.88</v>
      </c>
      <c r="F131" s="7">
        <f t="shared" ref="F131:F194" si="25">E131/$E$2</f>
        <v>1.2773785570566254</v>
      </c>
      <c r="G131" s="8">
        <f t="shared" ref="G131:G194" si="26">$V$4*F131</f>
        <v>510951.42282265017</v>
      </c>
      <c r="H131" s="4">
        <v>33.159999999999997</v>
      </c>
      <c r="I131" s="7">
        <f t="shared" ref="I131:I194" si="27">H131/$H$2</f>
        <v>1.7306889352818369</v>
      </c>
      <c r="J131" s="8">
        <f t="shared" ref="J131:J194" si="28">$V$5*I131</f>
        <v>173068.89352818369</v>
      </c>
      <c r="K131" s="4">
        <v>110.43</v>
      </c>
      <c r="L131" s="5">
        <f t="shared" ref="L131:L194" si="29">K131/$K$2</f>
        <v>1.3296809151113789</v>
      </c>
      <c r="M131" s="6">
        <f t="shared" ref="M131:M194" si="30">$V$6*L131</f>
        <v>398904.27453341364</v>
      </c>
      <c r="N131" s="6">
        <f t="shared" ref="N131:N194" si="31">D131+G131+J131+M131</f>
        <v>1368932.5967066637</v>
      </c>
      <c r="O131" s="5">
        <f t="shared" ref="O131:O194" si="32">N131/$N$2</f>
        <v>1.3689325967066637</v>
      </c>
      <c r="P131" s="12">
        <f t="shared" si="21"/>
        <v>-5.0385285075280617E-3</v>
      </c>
      <c r="Q131" s="10">
        <v>130.91</v>
      </c>
      <c r="R131" s="9">
        <f t="shared" ref="R131:R194" si="33">Q131/$Q$2</f>
        <v>1.0677814029363786</v>
      </c>
      <c r="S131" s="12">
        <f t="shared" si="22"/>
        <v>-7.0540048543690226E-3</v>
      </c>
      <c r="T131" s="4"/>
      <c r="U131" s="4"/>
      <c r="V131" s="4"/>
      <c r="W131" s="4"/>
      <c r="X131" s="4"/>
      <c r="Y131" s="4"/>
    </row>
    <row r="132" spans="1:25">
      <c r="A132" s="3">
        <v>40735</v>
      </c>
      <c r="B132" s="4">
        <v>306.57</v>
      </c>
      <c r="C132" s="5">
        <f t="shared" si="24"/>
        <v>1.3945141921397379</v>
      </c>
      <c r="D132" s="6">
        <f t="shared" si="23"/>
        <v>278902.8384279476</v>
      </c>
      <c r="E132" s="4">
        <v>87.06</v>
      </c>
      <c r="F132" s="7">
        <f t="shared" si="25"/>
        <v>1.2512216154067262</v>
      </c>
      <c r="G132" s="8">
        <f t="shared" si="26"/>
        <v>500488.64616269048</v>
      </c>
      <c r="H132" s="4">
        <v>31.62</v>
      </c>
      <c r="I132" s="7">
        <f t="shared" si="27"/>
        <v>1.6503131524008352</v>
      </c>
      <c r="J132" s="8">
        <f t="shared" si="28"/>
        <v>165031.31524008352</v>
      </c>
      <c r="K132" s="4">
        <v>110.71</v>
      </c>
      <c r="L132" s="5">
        <f t="shared" si="29"/>
        <v>1.3330523780854906</v>
      </c>
      <c r="M132" s="6">
        <f t="shared" si="30"/>
        <v>399915.71342564718</v>
      </c>
      <c r="N132" s="6">
        <f t="shared" si="31"/>
        <v>1344338.5132563687</v>
      </c>
      <c r="O132" s="5">
        <f t="shared" si="32"/>
        <v>1.3443385132563688</v>
      </c>
      <c r="P132" s="12">
        <f t="shared" ref="P132:P195" si="34">N132/N131-1</f>
        <v>-1.7965883425862361E-2</v>
      </c>
      <c r="Q132" s="10">
        <v>128.54</v>
      </c>
      <c r="R132" s="9">
        <f t="shared" si="33"/>
        <v>1.0484502446982056</v>
      </c>
      <c r="S132" s="12">
        <f t="shared" si="22"/>
        <v>-1.8104040944160182E-2</v>
      </c>
      <c r="T132" s="4"/>
      <c r="U132" s="4"/>
      <c r="V132" s="4"/>
      <c r="W132" s="4"/>
      <c r="X132" s="4"/>
      <c r="Y132" s="4"/>
    </row>
    <row r="133" spans="1:25">
      <c r="A133" s="3">
        <v>40736</v>
      </c>
      <c r="B133" s="4">
        <v>303.02999999999997</v>
      </c>
      <c r="C133" s="5">
        <f t="shared" si="24"/>
        <v>1.3784115720524015</v>
      </c>
      <c r="D133" s="6">
        <f t="shared" si="23"/>
        <v>275682.31441048032</v>
      </c>
      <c r="E133" s="4">
        <v>86.87</v>
      </c>
      <c r="F133" s="7">
        <f t="shared" si="25"/>
        <v>1.2484909456740443</v>
      </c>
      <c r="G133" s="8">
        <f t="shared" si="26"/>
        <v>499396.37826961774</v>
      </c>
      <c r="H133" s="4">
        <v>31.58</v>
      </c>
      <c r="I133" s="7">
        <f t="shared" si="27"/>
        <v>1.6482254697286012</v>
      </c>
      <c r="J133" s="8">
        <f t="shared" si="28"/>
        <v>164822.54697286012</v>
      </c>
      <c r="K133" s="4">
        <v>112.13</v>
      </c>
      <c r="L133" s="5">
        <f t="shared" si="29"/>
        <v>1.3501505117399157</v>
      </c>
      <c r="M133" s="6">
        <f t="shared" si="30"/>
        <v>405045.15352197475</v>
      </c>
      <c r="N133" s="6">
        <f t="shared" si="31"/>
        <v>1344946.393174933</v>
      </c>
      <c r="O133" s="5">
        <f t="shared" si="32"/>
        <v>1.344946393174933</v>
      </c>
      <c r="P133" s="12">
        <f t="shared" si="34"/>
        <v>4.5217771608130342E-4</v>
      </c>
      <c r="Q133" s="10">
        <v>127.98</v>
      </c>
      <c r="R133" s="9">
        <f t="shared" si="33"/>
        <v>1.0438825448613378</v>
      </c>
      <c r="S133" s="12">
        <f t="shared" ref="S133:S196" si="35">Q133/Q132-1</f>
        <v>-4.356620507234954E-3</v>
      </c>
      <c r="T133" s="4"/>
      <c r="U133" s="4"/>
      <c r="V133" s="4"/>
      <c r="W133" s="4"/>
      <c r="X133" s="4"/>
      <c r="Y133" s="4"/>
    </row>
    <row r="134" spans="1:25">
      <c r="A134" s="3">
        <v>40737</v>
      </c>
      <c r="B134" s="4">
        <v>305</v>
      </c>
      <c r="C134" s="5">
        <f t="shared" si="24"/>
        <v>1.387372634643377</v>
      </c>
      <c r="D134" s="6">
        <f t="shared" si="23"/>
        <v>277474.52692867542</v>
      </c>
      <c r="E134" s="4">
        <v>87.9</v>
      </c>
      <c r="F134" s="7">
        <f t="shared" si="25"/>
        <v>1.2632940500143721</v>
      </c>
      <c r="G134" s="8">
        <f t="shared" si="26"/>
        <v>505317.62000574887</v>
      </c>
      <c r="H134" s="4">
        <v>32.14</v>
      </c>
      <c r="I134" s="7">
        <f t="shared" si="27"/>
        <v>1.6774530271398747</v>
      </c>
      <c r="J134" s="8">
        <f t="shared" si="28"/>
        <v>167745.30271398748</v>
      </c>
      <c r="K134" s="4">
        <v>112.07</v>
      </c>
      <c r="L134" s="5">
        <f t="shared" si="29"/>
        <v>1.3494280553883202</v>
      </c>
      <c r="M134" s="6">
        <f t="shared" si="30"/>
        <v>404828.41661649605</v>
      </c>
      <c r="N134" s="6">
        <f t="shared" si="31"/>
        <v>1355365.8662649076</v>
      </c>
      <c r="O134" s="5">
        <f t="shared" si="32"/>
        <v>1.3553658662649077</v>
      </c>
      <c r="P134" s="12">
        <f t="shared" si="34"/>
        <v>7.7471289137243105E-3</v>
      </c>
      <c r="Q134" s="10">
        <v>128.41</v>
      </c>
      <c r="R134" s="9">
        <f t="shared" si="33"/>
        <v>1.0473898858075041</v>
      </c>
      <c r="S134" s="12">
        <f t="shared" si="35"/>
        <v>3.3598999843724719E-3</v>
      </c>
      <c r="T134" s="4"/>
      <c r="U134" s="4"/>
      <c r="V134" s="4"/>
      <c r="W134" s="4"/>
      <c r="X134" s="4"/>
      <c r="Y134" s="4"/>
    </row>
    <row r="135" spans="1:25">
      <c r="A135" s="3">
        <v>40738</v>
      </c>
      <c r="B135" s="4">
        <v>304.79000000000002</v>
      </c>
      <c r="C135" s="5">
        <f t="shared" si="24"/>
        <v>1.3864173944687046</v>
      </c>
      <c r="D135" s="6">
        <f t="shared" si="23"/>
        <v>277283.47889374092</v>
      </c>
      <c r="E135" s="4">
        <v>87.1</v>
      </c>
      <c r="F135" s="7">
        <f t="shared" si="25"/>
        <v>1.2517964932451853</v>
      </c>
      <c r="G135" s="8">
        <f t="shared" si="26"/>
        <v>500718.59729807411</v>
      </c>
      <c r="H135" s="4">
        <v>31.22</v>
      </c>
      <c r="I135" s="7">
        <f t="shared" si="27"/>
        <v>1.6294363256784967</v>
      </c>
      <c r="J135" s="8">
        <f t="shared" si="28"/>
        <v>162943.63256784968</v>
      </c>
      <c r="K135" s="4">
        <v>110.95</v>
      </c>
      <c r="L135" s="5">
        <f t="shared" si="29"/>
        <v>1.3359422034918724</v>
      </c>
      <c r="M135" s="6">
        <f t="shared" si="30"/>
        <v>400782.66104756173</v>
      </c>
      <c r="N135" s="6">
        <f t="shared" si="31"/>
        <v>1341728.3698072266</v>
      </c>
      <c r="O135" s="5">
        <f t="shared" si="32"/>
        <v>1.3417283698072267</v>
      </c>
      <c r="P135" s="12">
        <f t="shared" si="34"/>
        <v>-1.0061856209543696E-2</v>
      </c>
      <c r="Q135" s="10">
        <v>127.53</v>
      </c>
      <c r="R135" s="9">
        <f t="shared" si="33"/>
        <v>1.0402120717781405</v>
      </c>
      <c r="S135" s="12">
        <f t="shared" si="35"/>
        <v>-6.8530488279728852E-3</v>
      </c>
      <c r="T135" s="4"/>
      <c r="U135" s="4"/>
      <c r="V135" s="4"/>
      <c r="W135" s="4"/>
      <c r="X135" s="4"/>
      <c r="Y135" s="4"/>
    </row>
    <row r="136" spans="1:25">
      <c r="A136" s="3">
        <v>40739</v>
      </c>
      <c r="B136" s="4">
        <v>306.66000000000003</v>
      </c>
      <c r="C136" s="5">
        <f t="shared" si="24"/>
        <v>1.3949235807860263</v>
      </c>
      <c r="D136" s="6">
        <f t="shared" si="23"/>
        <v>278984.71615720529</v>
      </c>
      <c r="E136" s="4">
        <v>87.91</v>
      </c>
      <c r="F136" s="7">
        <f t="shared" si="25"/>
        <v>1.2634377694739867</v>
      </c>
      <c r="G136" s="8">
        <f t="shared" si="26"/>
        <v>505375.10778959468</v>
      </c>
      <c r="H136" s="4">
        <v>34.130000000000003</v>
      </c>
      <c r="I136" s="7">
        <f t="shared" si="27"/>
        <v>1.7813152400835075</v>
      </c>
      <c r="J136" s="8">
        <f t="shared" si="28"/>
        <v>178131.52400835074</v>
      </c>
      <c r="K136" s="4">
        <v>109</v>
      </c>
      <c r="L136" s="5">
        <f t="shared" si="29"/>
        <v>1.312462372065021</v>
      </c>
      <c r="M136" s="6">
        <f t="shared" si="30"/>
        <v>393738.7116195063</v>
      </c>
      <c r="N136" s="6">
        <f t="shared" si="31"/>
        <v>1356230.0595746571</v>
      </c>
      <c r="O136" s="5">
        <f t="shared" si="32"/>
        <v>1.356230059574657</v>
      </c>
      <c r="P136" s="12">
        <f t="shared" si="34"/>
        <v>1.0808215801171528E-2</v>
      </c>
      <c r="Q136" s="10">
        <v>128.27000000000001</v>
      </c>
      <c r="R136" s="9">
        <f t="shared" si="33"/>
        <v>1.0462479608482873</v>
      </c>
      <c r="S136" s="12">
        <f t="shared" si="35"/>
        <v>5.8025562612720183E-3</v>
      </c>
      <c r="T136" s="4"/>
      <c r="U136" s="4"/>
      <c r="V136" s="4"/>
      <c r="W136" s="4"/>
      <c r="X136" s="4"/>
      <c r="Y136" s="4"/>
    </row>
    <row r="137" spans="1:25">
      <c r="A137" s="3">
        <v>40742</v>
      </c>
      <c r="B137" s="4">
        <v>306.66000000000003</v>
      </c>
      <c r="C137" s="5">
        <f t="shared" si="24"/>
        <v>1.3949235807860263</v>
      </c>
      <c r="D137" s="6">
        <f t="shared" si="23"/>
        <v>278984.71615720529</v>
      </c>
      <c r="E137" s="4">
        <v>87.23</v>
      </c>
      <c r="F137" s="7">
        <f t="shared" si="25"/>
        <v>1.2536648462201783</v>
      </c>
      <c r="G137" s="8">
        <f t="shared" si="26"/>
        <v>501465.93848807132</v>
      </c>
      <c r="H137" s="4">
        <v>34.21</v>
      </c>
      <c r="I137" s="7">
        <f t="shared" si="27"/>
        <v>1.7854906054279749</v>
      </c>
      <c r="J137" s="8">
        <f t="shared" si="28"/>
        <v>178549.0605427975</v>
      </c>
      <c r="K137" s="4">
        <v>109.98</v>
      </c>
      <c r="L137" s="5">
        <f t="shared" si="29"/>
        <v>1.3242624924744131</v>
      </c>
      <c r="M137" s="6">
        <f t="shared" si="30"/>
        <v>397278.7477423239</v>
      </c>
      <c r="N137" s="6">
        <f t="shared" si="31"/>
        <v>1356278.4629303981</v>
      </c>
      <c r="O137" s="5">
        <f t="shared" si="32"/>
        <v>1.3562784629303981</v>
      </c>
      <c r="P137" s="12">
        <f t="shared" si="34"/>
        <v>3.568963495470534E-5</v>
      </c>
      <c r="Q137" s="10">
        <v>127.21</v>
      </c>
      <c r="R137" s="9">
        <f t="shared" si="33"/>
        <v>1.0376019575856443</v>
      </c>
      <c r="S137" s="12">
        <f t="shared" si="35"/>
        <v>-8.2638185078351967E-3</v>
      </c>
      <c r="T137" s="4"/>
      <c r="U137" s="4"/>
      <c r="V137" s="4"/>
      <c r="W137" s="4"/>
      <c r="X137" s="4"/>
      <c r="Y137" s="4"/>
    </row>
    <row r="138" spans="1:25">
      <c r="A138" s="3">
        <v>40743</v>
      </c>
      <c r="B138" s="4">
        <v>310.49</v>
      </c>
      <c r="C138" s="5">
        <f t="shared" si="24"/>
        <v>1.4123453420669578</v>
      </c>
      <c r="D138" s="6">
        <f t="shared" si="23"/>
        <v>282469.06841339159</v>
      </c>
      <c r="E138" s="4">
        <v>88.36</v>
      </c>
      <c r="F138" s="7">
        <f t="shared" si="25"/>
        <v>1.2699051451566543</v>
      </c>
      <c r="G138" s="8">
        <f t="shared" si="26"/>
        <v>507962.05806266173</v>
      </c>
      <c r="H138" s="4">
        <v>35.450000000000003</v>
      </c>
      <c r="I138" s="7">
        <f t="shared" si="27"/>
        <v>1.8502087682672235</v>
      </c>
      <c r="J138" s="8">
        <f t="shared" si="28"/>
        <v>185020.87682672235</v>
      </c>
      <c r="K138" s="4">
        <v>112.47</v>
      </c>
      <c r="L138" s="5">
        <f t="shared" si="29"/>
        <v>1.3542444310656232</v>
      </c>
      <c r="M138" s="6">
        <f t="shared" si="30"/>
        <v>406273.32931968698</v>
      </c>
      <c r="N138" s="6">
        <f t="shared" si="31"/>
        <v>1381725.3326224629</v>
      </c>
      <c r="O138" s="5">
        <f t="shared" si="32"/>
        <v>1.3817253326224628</v>
      </c>
      <c r="P138" s="12">
        <f t="shared" si="34"/>
        <v>1.8762275143029195E-2</v>
      </c>
      <c r="Q138" s="10">
        <v>129.28</v>
      </c>
      <c r="R138" s="9">
        <f t="shared" si="33"/>
        <v>1.0544861337683524</v>
      </c>
      <c r="S138" s="12">
        <f t="shared" si="35"/>
        <v>1.6272305636349405E-2</v>
      </c>
      <c r="T138" s="4"/>
      <c r="U138" s="4"/>
      <c r="V138" s="4"/>
      <c r="W138" s="4"/>
      <c r="X138" s="4"/>
      <c r="Y138" s="4"/>
    </row>
    <row r="139" spans="1:25">
      <c r="A139" s="3">
        <v>40744</v>
      </c>
      <c r="B139" s="4">
        <v>307.38</v>
      </c>
      <c r="C139" s="5">
        <f t="shared" si="24"/>
        <v>1.3981986899563319</v>
      </c>
      <c r="D139" s="6">
        <f t="shared" si="23"/>
        <v>279639.73799126636</v>
      </c>
      <c r="E139" s="4">
        <v>87.8</v>
      </c>
      <c r="F139" s="7">
        <f t="shared" si="25"/>
        <v>1.2618568554182237</v>
      </c>
      <c r="G139" s="8">
        <f t="shared" si="26"/>
        <v>504742.74216728949</v>
      </c>
      <c r="H139" s="4">
        <v>35.049999999999997</v>
      </c>
      <c r="I139" s="7">
        <f t="shared" si="27"/>
        <v>1.829331941544885</v>
      </c>
      <c r="J139" s="8">
        <f t="shared" si="28"/>
        <v>182933.1941544885</v>
      </c>
      <c r="K139" s="4">
        <v>111.53</v>
      </c>
      <c r="L139" s="5">
        <f t="shared" si="29"/>
        <v>1.3429259482239615</v>
      </c>
      <c r="M139" s="6">
        <f t="shared" si="30"/>
        <v>402877.78446718847</v>
      </c>
      <c r="N139" s="6">
        <f t="shared" si="31"/>
        <v>1370193.4587802328</v>
      </c>
      <c r="O139" s="5">
        <f t="shared" si="32"/>
        <v>1.3701934587802329</v>
      </c>
      <c r="P139" s="12">
        <f t="shared" si="34"/>
        <v>-8.345995814047158E-3</v>
      </c>
      <c r="Q139" s="10">
        <v>129.19999999999999</v>
      </c>
      <c r="R139" s="9">
        <f t="shared" si="33"/>
        <v>1.0538336052202284</v>
      </c>
      <c r="S139" s="12">
        <f t="shared" si="35"/>
        <v>-6.1881188118817487E-4</v>
      </c>
      <c r="T139" s="4"/>
      <c r="U139" s="4"/>
      <c r="V139" s="4"/>
      <c r="W139" s="4"/>
      <c r="X139" s="4"/>
      <c r="Y139" s="4"/>
    </row>
    <row r="140" spans="1:25">
      <c r="A140" s="3">
        <v>40745</v>
      </c>
      <c r="B140" s="4">
        <v>309.62</v>
      </c>
      <c r="C140" s="5">
        <f t="shared" si="24"/>
        <v>1.4083879184861718</v>
      </c>
      <c r="D140" s="6">
        <f t="shared" si="23"/>
        <v>281677.5836972344</v>
      </c>
      <c r="E140" s="4">
        <v>87.21</v>
      </c>
      <c r="F140" s="7">
        <f t="shared" si="25"/>
        <v>1.2533774073009485</v>
      </c>
      <c r="G140" s="8">
        <f t="shared" si="26"/>
        <v>501350.96292037942</v>
      </c>
      <c r="H140" s="4">
        <v>35.590000000000003</v>
      </c>
      <c r="I140" s="7">
        <f t="shared" si="27"/>
        <v>1.857515657620042</v>
      </c>
      <c r="J140" s="8">
        <f t="shared" si="28"/>
        <v>185751.5657620042</v>
      </c>
      <c r="K140" s="4">
        <v>117.97</v>
      </c>
      <c r="L140" s="5">
        <f t="shared" si="29"/>
        <v>1.420469596628537</v>
      </c>
      <c r="M140" s="6">
        <f t="shared" si="30"/>
        <v>426140.8789885611</v>
      </c>
      <c r="N140" s="6">
        <f t="shared" si="31"/>
        <v>1394920.9913681792</v>
      </c>
      <c r="O140" s="5">
        <f t="shared" si="32"/>
        <v>1.3949209913681793</v>
      </c>
      <c r="P140" s="12">
        <f t="shared" si="34"/>
        <v>1.8046745464658231E-2</v>
      </c>
      <c r="Q140" s="10">
        <v>130.99</v>
      </c>
      <c r="R140" s="9">
        <f t="shared" si="33"/>
        <v>1.0684339314845026</v>
      </c>
      <c r="S140" s="12">
        <f t="shared" si="35"/>
        <v>1.3854489164086825E-2</v>
      </c>
      <c r="T140" s="4"/>
      <c r="U140" s="4"/>
      <c r="V140" s="4"/>
      <c r="W140" s="4"/>
      <c r="X140" s="4"/>
      <c r="Y140" s="4"/>
    </row>
    <row r="141" spans="1:25">
      <c r="A141" s="3">
        <v>40746</v>
      </c>
      <c r="B141" s="4">
        <v>313.23</v>
      </c>
      <c r="C141" s="5">
        <f t="shared" si="24"/>
        <v>1.4248089519650655</v>
      </c>
      <c r="D141" s="6">
        <f t="shared" si="23"/>
        <v>284961.7903930131</v>
      </c>
      <c r="E141" s="4">
        <v>88.67</v>
      </c>
      <c r="F141" s="7">
        <f t="shared" si="25"/>
        <v>1.274360448404714</v>
      </c>
      <c r="G141" s="8">
        <f t="shared" si="26"/>
        <v>509744.17936188559</v>
      </c>
      <c r="H141" s="4">
        <v>35.880000000000003</v>
      </c>
      <c r="I141" s="7">
        <f t="shared" si="27"/>
        <v>1.8726513569937371</v>
      </c>
      <c r="J141" s="8">
        <f t="shared" si="28"/>
        <v>187265.1356993737</v>
      </c>
      <c r="K141" s="4">
        <v>117.43</v>
      </c>
      <c r="L141" s="5">
        <f t="shared" si="29"/>
        <v>1.4139674894641783</v>
      </c>
      <c r="M141" s="6">
        <f t="shared" si="30"/>
        <v>424190.24683925346</v>
      </c>
      <c r="N141" s="6">
        <f t="shared" si="31"/>
        <v>1406161.3522935258</v>
      </c>
      <c r="O141" s="5">
        <f t="shared" si="32"/>
        <v>1.4061613522935259</v>
      </c>
      <c r="P141" s="12">
        <f t="shared" si="34"/>
        <v>8.0580627826969398E-3</v>
      </c>
      <c r="Q141" s="10">
        <v>131.08000000000001</v>
      </c>
      <c r="R141" s="9">
        <f t="shared" si="33"/>
        <v>1.069168026101142</v>
      </c>
      <c r="S141" s="12">
        <f t="shared" si="35"/>
        <v>6.8707534926337743E-4</v>
      </c>
      <c r="T141" s="4"/>
      <c r="U141" s="4"/>
      <c r="V141" s="4"/>
      <c r="W141" s="4"/>
      <c r="X141" s="4"/>
      <c r="Y141" s="4"/>
    </row>
    <row r="142" spans="1:25">
      <c r="A142" s="3">
        <v>40749</v>
      </c>
      <c r="B142" s="4">
        <v>315.43</v>
      </c>
      <c r="C142" s="5">
        <f t="shared" si="24"/>
        <v>1.4348162299854439</v>
      </c>
      <c r="D142" s="6">
        <f t="shared" si="23"/>
        <v>286963.24599708879</v>
      </c>
      <c r="E142" s="4">
        <v>88.23</v>
      </c>
      <c r="F142" s="7">
        <f t="shared" si="25"/>
        <v>1.2680367921816615</v>
      </c>
      <c r="G142" s="8">
        <f t="shared" si="26"/>
        <v>507214.71687266463</v>
      </c>
      <c r="H142" s="4">
        <v>36.07</v>
      </c>
      <c r="I142" s="7">
        <f t="shared" si="27"/>
        <v>1.8825678496868476</v>
      </c>
      <c r="J142" s="8">
        <f t="shared" si="28"/>
        <v>188256.78496868478</v>
      </c>
      <c r="K142" s="4">
        <v>116.04</v>
      </c>
      <c r="L142" s="5">
        <f t="shared" si="29"/>
        <v>1.397230583985551</v>
      </c>
      <c r="M142" s="6">
        <f t="shared" si="30"/>
        <v>419169.17519566527</v>
      </c>
      <c r="N142" s="6">
        <f t="shared" si="31"/>
        <v>1401603.9230341034</v>
      </c>
      <c r="O142" s="5">
        <f t="shared" si="32"/>
        <v>1.4016039230341033</v>
      </c>
      <c r="P142" s="12">
        <f t="shared" si="34"/>
        <v>-3.2410428945363057E-3</v>
      </c>
      <c r="Q142" s="10">
        <v>130.35</v>
      </c>
      <c r="R142" s="9">
        <f t="shared" si="33"/>
        <v>1.0632137030995106</v>
      </c>
      <c r="S142" s="12">
        <f t="shared" si="35"/>
        <v>-5.569118095819503E-3</v>
      </c>
      <c r="T142" s="4"/>
      <c r="U142" s="4"/>
      <c r="V142" s="4"/>
      <c r="W142" s="4"/>
      <c r="X142" s="4"/>
      <c r="Y142" s="4"/>
    </row>
    <row r="143" spans="1:25">
      <c r="A143" s="3">
        <v>40750</v>
      </c>
      <c r="B143" s="4">
        <v>311.85000000000002</v>
      </c>
      <c r="C143" s="5">
        <f t="shared" si="24"/>
        <v>1.4185316593886463</v>
      </c>
      <c r="D143" s="6">
        <f t="shared" si="23"/>
        <v>283706.33187772927</v>
      </c>
      <c r="E143" s="4">
        <v>88.35</v>
      </c>
      <c r="F143" s="7">
        <f t="shared" si="25"/>
        <v>1.2697614256970393</v>
      </c>
      <c r="G143" s="8">
        <f t="shared" si="26"/>
        <v>507904.57027881575</v>
      </c>
      <c r="H143" s="4">
        <v>36.43</v>
      </c>
      <c r="I143" s="7">
        <f t="shared" si="27"/>
        <v>1.9013569937369519</v>
      </c>
      <c r="J143" s="8">
        <f t="shared" si="28"/>
        <v>190135.69937369518</v>
      </c>
      <c r="K143" s="4">
        <v>114.62</v>
      </c>
      <c r="L143" s="5">
        <f t="shared" si="29"/>
        <v>1.3801324503311259</v>
      </c>
      <c r="M143" s="6">
        <f t="shared" si="30"/>
        <v>414039.73509933776</v>
      </c>
      <c r="N143" s="6">
        <f t="shared" si="31"/>
        <v>1395786.3366295779</v>
      </c>
      <c r="O143" s="5">
        <f t="shared" si="32"/>
        <v>1.395786336629578</v>
      </c>
      <c r="P143" s="12">
        <f t="shared" si="34"/>
        <v>-4.1506636139629904E-3</v>
      </c>
      <c r="Q143" s="10">
        <v>129.86000000000001</v>
      </c>
      <c r="R143" s="9">
        <f t="shared" si="33"/>
        <v>1.0592169657422514</v>
      </c>
      <c r="S143" s="12">
        <f t="shared" si="35"/>
        <v>-3.7591100882238271E-3</v>
      </c>
      <c r="T143" s="4"/>
      <c r="U143" s="4"/>
      <c r="V143" s="4"/>
      <c r="W143" s="4"/>
      <c r="X143" s="4"/>
      <c r="Y143" s="4"/>
    </row>
    <row r="144" spans="1:25">
      <c r="A144" s="3">
        <v>40751</v>
      </c>
      <c r="B144" s="4">
        <v>302.20999999999998</v>
      </c>
      <c r="C144" s="5">
        <f t="shared" si="24"/>
        <v>1.3746815866084423</v>
      </c>
      <c r="D144" s="6">
        <f t="shared" si="23"/>
        <v>274936.31732168846</v>
      </c>
      <c r="E144" s="4">
        <v>86.92</v>
      </c>
      <c r="F144" s="7">
        <f t="shared" si="25"/>
        <v>1.2492095429721184</v>
      </c>
      <c r="G144" s="8">
        <f t="shared" si="26"/>
        <v>499683.81718884734</v>
      </c>
      <c r="H144" s="4">
        <v>35.39</v>
      </c>
      <c r="I144" s="7">
        <f t="shared" si="27"/>
        <v>1.8470772442588728</v>
      </c>
      <c r="J144" s="8">
        <f t="shared" si="28"/>
        <v>184707.72442588728</v>
      </c>
      <c r="K144" s="4">
        <v>112.1</v>
      </c>
      <c r="L144" s="5">
        <f t="shared" si="29"/>
        <v>1.3497892835641179</v>
      </c>
      <c r="M144" s="6">
        <f t="shared" si="30"/>
        <v>404936.78506923537</v>
      </c>
      <c r="N144" s="6">
        <f t="shared" si="31"/>
        <v>1364264.6440056583</v>
      </c>
      <c r="O144" s="5">
        <f t="shared" si="32"/>
        <v>1.3642646440056583</v>
      </c>
      <c r="P144" s="12">
        <f t="shared" si="34"/>
        <v>-2.2583465532436287E-2</v>
      </c>
      <c r="Q144" s="10">
        <v>127.2</v>
      </c>
      <c r="R144" s="9">
        <f t="shared" si="33"/>
        <v>1.0375203915171289</v>
      </c>
      <c r="S144" s="12">
        <f t="shared" si="35"/>
        <v>-2.0483597720622249E-2</v>
      </c>
      <c r="T144" s="4"/>
      <c r="U144" s="4"/>
      <c r="V144" s="4"/>
      <c r="W144" s="4"/>
      <c r="X144" s="4"/>
      <c r="Y144" s="4"/>
    </row>
    <row r="145" spans="1:25">
      <c r="A145" s="3">
        <v>40752</v>
      </c>
      <c r="B145" s="4">
        <v>306.01</v>
      </c>
      <c r="C145" s="5">
        <f t="shared" si="24"/>
        <v>1.3919668850072779</v>
      </c>
      <c r="D145" s="6">
        <f t="shared" si="23"/>
        <v>278393.37700145558</v>
      </c>
      <c r="E145" s="4">
        <v>86.09</v>
      </c>
      <c r="F145" s="7">
        <f t="shared" si="25"/>
        <v>1.2372808278240874</v>
      </c>
      <c r="G145" s="8">
        <f t="shared" si="26"/>
        <v>494912.33112963499</v>
      </c>
      <c r="H145" s="4">
        <v>37.82</v>
      </c>
      <c r="I145" s="7">
        <f t="shared" si="27"/>
        <v>1.9739039665970772</v>
      </c>
      <c r="J145" s="8">
        <f t="shared" si="28"/>
        <v>197390.39665970771</v>
      </c>
      <c r="K145" s="4">
        <v>114.08</v>
      </c>
      <c r="L145" s="5">
        <f t="shared" si="29"/>
        <v>1.3736303431667671</v>
      </c>
      <c r="M145" s="6">
        <f t="shared" si="30"/>
        <v>412089.10295003012</v>
      </c>
      <c r="N145" s="6">
        <f t="shared" si="31"/>
        <v>1382785.2077408284</v>
      </c>
      <c r="O145" s="5">
        <f t="shared" si="32"/>
        <v>1.3827852077408285</v>
      </c>
      <c r="P145" s="12">
        <f t="shared" si="34"/>
        <v>1.3575491981373311E-2</v>
      </c>
      <c r="Q145" s="10">
        <v>126.83</v>
      </c>
      <c r="R145" s="9">
        <f t="shared" si="33"/>
        <v>1.0345024469820554</v>
      </c>
      <c r="S145" s="12">
        <f t="shared" si="35"/>
        <v>-2.9088050314465264E-3</v>
      </c>
      <c r="T145" s="4"/>
      <c r="U145" s="4"/>
      <c r="V145" s="4"/>
      <c r="W145" s="4"/>
      <c r="X145" s="4"/>
      <c r="Y145" s="4"/>
    </row>
    <row r="146" spans="1:25">
      <c r="A146" s="3">
        <v>40753</v>
      </c>
      <c r="B146" s="4">
        <v>302.37</v>
      </c>
      <c r="C146" s="5">
        <f t="shared" si="24"/>
        <v>1.3754093886462881</v>
      </c>
      <c r="D146" s="6">
        <f t="shared" si="23"/>
        <v>275081.87772925763</v>
      </c>
      <c r="E146" s="4">
        <v>84.73</v>
      </c>
      <c r="F146" s="7">
        <f t="shared" si="25"/>
        <v>1.2177349813164704</v>
      </c>
      <c r="G146" s="8">
        <f t="shared" si="26"/>
        <v>487093.99252658815</v>
      </c>
      <c r="H146" s="4">
        <v>36.950000000000003</v>
      </c>
      <c r="I146" s="7">
        <f t="shared" si="27"/>
        <v>1.9284968684759918</v>
      </c>
      <c r="J146" s="8">
        <f t="shared" si="28"/>
        <v>192849.68684759917</v>
      </c>
      <c r="K146" s="4">
        <v>113.83</v>
      </c>
      <c r="L146" s="5">
        <f t="shared" si="29"/>
        <v>1.3706201083684528</v>
      </c>
      <c r="M146" s="6">
        <f t="shared" si="30"/>
        <v>411186.03251053585</v>
      </c>
      <c r="N146" s="6">
        <f t="shared" si="31"/>
        <v>1366211.5896139808</v>
      </c>
      <c r="O146" s="5">
        <f t="shared" si="32"/>
        <v>1.3662115896139808</v>
      </c>
      <c r="P146" s="12">
        <f t="shared" si="34"/>
        <v>-1.1985677915896442E-2</v>
      </c>
      <c r="Q146" s="10">
        <v>125.97</v>
      </c>
      <c r="R146" s="9">
        <f t="shared" si="33"/>
        <v>1.0274877650897227</v>
      </c>
      <c r="S146" s="12">
        <f t="shared" si="35"/>
        <v>-6.7807301111724172E-3</v>
      </c>
      <c r="T146" s="4"/>
      <c r="U146" s="4"/>
      <c r="V146" s="4"/>
      <c r="W146" s="4"/>
      <c r="X146" s="4"/>
      <c r="Y146" s="4"/>
    </row>
    <row r="147" spans="1:25">
      <c r="A147" s="3">
        <v>40756</v>
      </c>
      <c r="B147" s="4">
        <v>303.24</v>
      </c>
      <c r="C147" s="5">
        <f t="shared" si="24"/>
        <v>1.3793668122270744</v>
      </c>
      <c r="D147" s="6">
        <f t="shared" si="23"/>
        <v>275873.36244541488</v>
      </c>
      <c r="E147" s="4">
        <v>84.87</v>
      </c>
      <c r="F147" s="7">
        <f t="shared" si="25"/>
        <v>1.2197470537510779</v>
      </c>
      <c r="G147" s="8">
        <f t="shared" si="26"/>
        <v>487898.82150043116</v>
      </c>
      <c r="H147" s="4">
        <v>37.54</v>
      </c>
      <c r="I147" s="7">
        <f t="shared" si="27"/>
        <v>1.9592901878914404</v>
      </c>
      <c r="J147" s="8">
        <f t="shared" si="28"/>
        <v>195929.01878914403</v>
      </c>
      <c r="K147" s="4">
        <v>113.66</v>
      </c>
      <c r="L147" s="5">
        <f t="shared" si="29"/>
        <v>1.368573148705599</v>
      </c>
      <c r="M147" s="6">
        <f t="shared" si="30"/>
        <v>410571.9446116797</v>
      </c>
      <c r="N147" s="6">
        <f t="shared" si="31"/>
        <v>1370273.1473466698</v>
      </c>
      <c r="O147" s="5">
        <f t="shared" si="32"/>
        <v>1.3702731473466698</v>
      </c>
      <c r="P147" s="12">
        <f t="shared" si="34"/>
        <v>2.972861424661577E-3</v>
      </c>
      <c r="Q147" s="10">
        <v>125.43</v>
      </c>
      <c r="R147" s="9">
        <f t="shared" si="33"/>
        <v>1.023083197389886</v>
      </c>
      <c r="S147" s="12">
        <f t="shared" si="35"/>
        <v>-4.2867349368896912E-3</v>
      </c>
      <c r="T147" s="4"/>
      <c r="U147" s="4"/>
      <c r="V147" s="4"/>
      <c r="W147" s="4"/>
      <c r="X147" s="4"/>
      <c r="Y147" s="4"/>
    </row>
    <row r="148" spans="1:25">
      <c r="A148" s="3">
        <v>40757</v>
      </c>
      <c r="B148" s="4">
        <v>297.62</v>
      </c>
      <c r="C148" s="5">
        <f t="shared" si="24"/>
        <v>1.3538027656477438</v>
      </c>
      <c r="D148" s="6">
        <f t="shared" si="23"/>
        <v>270760.55312954879</v>
      </c>
      <c r="E148" s="4">
        <v>82.77</v>
      </c>
      <c r="F148" s="7">
        <f t="shared" si="25"/>
        <v>1.1895659672319632</v>
      </c>
      <c r="G148" s="8">
        <f t="shared" si="26"/>
        <v>475826.38689278526</v>
      </c>
      <c r="H148" s="4">
        <v>36.659999999999997</v>
      </c>
      <c r="I148" s="7">
        <f t="shared" si="27"/>
        <v>1.9133611691022963</v>
      </c>
      <c r="J148" s="8">
        <f t="shared" si="28"/>
        <v>191336.11691022961</v>
      </c>
      <c r="K148" s="4">
        <v>109.83</v>
      </c>
      <c r="L148" s="5">
        <f t="shared" si="29"/>
        <v>1.3224563515954244</v>
      </c>
      <c r="M148" s="6">
        <f t="shared" si="30"/>
        <v>396736.9054786273</v>
      </c>
      <c r="N148" s="6">
        <f t="shared" si="31"/>
        <v>1334659.9624111908</v>
      </c>
      <c r="O148" s="5">
        <f t="shared" si="32"/>
        <v>1.3346599624111908</v>
      </c>
      <c r="P148" s="12">
        <f t="shared" si="34"/>
        <v>-2.598984370702917E-2</v>
      </c>
      <c r="Q148" s="10">
        <v>122.23</v>
      </c>
      <c r="R148" s="9">
        <f t="shared" si="33"/>
        <v>0.99698205546492669</v>
      </c>
      <c r="S148" s="12">
        <f t="shared" si="35"/>
        <v>-2.5512237901618495E-2</v>
      </c>
      <c r="T148" s="4"/>
      <c r="U148" s="4"/>
      <c r="V148" s="4"/>
      <c r="W148" s="4"/>
      <c r="X148" s="4"/>
      <c r="Y148" s="4"/>
    </row>
    <row r="149" spans="1:25">
      <c r="A149" s="3">
        <v>40758</v>
      </c>
      <c r="B149" s="4">
        <v>337.49</v>
      </c>
      <c r="C149" s="5">
        <f t="shared" si="24"/>
        <v>1.5351619359534208</v>
      </c>
      <c r="D149" s="6">
        <f t="shared" si="23"/>
        <v>307032.38719068415</v>
      </c>
      <c r="E149" s="4">
        <v>86.65</v>
      </c>
      <c r="F149" s="7">
        <f t="shared" si="25"/>
        <v>1.2453291175625181</v>
      </c>
      <c r="G149" s="8">
        <f t="shared" si="26"/>
        <v>498131.64702500723</v>
      </c>
      <c r="H149" s="4">
        <v>36.479999999999997</v>
      </c>
      <c r="I149" s="7">
        <f t="shared" si="27"/>
        <v>1.9039665970772441</v>
      </c>
      <c r="J149" s="8">
        <f t="shared" si="28"/>
        <v>190396.65970772441</v>
      </c>
      <c r="K149" s="4">
        <v>111.67</v>
      </c>
      <c r="L149" s="5">
        <f t="shared" si="29"/>
        <v>1.3446116797110175</v>
      </c>
      <c r="M149" s="6">
        <f t="shared" si="30"/>
        <v>403383.50391330523</v>
      </c>
      <c r="N149" s="6">
        <f t="shared" si="31"/>
        <v>1398944.1978367211</v>
      </c>
      <c r="O149" s="5">
        <f t="shared" si="32"/>
        <v>1.3989441978367212</v>
      </c>
      <c r="P149" s="12">
        <f t="shared" si="34"/>
        <v>4.8165253499771188E-2</v>
      </c>
      <c r="Q149" s="10">
        <v>122.89</v>
      </c>
      <c r="R149" s="9">
        <f t="shared" si="33"/>
        <v>1.0023654159869495</v>
      </c>
      <c r="S149" s="12">
        <f t="shared" si="35"/>
        <v>5.3996563855027713E-3</v>
      </c>
      <c r="T149" s="4"/>
      <c r="U149" s="4"/>
      <c r="V149" s="4"/>
      <c r="W149" s="4"/>
      <c r="X149" s="4"/>
      <c r="Y149" s="4"/>
    </row>
    <row r="150" spans="1:25">
      <c r="A150" s="3">
        <v>40759</v>
      </c>
      <c r="B150" s="4">
        <v>321.66000000000003</v>
      </c>
      <c r="C150" s="5">
        <f t="shared" si="24"/>
        <v>1.4631550218340612</v>
      </c>
      <c r="D150" s="6">
        <f t="shared" si="23"/>
        <v>292631.00436681224</v>
      </c>
      <c r="E150" s="4">
        <v>84.18</v>
      </c>
      <c r="F150" s="7">
        <f t="shared" si="25"/>
        <v>1.2098304110376545</v>
      </c>
      <c r="G150" s="8">
        <f t="shared" si="26"/>
        <v>483932.16441506182</v>
      </c>
      <c r="H150" s="4">
        <v>33.67</v>
      </c>
      <c r="I150" s="7">
        <f t="shared" si="27"/>
        <v>1.7573068893528185</v>
      </c>
      <c r="J150" s="8">
        <f t="shared" si="28"/>
        <v>175730.68893528185</v>
      </c>
      <c r="K150" s="4">
        <v>106.34</v>
      </c>
      <c r="L150" s="5">
        <f t="shared" si="29"/>
        <v>1.2804334738109573</v>
      </c>
      <c r="M150" s="6">
        <f t="shared" si="30"/>
        <v>384130.0421432872</v>
      </c>
      <c r="N150" s="6">
        <f t="shared" si="31"/>
        <v>1336423.8998604431</v>
      </c>
      <c r="O150" s="5">
        <f t="shared" si="32"/>
        <v>1.3364238998604432</v>
      </c>
      <c r="P150" s="12">
        <f t="shared" si="34"/>
        <v>-4.4691059209479023E-2</v>
      </c>
      <c r="Q150" s="10">
        <v>117.13</v>
      </c>
      <c r="R150" s="9">
        <f t="shared" si="33"/>
        <v>0.95538336052202288</v>
      </c>
      <c r="S150" s="12">
        <f t="shared" si="35"/>
        <v>-4.6871185613150068E-2</v>
      </c>
      <c r="T150" s="4"/>
      <c r="U150" s="4"/>
      <c r="V150" s="4"/>
      <c r="W150" s="4"/>
      <c r="X150" s="4"/>
      <c r="Y150" s="4"/>
    </row>
    <row r="151" spans="1:25">
      <c r="A151" s="3">
        <v>40760</v>
      </c>
      <c r="B151" s="4">
        <v>325.58999999999997</v>
      </c>
      <c r="C151" s="5">
        <f t="shared" si="24"/>
        <v>1.4810316593886461</v>
      </c>
      <c r="D151" s="6">
        <f t="shared" si="23"/>
        <v>296206.33187772922</v>
      </c>
      <c r="E151" s="4">
        <v>82.62</v>
      </c>
      <c r="F151" s="7">
        <f t="shared" si="25"/>
        <v>1.1874101753377408</v>
      </c>
      <c r="G151" s="8">
        <f t="shared" si="26"/>
        <v>474964.07013509632</v>
      </c>
      <c r="H151" s="4">
        <v>33.35</v>
      </c>
      <c r="I151" s="7">
        <f t="shared" si="27"/>
        <v>1.7406054279749479</v>
      </c>
      <c r="J151" s="8">
        <f t="shared" si="28"/>
        <v>174060.5427974948</v>
      </c>
      <c r="K151" s="4">
        <v>108.53</v>
      </c>
      <c r="L151" s="5">
        <f t="shared" si="29"/>
        <v>1.3068031306441903</v>
      </c>
      <c r="M151" s="6">
        <f t="shared" si="30"/>
        <v>392040.93919325707</v>
      </c>
      <c r="N151" s="6">
        <f t="shared" si="31"/>
        <v>1337271.8840035773</v>
      </c>
      <c r="O151" s="5">
        <f t="shared" si="32"/>
        <v>1.3372718840035773</v>
      </c>
      <c r="P151" s="12">
        <f t="shared" si="34"/>
        <v>6.3451734380293168E-4</v>
      </c>
      <c r="Q151" s="10">
        <v>116.96</v>
      </c>
      <c r="R151" s="9">
        <f t="shared" si="33"/>
        <v>0.95399673735725943</v>
      </c>
      <c r="S151" s="12">
        <f t="shared" si="35"/>
        <v>-1.4513788098693414E-3</v>
      </c>
      <c r="T151" s="4"/>
      <c r="U151" s="4"/>
      <c r="V151" s="4"/>
      <c r="W151" s="4"/>
      <c r="X151" s="4"/>
      <c r="Y151" s="4"/>
    </row>
    <row r="152" spans="1:25">
      <c r="A152" s="3">
        <v>40763</v>
      </c>
      <c r="B152" s="4">
        <v>291.11</v>
      </c>
      <c r="C152" s="5">
        <f t="shared" si="24"/>
        <v>1.3241903202328966</v>
      </c>
      <c r="D152" s="6">
        <f t="shared" si="23"/>
        <v>264838.0640465793</v>
      </c>
      <c r="E152" s="4">
        <v>78.489999999999995</v>
      </c>
      <c r="F152" s="7">
        <f t="shared" si="25"/>
        <v>1.1280540385168152</v>
      </c>
      <c r="G152" s="8">
        <f t="shared" si="26"/>
        <v>451221.61540672608</v>
      </c>
      <c r="H152" s="4">
        <v>29.58</v>
      </c>
      <c r="I152" s="7">
        <f t="shared" si="27"/>
        <v>1.5438413361169101</v>
      </c>
      <c r="J152" s="8">
        <f t="shared" si="28"/>
        <v>154384.13361169101</v>
      </c>
      <c r="K152" s="4">
        <v>101.23</v>
      </c>
      <c r="L152" s="5">
        <f t="shared" si="29"/>
        <v>1.2189042745334138</v>
      </c>
      <c r="M152" s="6">
        <f t="shared" si="30"/>
        <v>365671.28236002411</v>
      </c>
      <c r="N152" s="6">
        <f t="shared" si="31"/>
        <v>1236115.0954250204</v>
      </c>
      <c r="O152" s="5">
        <f t="shared" si="32"/>
        <v>1.2361150954250204</v>
      </c>
      <c r="P152" s="12">
        <f t="shared" si="34"/>
        <v>-7.5644145209805558E-2</v>
      </c>
      <c r="Q152" s="10">
        <v>109.34</v>
      </c>
      <c r="R152" s="9">
        <f t="shared" si="33"/>
        <v>0.89184339314845029</v>
      </c>
      <c r="S152" s="12">
        <f t="shared" si="35"/>
        <v>-6.5150478796169531E-2</v>
      </c>
      <c r="T152" s="4"/>
      <c r="U152" s="4"/>
      <c r="V152" s="4"/>
      <c r="W152" s="4"/>
      <c r="X152" s="4"/>
      <c r="Y152" s="4"/>
    </row>
    <row r="153" spans="1:25">
      <c r="A153" s="3">
        <v>40764</v>
      </c>
      <c r="B153" s="4">
        <v>321.87</v>
      </c>
      <c r="C153" s="5">
        <f t="shared" si="24"/>
        <v>1.4641102620087336</v>
      </c>
      <c r="D153" s="6">
        <f t="shared" si="23"/>
        <v>292822.05240174674</v>
      </c>
      <c r="E153" s="4">
        <v>81.97</v>
      </c>
      <c r="F153" s="7">
        <f t="shared" si="25"/>
        <v>1.1780684104627768</v>
      </c>
      <c r="G153" s="8">
        <f t="shared" si="26"/>
        <v>471227.36418511072</v>
      </c>
      <c r="H153" s="4">
        <v>32.74</v>
      </c>
      <c r="I153" s="7">
        <f t="shared" si="27"/>
        <v>1.7087682672233822</v>
      </c>
      <c r="J153" s="8">
        <f t="shared" si="28"/>
        <v>170876.82672233821</v>
      </c>
      <c r="K153" s="4">
        <v>106.37</v>
      </c>
      <c r="L153" s="5">
        <f t="shared" si="29"/>
        <v>1.2807947019867552</v>
      </c>
      <c r="M153" s="6">
        <f t="shared" si="30"/>
        <v>384238.41059602657</v>
      </c>
      <c r="N153" s="6">
        <f t="shared" si="31"/>
        <v>1319164.6539052222</v>
      </c>
      <c r="O153" s="5">
        <f t="shared" si="32"/>
        <v>1.3191646539052222</v>
      </c>
      <c r="P153" s="12">
        <f t="shared" si="34"/>
        <v>6.7185943111265356E-2</v>
      </c>
      <c r="Q153" s="10">
        <v>114.43</v>
      </c>
      <c r="R153" s="9">
        <f t="shared" si="33"/>
        <v>0.93336052202283859</v>
      </c>
      <c r="S153" s="12">
        <f t="shared" si="35"/>
        <v>4.6552039509786036E-2</v>
      </c>
      <c r="T153" s="4"/>
      <c r="U153" s="4"/>
      <c r="V153" s="4"/>
      <c r="W153" s="4"/>
      <c r="X153" s="4"/>
      <c r="Y153" s="4"/>
    </row>
    <row r="154" spans="1:25">
      <c r="A154" s="3">
        <v>40765</v>
      </c>
      <c r="B154" s="4">
        <v>302.83</v>
      </c>
      <c r="C154" s="5">
        <f t="shared" si="24"/>
        <v>1.3775018195050945</v>
      </c>
      <c r="D154" s="6">
        <f t="shared" si="23"/>
        <v>275500.36390101892</v>
      </c>
      <c r="E154" s="4">
        <v>78.53</v>
      </c>
      <c r="F154" s="7">
        <f t="shared" si="25"/>
        <v>1.1286289163552745</v>
      </c>
      <c r="G154" s="8">
        <f t="shared" si="26"/>
        <v>451451.56654210982</v>
      </c>
      <c r="H154" s="4">
        <v>33.28</v>
      </c>
      <c r="I154" s="7">
        <f t="shared" si="27"/>
        <v>1.7369519832985387</v>
      </c>
      <c r="J154" s="8">
        <f t="shared" si="28"/>
        <v>173695.19832985388</v>
      </c>
      <c r="K154" s="4">
        <v>101.55</v>
      </c>
      <c r="L154" s="5">
        <f t="shared" si="29"/>
        <v>1.2227573750752558</v>
      </c>
      <c r="M154" s="6">
        <f t="shared" si="30"/>
        <v>366827.21252257674</v>
      </c>
      <c r="N154" s="6">
        <f t="shared" si="31"/>
        <v>1267474.3412955594</v>
      </c>
      <c r="O154" s="5">
        <f t="shared" si="32"/>
        <v>1.2674743412955594</v>
      </c>
      <c r="P154" s="12">
        <f t="shared" si="34"/>
        <v>-3.9184124935913056E-2</v>
      </c>
      <c r="Q154" s="10">
        <v>109.37</v>
      </c>
      <c r="R154" s="9">
        <f t="shared" si="33"/>
        <v>0.8920880913539968</v>
      </c>
      <c r="S154" s="12">
        <f t="shared" si="35"/>
        <v>-4.4219173293716718E-2</v>
      </c>
      <c r="T154" s="4"/>
      <c r="U154" s="4"/>
      <c r="V154" s="4"/>
      <c r="W154" s="4"/>
      <c r="X154" s="4"/>
      <c r="Y154" s="4"/>
    </row>
    <row r="155" spans="1:25">
      <c r="A155" s="3">
        <v>40766</v>
      </c>
      <c r="B155" s="4">
        <v>326.44</v>
      </c>
      <c r="C155" s="5">
        <f t="shared" si="24"/>
        <v>1.4848981077147017</v>
      </c>
      <c r="D155" s="6">
        <f t="shared" si="23"/>
        <v>296979.62154294032</v>
      </c>
      <c r="E155" s="4">
        <v>83.72</v>
      </c>
      <c r="F155" s="7">
        <f t="shared" si="25"/>
        <v>1.2032193158953723</v>
      </c>
      <c r="G155" s="8">
        <f t="shared" si="26"/>
        <v>481287.72635814891</v>
      </c>
      <c r="H155" s="4">
        <v>35.53</v>
      </c>
      <c r="I155" s="7">
        <f t="shared" si="27"/>
        <v>1.8543841336116911</v>
      </c>
      <c r="J155" s="8">
        <f t="shared" si="28"/>
        <v>185438.41336116911</v>
      </c>
      <c r="K155" s="4">
        <v>106.46</v>
      </c>
      <c r="L155" s="5">
        <f t="shared" si="29"/>
        <v>1.2818783865141481</v>
      </c>
      <c r="M155" s="6">
        <f t="shared" si="30"/>
        <v>384563.51595424442</v>
      </c>
      <c r="N155" s="6">
        <f t="shared" si="31"/>
        <v>1348269.2772165027</v>
      </c>
      <c r="O155" s="5">
        <f t="shared" si="32"/>
        <v>1.3482692772165028</v>
      </c>
      <c r="P155" s="12">
        <f t="shared" si="34"/>
        <v>6.3744829610008491E-2</v>
      </c>
      <c r="Q155" s="10">
        <v>114.28</v>
      </c>
      <c r="R155" s="9">
        <f t="shared" si="33"/>
        <v>0.93213703099510614</v>
      </c>
      <c r="S155" s="12">
        <f t="shared" si="35"/>
        <v>4.4893480844838685E-2</v>
      </c>
      <c r="T155" s="4"/>
      <c r="U155" s="4"/>
      <c r="V155" s="4"/>
      <c r="W155" s="4"/>
      <c r="X155" s="4"/>
      <c r="Y155" s="4"/>
    </row>
    <row r="156" spans="1:25">
      <c r="A156" s="3">
        <v>40767</v>
      </c>
      <c r="B156" s="4">
        <v>327.12</v>
      </c>
      <c r="C156" s="5">
        <f t="shared" si="24"/>
        <v>1.4879912663755459</v>
      </c>
      <c r="D156" s="6">
        <f t="shared" si="23"/>
        <v>297598.25327510916</v>
      </c>
      <c r="E156" s="4">
        <v>83.03</v>
      </c>
      <c r="F156" s="7">
        <f t="shared" si="25"/>
        <v>1.1933026731819489</v>
      </c>
      <c r="G156" s="8">
        <f t="shared" si="26"/>
        <v>477321.06927277957</v>
      </c>
      <c r="H156" s="4">
        <v>36.04</v>
      </c>
      <c r="I156" s="7">
        <f t="shared" si="27"/>
        <v>1.8810020876826721</v>
      </c>
      <c r="J156" s="8">
        <f t="shared" si="28"/>
        <v>188100.20876826721</v>
      </c>
      <c r="K156" s="4">
        <v>108.32</v>
      </c>
      <c r="L156" s="5">
        <f t="shared" si="29"/>
        <v>1.3042745334136063</v>
      </c>
      <c r="M156" s="6">
        <f t="shared" si="30"/>
        <v>391282.36002408189</v>
      </c>
      <c r="N156" s="6">
        <f t="shared" si="31"/>
        <v>1354301.8913402378</v>
      </c>
      <c r="O156" s="5">
        <f t="shared" si="32"/>
        <v>1.3543018913402378</v>
      </c>
      <c r="P156" s="12">
        <f t="shared" si="34"/>
        <v>4.4743392330273135E-3</v>
      </c>
      <c r="Q156" s="10">
        <v>115.05</v>
      </c>
      <c r="R156" s="9">
        <f t="shared" si="33"/>
        <v>0.93841761827079939</v>
      </c>
      <c r="S156" s="12">
        <f t="shared" si="35"/>
        <v>6.7378368918444842E-3</v>
      </c>
      <c r="T156" s="4"/>
      <c r="U156" s="4"/>
      <c r="V156" s="4"/>
      <c r="W156" s="4"/>
      <c r="X156" s="4"/>
      <c r="Y156" s="4"/>
    </row>
    <row r="157" spans="1:25">
      <c r="A157" s="3">
        <v>40770</v>
      </c>
      <c r="B157" s="4">
        <v>334.03</v>
      </c>
      <c r="C157" s="5">
        <f t="shared" si="24"/>
        <v>1.519423216885007</v>
      </c>
      <c r="D157" s="6">
        <f t="shared" si="23"/>
        <v>303884.6433770014</v>
      </c>
      <c r="E157" s="4">
        <v>85.05</v>
      </c>
      <c r="F157" s="7">
        <f t="shared" si="25"/>
        <v>1.2223340040241448</v>
      </c>
      <c r="G157" s="8">
        <f t="shared" si="26"/>
        <v>488933.60160965793</v>
      </c>
      <c r="H157" s="4">
        <v>36.93</v>
      </c>
      <c r="I157" s="7">
        <f t="shared" si="27"/>
        <v>1.9274530271398747</v>
      </c>
      <c r="J157" s="8">
        <f t="shared" si="28"/>
        <v>192745.30271398748</v>
      </c>
      <c r="K157" s="4">
        <v>110.46</v>
      </c>
      <c r="L157" s="5">
        <f t="shared" si="29"/>
        <v>1.3300421432871763</v>
      </c>
      <c r="M157" s="6">
        <f t="shared" si="30"/>
        <v>399012.6429861529</v>
      </c>
      <c r="N157" s="6">
        <f t="shared" si="31"/>
        <v>1384576.1906867996</v>
      </c>
      <c r="O157" s="5">
        <f t="shared" si="32"/>
        <v>1.3845761906867995</v>
      </c>
      <c r="P157" s="12">
        <f t="shared" si="34"/>
        <v>2.2354173423328794E-2</v>
      </c>
      <c r="Q157" s="10">
        <v>117.48</v>
      </c>
      <c r="R157" s="9">
        <f t="shared" si="33"/>
        <v>0.9582381729200653</v>
      </c>
      <c r="S157" s="12">
        <f t="shared" si="35"/>
        <v>2.1121251629726334E-2</v>
      </c>
      <c r="T157" s="4"/>
      <c r="U157" s="4"/>
      <c r="V157" s="4"/>
      <c r="W157" s="4"/>
      <c r="X157" s="4"/>
      <c r="Y157" s="4"/>
    </row>
    <row r="158" spans="1:25">
      <c r="A158" s="3">
        <v>40771</v>
      </c>
      <c r="B158" s="4">
        <v>334.03</v>
      </c>
      <c r="C158" s="5">
        <f t="shared" si="24"/>
        <v>1.519423216885007</v>
      </c>
      <c r="D158" s="6">
        <f t="shared" si="23"/>
        <v>303884.6433770014</v>
      </c>
      <c r="E158" s="4">
        <v>85.01</v>
      </c>
      <c r="F158" s="7">
        <f t="shared" si="25"/>
        <v>1.2217591261856857</v>
      </c>
      <c r="G158" s="8">
        <f t="shared" si="26"/>
        <v>488703.6504742743</v>
      </c>
      <c r="H158" s="4">
        <v>35.869999999999997</v>
      </c>
      <c r="I158" s="7">
        <f t="shared" si="27"/>
        <v>1.8721294363256784</v>
      </c>
      <c r="J158" s="8">
        <f t="shared" si="28"/>
        <v>187212.94363256785</v>
      </c>
      <c r="K158" s="4">
        <v>109.33</v>
      </c>
      <c r="L158" s="5">
        <f t="shared" si="29"/>
        <v>1.316435881998796</v>
      </c>
      <c r="M158" s="6">
        <f t="shared" si="30"/>
        <v>394930.76459963882</v>
      </c>
      <c r="N158" s="6">
        <f t="shared" si="31"/>
        <v>1374732.0020834825</v>
      </c>
      <c r="O158" s="5">
        <f t="shared" si="32"/>
        <v>1.3747320020834826</v>
      </c>
      <c r="P158" s="12">
        <f t="shared" si="34"/>
        <v>-7.1098930268576055E-3</v>
      </c>
      <c r="Q158" s="10">
        <v>116.48</v>
      </c>
      <c r="R158" s="9">
        <f t="shared" si="33"/>
        <v>0.95008156606851557</v>
      </c>
      <c r="S158" s="12">
        <f t="shared" si="35"/>
        <v>-8.5120871637726081E-3</v>
      </c>
      <c r="T158" s="4"/>
      <c r="U158" s="4"/>
      <c r="V158" s="4"/>
      <c r="W158" s="4"/>
      <c r="X158" s="4"/>
      <c r="Y158" s="4"/>
    </row>
    <row r="159" spans="1:25">
      <c r="A159" s="3">
        <v>40772</v>
      </c>
      <c r="B159" s="4">
        <v>325.27</v>
      </c>
      <c r="C159" s="5">
        <f t="shared" si="24"/>
        <v>1.4795760553129547</v>
      </c>
      <c r="D159" s="6">
        <f t="shared" si="23"/>
        <v>295915.21106259094</v>
      </c>
      <c r="E159" s="4">
        <v>83.34</v>
      </c>
      <c r="F159" s="7">
        <f t="shared" si="25"/>
        <v>1.1977579764300088</v>
      </c>
      <c r="G159" s="8">
        <f t="shared" si="26"/>
        <v>479103.19057200354</v>
      </c>
      <c r="H159" s="4">
        <v>35.979999999999997</v>
      </c>
      <c r="I159" s="7">
        <f t="shared" si="27"/>
        <v>1.8778705636743214</v>
      </c>
      <c r="J159" s="8">
        <f t="shared" si="28"/>
        <v>187787.05636743215</v>
      </c>
      <c r="K159" s="4">
        <v>107.89</v>
      </c>
      <c r="L159" s="5">
        <f t="shared" si="29"/>
        <v>1.2990969295605057</v>
      </c>
      <c r="M159" s="6">
        <f t="shared" si="30"/>
        <v>389729.0788681517</v>
      </c>
      <c r="N159" s="6">
        <f t="shared" si="31"/>
        <v>1352534.5368701783</v>
      </c>
      <c r="O159" s="5">
        <f t="shared" si="32"/>
        <v>1.3525345368701782</v>
      </c>
      <c r="P159" s="12">
        <f t="shared" si="34"/>
        <v>-1.6146758189714561E-2</v>
      </c>
      <c r="Q159" s="10">
        <v>116.56</v>
      </c>
      <c r="R159" s="9">
        <f t="shared" si="33"/>
        <v>0.95073409461663949</v>
      </c>
      <c r="S159" s="12">
        <f t="shared" si="35"/>
        <v>6.8681318681318437E-4</v>
      </c>
      <c r="T159" s="4"/>
      <c r="U159" s="4"/>
      <c r="V159" s="4"/>
      <c r="W159" s="4"/>
      <c r="X159" s="4"/>
      <c r="Y159" s="4"/>
    </row>
    <row r="160" spans="1:25">
      <c r="A160" s="3">
        <v>40773</v>
      </c>
      <c r="B160" s="4">
        <v>304.02999999999997</v>
      </c>
      <c r="C160" s="5">
        <f t="shared" si="24"/>
        <v>1.3829603347889372</v>
      </c>
      <c r="D160" s="6">
        <f t="shared" si="23"/>
        <v>276592.06695778744</v>
      </c>
      <c r="E160" s="4">
        <v>79.67</v>
      </c>
      <c r="F160" s="7">
        <f t="shared" si="25"/>
        <v>1.1450129347513653</v>
      </c>
      <c r="G160" s="8">
        <f t="shared" si="26"/>
        <v>458005.17390054616</v>
      </c>
      <c r="H160" s="4">
        <v>33.92</v>
      </c>
      <c r="I160" s="7">
        <f t="shared" si="27"/>
        <v>1.7703549060542798</v>
      </c>
      <c r="J160" s="8">
        <f t="shared" si="28"/>
        <v>177035.49060542797</v>
      </c>
      <c r="K160" s="4">
        <v>103.33</v>
      </c>
      <c r="L160" s="5">
        <f t="shared" si="29"/>
        <v>1.2441902468392534</v>
      </c>
      <c r="M160" s="6">
        <f t="shared" si="30"/>
        <v>373257.07405177603</v>
      </c>
      <c r="N160" s="6">
        <f t="shared" si="31"/>
        <v>1284889.8055155377</v>
      </c>
      <c r="O160" s="5">
        <f t="shared" si="32"/>
        <v>1.2848898055155378</v>
      </c>
      <c r="P160" s="12">
        <f t="shared" si="34"/>
        <v>-5.0013311683096306E-2</v>
      </c>
      <c r="Q160" s="10">
        <v>111.53</v>
      </c>
      <c r="R160" s="9">
        <f t="shared" si="33"/>
        <v>0.90970636215334422</v>
      </c>
      <c r="S160" s="12">
        <f t="shared" si="35"/>
        <v>-4.3153740562800302E-2</v>
      </c>
      <c r="T160" s="4"/>
      <c r="U160" s="4"/>
      <c r="V160" s="4"/>
      <c r="W160" s="4"/>
      <c r="X160" s="4"/>
      <c r="Y160" s="4"/>
    </row>
    <row r="161" spans="1:25">
      <c r="A161" s="3">
        <v>40774</v>
      </c>
      <c r="B161" s="4">
        <v>299.29000000000002</v>
      </c>
      <c r="C161" s="5">
        <f t="shared" si="24"/>
        <v>1.3613991994177583</v>
      </c>
      <c r="D161" s="6">
        <f t="shared" si="23"/>
        <v>272279.83988355164</v>
      </c>
      <c r="E161" s="4">
        <v>78.98</v>
      </c>
      <c r="F161" s="7">
        <f t="shared" si="25"/>
        <v>1.1350962920379419</v>
      </c>
      <c r="G161" s="8">
        <f t="shared" si="26"/>
        <v>454038.51681517676</v>
      </c>
      <c r="H161" s="4">
        <v>33.229999999999997</v>
      </c>
      <c r="I161" s="7">
        <f t="shared" si="27"/>
        <v>1.7343423799582462</v>
      </c>
      <c r="J161" s="8">
        <f t="shared" si="28"/>
        <v>173434.23799582463</v>
      </c>
      <c r="K161" s="4">
        <v>101.56</v>
      </c>
      <c r="L161" s="5">
        <f t="shared" si="29"/>
        <v>1.2228777844671885</v>
      </c>
      <c r="M161" s="6">
        <f t="shared" si="30"/>
        <v>366863.33534015657</v>
      </c>
      <c r="N161" s="6">
        <f t="shared" si="31"/>
        <v>1266615.9300347096</v>
      </c>
      <c r="O161" s="5">
        <f t="shared" si="32"/>
        <v>1.2666159300347097</v>
      </c>
      <c r="P161" s="12">
        <f t="shared" si="34"/>
        <v>-1.42221343825637E-2</v>
      </c>
      <c r="Q161" s="10">
        <v>109.71</v>
      </c>
      <c r="R161" s="9">
        <f t="shared" si="33"/>
        <v>0.89486133768352361</v>
      </c>
      <c r="S161" s="12">
        <f t="shared" si="35"/>
        <v>-1.631847933291497E-2</v>
      </c>
      <c r="T161" s="4"/>
      <c r="U161" s="4"/>
      <c r="V161" s="4"/>
      <c r="W161" s="4"/>
      <c r="X161" s="4"/>
      <c r="Y161" s="4"/>
    </row>
    <row r="162" spans="1:25">
      <c r="A162" s="3">
        <v>40777</v>
      </c>
      <c r="B162" s="4">
        <v>305.11</v>
      </c>
      <c r="C162" s="5">
        <f t="shared" si="24"/>
        <v>1.3878729985443961</v>
      </c>
      <c r="D162" s="6">
        <f t="shared" si="23"/>
        <v>277574.59970887919</v>
      </c>
      <c r="E162" s="4">
        <v>79.17</v>
      </c>
      <c r="F162" s="7">
        <f t="shared" si="25"/>
        <v>1.1378269617706238</v>
      </c>
      <c r="G162" s="8">
        <f t="shared" si="26"/>
        <v>455130.7847082495</v>
      </c>
      <c r="H162" s="4">
        <v>32.99</v>
      </c>
      <c r="I162" s="7">
        <f t="shared" si="27"/>
        <v>1.7218162839248434</v>
      </c>
      <c r="J162" s="8">
        <f t="shared" si="28"/>
        <v>172181.62839248433</v>
      </c>
      <c r="K162" s="4">
        <v>102.73</v>
      </c>
      <c r="L162" s="5">
        <f t="shared" si="29"/>
        <v>1.2369656833232994</v>
      </c>
      <c r="M162" s="6">
        <f t="shared" si="30"/>
        <v>371089.70499698981</v>
      </c>
      <c r="N162" s="6">
        <f t="shared" si="31"/>
        <v>1275976.7178066028</v>
      </c>
      <c r="O162" s="5">
        <f t="shared" si="32"/>
        <v>1.2759767178066028</v>
      </c>
      <c r="P162" s="12">
        <f t="shared" si="34"/>
        <v>7.3903916332684894E-3</v>
      </c>
      <c r="Q162" s="10">
        <v>109.8</v>
      </c>
      <c r="R162" s="9">
        <f t="shared" si="33"/>
        <v>0.89559543230016314</v>
      </c>
      <c r="S162" s="12">
        <f t="shared" si="35"/>
        <v>8.2034454470880647E-4</v>
      </c>
      <c r="T162" s="4"/>
      <c r="U162" s="4"/>
      <c r="V162" s="4"/>
      <c r="W162" s="4"/>
      <c r="X162" s="4"/>
      <c r="Y162" s="4"/>
    </row>
    <row r="163" spans="1:25">
      <c r="A163" s="3">
        <v>40778</v>
      </c>
      <c r="B163" s="4">
        <v>321.45</v>
      </c>
      <c r="C163" s="5">
        <f t="shared" si="24"/>
        <v>1.4621997816593886</v>
      </c>
      <c r="D163" s="6">
        <f t="shared" si="23"/>
        <v>292439.95633187774</v>
      </c>
      <c r="E163" s="4">
        <v>83.12</v>
      </c>
      <c r="F163" s="7">
        <f t="shared" si="25"/>
        <v>1.1945961483184824</v>
      </c>
      <c r="G163" s="8">
        <f t="shared" si="26"/>
        <v>477838.45932739298</v>
      </c>
      <c r="H163" s="4">
        <v>35.04</v>
      </c>
      <c r="I163" s="7">
        <f t="shared" si="27"/>
        <v>1.8288100208768268</v>
      </c>
      <c r="J163" s="8">
        <f t="shared" si="28"/>
        <v>182881.00208768269</v>
      </c>
      <c r="K163" s="4">
        <v>108.75</v>
      </c>
      <c r="L163" s="5">
        <f t="shared" si="29"/>
        <v>1.309452137266707</v>
      </c>
      <c r="M163" s="6">
        <f t="shared" si="30"/>
        <v>392835.64118001208</v>
      </c>
      <c r="N163" s="6">
        <f t="shared" si="31"/>
        <v>1345995.0589269656</v>
      </c>
      <c r="O163" s="5">
        <f t="shared" si="32"/>
        <v>1.3459950589269656</v>
      </c>
      <c r="P163" s="12">
        <f t="shared" si="34"/>
        <v>5.4874309337496374E-2</v>
      </c>
      <c r="Q163" s="10">
        <v>113.41</v>
      </c>
      <c r="R163" s="9">
        <f t="shared" si="33"/>
        <v>0.92504078303425774</v>
      </c>
      <c r="S163" s="12">
        <f t="shared" si="35"/>
        <v>3.2877959927140266E-2</v>
      </c>
      <c r="T163" s="4"/>
      <c r="U163" s="4"/>
      <c r="V163" s="4"/>
      <c r="W163" s="4"/>
      <c r="X163" s="4"/>
      <c r="Y163" s="4"/>
    </row>
    <row r="164" spans="1:25">
      <c r="A164" s="3">
        <v>40779</v>
      </c>
      <c r="B164" s="4">
        <v>324.26</v>
      </c>
      <c r="C164" s="5">
        <f t="shared" si="24"/>
        <v>1.4749818049490537</v>
      </c>
      <c r="D164" s="6">
        <f t="shared" si="23"/>
        <v>294996.36098981072</v>
      </c>
      <c r="E164" s="4">
        <v>85.71</v>
      </c>
      <c r="F164" s="7">
        <f t="shared" si="25"/>
        <v>1.2318194883587237</v>
      </c>
      <c r="G164" s="8">
        <f t="shared" si="26"/>
        <v>492727.79534348944</v>
      </c>
      <c r="H164" s="4">
        <v>35.06</v>
      </c>
      <c r="I164" s="7">
        <f t="shared" si="27"/>
        <v>1.8298538622129437</v>
      </c>
      <c r="J164" s="8">
        <f t="shared" si="28"/>
        <v>182985.38622129438</v>
      </c>
      <c r="K164" s="4">
        <v>110.57</v>
      </c>
      <c r="L164" s="5">
        <f t="shared" si="29"/>
        <v>1.3313666465984346</v>
      </c>
      <c r="M164" s="6">
        <f t="shared" si="30"/>
        <v>399409.99397953041</v>
      </c>
      <c r="N164" s="6">
        <f t="shared" si="31"/>
        <v>1370119.536534125</v>
      </c>
      <c r="O164" s="5">
        <f t="shared" si="32"/>
        <v>1.370119536534125</v>
      </c>
      <c r="P164" s="12">
        <f t="shared" si="34"/>
        <v>1.7923154655851148E-2</v>
      </c>
      <c r="Q164" s="10">
        <v>115.01</v>
      </c>
      <c r="R164" s="9">
        <f t="shared" si="33"/>
        <v>0.93809135399673749</v>
      </c>
      <c r="S164" s="12">
        <f t="shared" si="35"/>
        <v>1.4108103341857081E-2</v>
      </c>
      <c r="T164" s="4"/>
      <c r="U164" s="4"/>
      <c r="V164" s="4"/>
      <c r="W164" s="4"/>
      <c r="X164" s="4"/>
      <c r="Y164" s="4"/>
    </row>
    <row r="165" spans="1:25">
      <c r="A165" s="3">
        <v>40780</v>
      </c>
      <c r="B165" s="4">
        <v>321.92</v>
      </c>
      <c r="C165" s="5">
        <f t="shared" si="24"/>
        <v>1.4643377001455604</v>
      </c>
      <c r="D165" s="6">
        <f t="shared" si="23"/>
        <v>292867.54002911207</v>
      </c>
      <c r="E165" s="4">
        <v>83.46</v>
      </c>
      <c r="F165" s="7">
        <f t="shared" si="25"/>
        <v>1.1994826099453866</v>
      </c>
      <c r="G165" s="8">
        <f t="shared" si="26"/>
        <v>479793.04397815466</v>
      </c>
      <c r="H165" s="4">
        <v>34.68</v>
      </c>
      <c r="I165" s="7">
        <f t="shared" si="27"/>
        <v>1.8100208768267223</v>
      </c>
      <c r="J165" s="8">
        <f t="shared" si="28"/>
        <v>181002.08768267222</v>
      </c>
      <c r="K165" s="4">
        <v>107.79</v>
      </c>
      <c r="L165" s="5">
        <f t="shared" si="29"/>
        <v>1.2978928356411801</v>
      </c>
      <c r="M165" s="6">
        <f t="shared" si="30"/>
        <v>389367.85069235403</v>
      </c>
      <c r="N165" s="6">
        <f t="shared" si="31"/>
        <v>1343030.5223822929</v>
      </c>
      <c r="O165" s="5">
        <f t="shared" si="32"/>
        <v>1.3430305223822929</v>
      </c>
      <c r="P165" s="12">
        <f t="shared" si="34"/>
        <v>-1.9771277928316344E-2</v>
      </c>
      <c r="Q165" s="10">
        <v>113.26</v>
      </c>
      <c r="R165" s="9">
        <f t="shared" si="33"/>
        <v>0.9238172920065254</v>
      </c>
      <c r="S165" s="12">
        <f t="shared" si="35"/>
        <v>-1.5216068167985375E-2</v>
      </c>
      <c r="T165" s="4"/>
      <c r="U165" s="4"/>
      <c r="V165" s="4"/>
      <c r="W165" s="4"/>
      <c r="X165" s="4"/>
      <c r="Y165" s="4"/>
    </row>
    <row r="166" spans="1:25">
      <c r="A166" s="3">
        <v>40781</v>
      </c>
      <c r="B166" s="4">
        <v>324.39</v>
      </c>
      <c r="C166" s="5">
        <f t="shared" si="24"/>
        <v>1.4755731441048034</v>
      </c>
      <c r="D166" s="6">
        <f t="shared" si="23"/>
        <v>295114.6288209607</v>
      </c>
      <c r="E166" s="4">
        <v>85.18</v>
      </c>
      <c r="F166" s="7">
        <f t="shared" si="25"/>
        <v>1.2242023569991378</v>
      </c>
      <c r="G166" s="8">
        <f t="shared" si="26"/>
        <v>489680.94279965514</v>
      </c>
      <c r="H166" s="4">
        <v>35.9</v>
      </c>
      <c r="I166" s="7">
        <f t="shared" si="27"/>
        <v>1.8736951983298538</v>
      </c>
      <c r="J166" s="8">
        <f t="shared" si="28"/>
        <v>187369.51983298539</v>
      </c>
      <c r="K166" s="4">
        <v>111.17</v>
      </c>
      <c r="L166" s="5">
        <f t="shared" si="29"/>
        <v>1.3385912101143891</v>
      </c>
      <c r="M166" s="6">
        <f t="shared" si="30"/>
        <v>401577.36303431675</v>
      </c>
      <c r="N166" s="6">
        <f t="shared" si="31"/>
        <v>1373742.4544879179</v>
      </c>
      <c r="O166" s="5">
        <f t="shared" si="32"/>
        <v>1.373742454487918</v>
      </c>
      <c r="P166" s="12">
        <f t="shared" si="34"/>
        <v>2.2867635242680651E-2</v>
      </c>
      <c r="Q166" s="10">
        <v>114.9</v>
      </c>
      <c r="R166" s="9">
        <f t="shared" si="33"/>
        <v>0.93719412724306694</v>
      </c>
      <c r="S166" s="12">
        <f t="shared" si="35"/>
        <v>1.4479957619636163E-2</v>
      </c>
      <c r="T166" s="4"/>
      <c r="U166" s="4"/>
      <c r="V166" s="4"/>
      <c r="W166" s="4"/>
      <c r="X166" s="4"/>
      <c r="Y166" s="4"/>
    </row>
    <row r="167" spans="1:25">
      <c r="A167" s="3">
        <v>40784</v>
      </c>
      <c r="B167" s="4">
        <v>326.42</v>
      </c>
      <c r="C167" s="5">
        <f t="shared" si="24"/>
        <v>1.484807132459971</v>
      </c>
      <c r="D167" s="6">
        <f t="shared" si="23"/>
        <v>296961.42649199418</v>
      </c>
      <c r="E167" s="4">
        <v>85.91</v>
      </c>
      <c r="F167" s="7">
        <f t="shared" si="25"/>
        <v>1.2346938775510203</v>
      </c>
      <c r="G167" s="8">
        <f t="shared" si="26"/>
        <v>493877.55102040811</v>
      </c>
      <c r="H167" s="4">
        <v>36.92</v>
      </c>
      <c r="I167" s="7">
        <f t="shared" si="27"/>
        <v>1.9269311064718164</v>
      </c>
      <c r="J167" s="8">
        <f t="shared" si="28"/>
        <v>192693.11064718163</v>
      </c>
      <c r="K167" s="4">
        <v>113.87</v>
      </c>
      <c r="L167" s="5">
        <f t="shared" si="29"/>
        <v>1.3711017459361832</v>
      </c>
      <c r="M167" s="6">
        <f t="shared" si="30"/>
        <v>411330.52378085494</v>
      </c>
      <c r="N167" s="6">
        <f t="shared" si="31"/>
        <v>1394862.6119404389</v>
      </c>
      <c r="O167" s="5">
        <f t="shared" si="32"/>
        <v>1.3948626119404388</v>
      </c>
      <c r="P167" s="12">
        <f t="shared" si="34"/>
        <v>1.5374175402036228E-2</v>
      </c>
      <c r="Q167" s="10">
        <v>118.2</v>
      </c>
      <c r="R167" s="9">
        <f t="shared" si="33"/>
        <v>0.96411092985318114</v>
      </c>
      <c r="S167" s="12">
        <f t="shared" si="35"/>
        <v>2.8720626631853818E-2</v>
      </c>
      <c r="T167" s="4"/>
      <c r="U167" s="4"/>
      <c r="V167" s="4"/>
      <c r="W167" s="4"/>
      <c r="X167" s="4"/>
      <c r="Y167" s="4"/>
    </row>
    <row r="168" spans="1:25">
      <c r="A168" s="3">
        <v>40785</v>
      </c>
      <c r="B168" s="4">
        <v>328.77</v>
      </c>
      <c r="C168" s="5">
        <f t="shared" si="24"/>
        <v>1.4954967248908295</v>
      </c>
      <c r="D168" s="6">
        <f t="shared" si="23"/>
        <v>299099.34497816593</v>
      </c>
      <c r="E168" s="4">
        <v>87.25</v>
      </c>
      <c r="F168" s="7">
        <f t="shared" si="25"/>
        <v>1.2539522851394078</v>
      </c>
      <c r="G168" s="8">
        <f t="shared" si="26"/>
        <v>501580.9140557631</v>
      </c>
      <c r="H168" s="4">
        <v>38.26</v>
      </c>
      <c r="I168" s="7">
        <f t="shared" si="27"/>
        <v>1.9968684759916491</v>
      </c>
      <c r="J168" s="8">
        <f t="shared" si="28"/>
        <v>199686.8475991649</v>
      </c>
      <c r="K168" s="4">
        <v>114.14</v>
      </c>
      <c r="L168" s="5">
        <f t="shared" si="29"/>
        <v>1.3743527995183624</v>
      </c>
      <c r="M168" s="6">
        <f t="shared" si="30"/>
        <v>412305.8398555087</v>
      </c>
      <c r="N168" s="6">
        <f t="shared" si="31"/>
        <v>1412672.9464886028</v>
      </c>
      <c r="O168" s="5">
        <f t="shared" si="32"/>
        <v>1.4126729464886028</v>
      </c>
      <c r="P168" s="12">
        <f t="shared" si="34"/>
        <v>1.2768522430598006E-2</v>
      </c>
      <c r="Q168" s="10">
        <v>118.52</v>
      </c>
      <c r="R168" s="9">
        <f t="shared" si="33"/>
        <v>0.96672104404567705</v>
      </c>
      <c r="S168" s="12">
        <f t="shared" si="35"/>
        <v>2.707275803722542E-3</v>
      </c>
      <c r="T168" s="4"/>
      <c r="U168" s="4"/>
      <c r="V168" s="4"/>
      <c r="W168" s="4"/>
      <c r="X168" s="4"/>
      <c r="Y168" s="4"/>
    </row>
    <row r="169" spans="1:25">
      <c r="A169" s="3">
        <v>40786</v>
      </c>
      <c r="B169" s="4">
        <v>328.75</v>
      </c>
      <c r="C169" s="5">
        <f t="shared" si="24"/>
        <v>1.4954057496360991</v>
      </c>
      <c r="D169" s="6">
        <f t="shared" si="23"/>
        <v>299081.14992721984</v>
      </c>
      <c r="E169" s="4">
        <v>87.2</v>
      </c>
      <c r="F169" s="7">
        <f t="shared" si="25"/>
        <v>1.2532336878413337</v>
      </c>
      <c r="G169" s="8">
        <f t="shared" si="26"/>
        <v>501293.4751365335</v>
      </c>
      <c r="H169" s="4">
        <v>37.86</v>
      </c>
      <c r="I169" s="7">
        <f t="shared" si="27"/>
        <v>1.975991649269311</v>
      </c>
      <c r="J169" s="8">
        <f t="shared" si="28"/>
        <v>197599.16492693112</v>
      </c>
      <c r="K169" s="4">
        <v>114.08</v>
      </c>
      <c r="L169" s="5">
        <f t="shared" si="29"/>
        <v>1.3736303431667671</v>
      </c>
      <c r="M169" s="6">
        <f t="shared" si="30"/>
        <v>412089.10295003012</v>
      </c>
      <c r="N169" s="6">
        <f t="shared" si="31"/>
        <v>1410062.8929407145</v>
      </c>
      <c r="O169" s="5">
        <f t="shared" si="32"/>
        <v>1.4100628929407144</v>
      </c>
      <c r="P169" s="12">
        <f t="shared" si="34"/>
        <v>-1.847599300585423E-3</v>
      </c>
      <c r="Q169" s="10">
        <v>119.04</v>
      </c>
      <c r="R169" s="9">
        <f t="shared" si="33"/>
        <v>0.97096247960848292</v>
      </c>
      <c r="S169" s="12">
        <f t="shared" si="35"/>
        <v>4.3874451569356765E-3</v>
      </c>
      <c r="T169" s="4"/>
      <c r="U169" s="4"/>
      <c r="V169" s="4"/>
      <c r="W169" s="4"/>
      <c r="X169" s="4"/>
      <c r="Y169" s="4"/>
    </row>
    <row r="170" spans="1:25">
      <c r="A170" s="3">
        <v>40787</v>
      </c>
      <c r="B170" s="4">
        <v>329.1</v>
      </c>
      <c r="C170" s="5">
        <f t="shared" si="24"/>
        <v>1.4969978165938866</v>
      </c>
      <c r="D170" s="6">
        <f t="shared" si="23"/>
        <v>299399.56331877731</v>
      </c>
      <c r="E170" s="4">
        <v>87.05</v>
      </c>
      <c r="F170" s="7">
        <f t="shared" si="25"/>
        <v>1.2510778959471112</v>
      </c>
      <c r="G170" s="8">
        <f t="shared" si="26"/>
        <v>500431.15837884444</v>
      </c>
      <c r="H170" s="4">
        <v>37.58</v>
      </c>
      <c r="I170" s="7">
        <f t="shared" si="27"/>
        <v>1.9613778705636742</v>
      </c>
      <c r="J170" s="8">
        <f t="shared" si="28"/>
        <v>196137.78705636741</v>
      </c>
      <c r="K170" s="4">
        <v>112.64</v>
      </c>
      <c r="L170" s="5">
        <f t="shared" si="29"/>
        <v>1.3562913907284768</v>
      </c>
      <c r="M170" s="6">
        <f t="shared" si="30"/>
        <v>406887.41721854307</v>
      </c>
      <c r="N170" s="6">
        <f t="shared" si="31"/>
        <v>1402855.9259725322</v>
      </c>
      <c r="O170" s="5">
        <f t="shared" si="32"/>
        <v>1.4028559259725322</v>
      </c>
      <c r="P170" s="12">
        <f t="shared" si="34"/>
        <v>-5.1110961108634667E-3</v>
      </c>
      <c r="Q170" s="10">
        <v>117.8</v>
      </c>
      <c r="R170" s="9">
        <f t="shared" si="33"/>
        <v>0.96084828711256121</v>
      </c>
      <c r="S170" s="12">
        <f t="shared" si="35"/>
        <v>-1.0416666666666741E-2</v>
      </c>
      <c r="T170" s="4"/>
      <c r="U170" s="4"/>
      <c r="V170" s="4"/>
      <c r="W170" s="4"/>
      <c r="X170" s="4"/>
      <c r="Y170" s="4"/>
    </row>
    <row r="171" spans="1:25">
      <c r="A171" s="3">
        <v>40788</v>
      </c>
      <c r="B171" s="4">
        <v>319.75</v>
      </c>
      <c r="C171" s="5">
        <f t="shared" si="24"/>
        <v>1.4544668850072779</v>
      </c>
      <c r="D171" s="6">
        <f t="shared" si="23"/>
        <v>290893.37700145558</v>
      </c>
      <c r="E171" s="4">
        <v>84.89</v>
      </c>
      <c r="F171" s="7">
        <f t="shared" si="25"/>
        <v>1.2200344926703075</v>
      </c>
      <c r="G171" s="8">
        <f t="shared" si="26"/>
        <v>488013.79706812301</v>
      </c>
      <c r="H171" s="4">
        <v>37.049999999999997</v>
      </c>
      <c r="I171" s="7">
        <f t="shared" si="27"/>
        <v>1.9337160751565761</v>
      </c>
      <c r="J171" s="8">
        <f t="shared" si="28"/>
        <v>193371.60751565761</v>
      </c>
      <c r="K171" s="4">
        <v>109.68</v>
      </c>
      <c r="L171" s="5">
        <f t="shared" si="29"/>
        <v>1.320650210716436</v>
      </c>
      <c r="M171" s="6">
        <f t="shared" si="30"/>
        <v>396195.06321493076</v>
      </c>
      <c r="N171" s="6">
        <f t="shared" si="31"/>
        <v>1368473.8448001668</v>
      </c>
      <c r="O171" s="5">
        <f t="shared" si="32"/>
        <v>1.3684738448001668</v>
      </c>
      <c r="P171" s="12">
        <f t="shared" si="34"/>
        <v>-2.4508633093259347E-2</v>
      </c>
      <c r="Q171" s="10">
        <v>114.79</v>
      </c>
      <c r="R171" s="9">
        <f t="shared" si="33"/>
        <v>0.93629690048939651</v>
      </c>
      <c r="S171" s="12">
        <f t="shared" si="35"/>
        <v>-2.555178268251268E-2</v>
      </c>
      <c r="T171" s="4"/>
      <c r="U171" s="4"/>
      <c r="V171" s="4"/>
      <c r="W171" s="4"/>
      <c r="X171" s="4"/>
      <c r="Y171" s="4"/>
    </row>
    <row r="172" spans="1:25">
      <c r="A172" s="3">
        <v>40792</v>
      </c>
      <c r="B172" s="4">
        <v>322.06</v>
      </c>
      <c r="C172" s="5">
        <f t="shared" si="24"/>
        <v>1.4649745269286754</v>
      </c>
      <c r="D172" s="6">
        <f t="shared" si="23"/>
        <v>292994.9053857351</v>
      </c>
      <c r="E172" s="4">
        <v>85.19</v>
      </c>
      <c r="F172" s="7">
        <f t="shared" si="25"/>
        <v>1.2243460764587526</v>
      </c>
      <c r="G172" s="8">
        <f t="shared" si="26"/>
        <v>489738.43058350106</v>
      </c>
      <c r="H172" s="4">
        <v>37.479999999999997</v>
      </c>
      <c r="I172" s="7">
        <f t="shared" si="27"/>
        <v>1.9561586638830897</v>
      </c>
      <c r="J172" s="8">
        <f t="shared" si="28"/>
        <v>195615.86638830896</v>
      </c>
      <c r="K172" s="4">
        <v>109.43</v>
      </c>
      <c r="L172" s="5">
        <f t="shared" si="29"/>
        <v>1.3176399759181217</v>
      </c>
      <c r="M172" s="6">
        <f t="shared" si="30"/>
        <v>395291.99277543649</v>
      </c>
      <c r="N172" s="6">
        <f t="shared" si="31"/>
        <v>1373641.1951329815</v>
      </c>
      <c r="O172" s="5">
        <f t="shared" si="32"/>
        <v>1.3736411951329814</v>
      </c>
      <c r="P172" s="12">
        <f t="shared" si="34"/>
        <v>3.7759949541229521E-3</v>
      </c>
      <c r="Q172" s="10">
        <v>113.95</v>
      </c>
      <c r="R172" s="9">
        <f t="shared" si="33"/>
        <v>0.92944535073409473</v>
      </c>
      <c r="S172" s="12">
        <f t="shared" si="35"/>
        <v>-7.3177106019688409E-3</v>
      </c>
      <c r="T172" s="4"/>
      <c r="U172" s="4"/>
      <c r="V172" s="4"/>
      <c r="W172" s="4"/>
      <c r="X172" s="4"/>
      <c r="Y172" s="4"/>
    </row>
    <row r="173" spans="1:25">
      <c r="A173" s="3">
        <v>40793</v>
      </c>
      <c r="B173" s="4">
        <v>338.12</v>
      </c>
      <c r="C173" s="5">
        <f t="shared" si="24"/>
        <v>1.5380276564774382</v>
      </c>
      <c r="D173" s="6">
        <f t="shared" si="23"/>
        <v>307605.53129548766</v>
      </c>
      <c r="E173" s="4">
        <v>87.79</v>
      </c>
      <c r="F173" s="7">
        <f t="shared" si="25"/>
        <v>1.2617131359586089</v>
      </c>
      <c r="G173" s="8">
        <f t="shared" si="26"/>
        <v>504685.25438344356</v>
      </c>
      <c r="H173" s="4">
        <v>38.479999999999997</v>
      </c>
      <c r="I173" s="7">
        <f t="shared" si="27"/>
        <v>2.0083507306889352</v>
      </c>
      <c r="J173" s="8">
        <f t="shared" si="28"/>
        <v>200835.07306889351</v>
      </c>
      <c r="K173" s="4">
        <v>113.95</v>
      </c>
      <c r="L173" s="5">
        <f t="shared" si="29"/>
        <v>1.3720650210716436</v>
      </c>
      <c r="M173" s="6">
        <f t="shared" si="30"/>
        <v>411619.50632149307</v>
      </c>
      <c r="N173" s="6">
        <f t="shared" si="31"/>
        <v>1424745.3650693179</v>
      </c>
      <c r="O173" s="5">
        <f t="shared" si="32"/>
        <v>1.4247453650693178</v>
      </c>
      <c r="P173" s="12">
        <f t="shared" si="34"/>
        <v>3.7203434286483317E-2</v>
      </c>
      <c r="Q173" s="10">
        <v>117.16</v>
      </c>
      <c r="R173" s="9">
        <f t="shared" si="33"/>
        <v>0.9556280587275694</v>
      </c>
      <c r="S173" s="12">
        <f t="shared" si="35"/>
        <v>2.8170250109697204E-2</v>
      </c>
      <c r="T173" s="4"/>
      <c r="U173" s="4"/>
      <c r="V173" s="4"/>
      <c r="W173" s="4"/>
      <c r="X173" s="4"/>
      <c r="Y173" s="4"/>
    </row>
    <row r="174" spans="1:25">
      <c r="A174" s="3">
        <v>40794</v>
      </c>
      <c r="B174" s="4">
        <v>336.93</v>
      </c>
      <c r="C174" s="5">
        <f t="shared" si="24"/>
        <v>1.5326146288209608</v>
      </c>
      <c r="D174" s="6">
        <f t="shared" si="23"/>
        <v>306522.92576419213</v>
      </c>
      <c r="E174" s="4">
        <v>86.78</v>
      </c>
      <c r="F174" s="7">
        <f t="shared" si="25"/>
        <v>1.2471974705375108</v>
      </c>
      <c r="G174" s="8">
        <f t="shared" si="26"/>
        <v>498878.98821500433</v>
      </c>
      <c r="H174" s="4">
        <v>37.08</v>
      </c>
      <c r="I174" s="7">
        <f t="shared" si="27"/>
        <v>1.9352818371607514</v>
      </c>
      <c r="J174" s="8">
        <f t="shared" si="28"/>
        <v>193528.18371607515</v>
      </c>
      <c r="K174" s="4">
        <v>114.27</v>
      </c>
      <c r="L174" s="5">
        <f t="shared" si="29"/>
        <v>1.3759181216134859</v>
      </c>
      <c r="M174" s="6">
        <f t="shared" si="30"/>
        <v>412775.43648404576</v>
      </c>
      <c r="N174" s="6">
        <f t="shared" si="31"/>
        <v>1411705.5341793173</v>
      </c>
      <c r="O174" s="5">
        <f t="shared" si="32"/>
        <v>1.4117055341793172</v>
      </c>
      <c r="P174" s="12">
        <f t="shared" si="34"/>
        <v>-9.1523939713719082E-3</v>
      </c>
      <c r="Q174" s="10">
        <v>115.94</v>
      </c>
      <c r="R174" s="9">
        <f t="shared" si="33"/>
        <v>0.94567699836867869</v>
      </c>
      <c r="S174" s="12">
        <f t="shared" si="35"/>
        <v>-1.0413110276544901E-2</v>
      </c>
      <c r="T174" s="4"/>
      <c r="U174" s="4"/>
      <c r="V174" s="4"/>
      <c r="W174" s="4"/>
      <c r="X174" s="4"/>
      <c r="Y174" s="4"/>
    </row>
    <row r="175" spans="1:25">
      <c r="A175" s="3">
        <v>40795</v>
      </c>
      <c r="B175" s="4">
        <v>321.08999999999997</v>
      </c>
      <c r="C175" s="5">
        <f t="shared" si="24"/>
        <v>1.4605622270742358</v>
      </c>
      <c r="D175" s="6">
        <f t="shared" si="23"/>
        <v>292112.44541484717</v>
      </c>
      <c r="E175" s="4">
        <v>85.68</v>
      </c>
      <c r="F175" s="7">
        <f t="shared" si="25"/>
        <v>1.2313883299798793</v>
      </c>
      <c r="G175" s="8">
        <f t="shared" si="26"/>
        <v>492555.33199195174</v>
      </c>
      <c r="H175" s="4">
        <v>35.03</v>
      </c>
      <c r="I175" s="7">
        <f t="shared" si="27"/>
        <v>1.8282881002087683</v>
      </c>
      <c r="J175" s="8">
        <f t="shared" si="28"/>
        <v>182828.81002087684</v>
      </c>
      <c r="K175" s="4">
        <v>111.14</v>
      </c>
      <c r="L175" s="5">
        <f t="shared" si="29"/>
        <v>1.3382299819385912</v>
      </c>
      <c r="M175" s="6">
        <f t="shared" si="30"/>
        <v>401468.99458157737</v>
      </c>
      <c r="N175" s="6">
        <f t="shared" si="31"/>
        <v>1368965.5820092531</v>
      </c>
      <c r="O175" s="5">
        <f t="shared" si="32"/>
        <v>1.368965582009253</v>
      </c>
      <c r="P175" s="12">
        <f t="shared" si="34"/>
        <v>-3.0275401728810714E-2</v>
      </c>
      <c r="Q175" s="10">
        <v>112.91</v>
      </c>
      <c r="R175" s="9">
        <f t="shared" si="33"/>
        <v>0.92096247960848288</v>
      </c>
      <c r="S175" s="12">
        <f t="shared" si="35"/>
        <v>-2.6134207348628591E-2</v>
      </c>
      <c r="T175" s="4"/>
      <c r="U175" s="4"/>
      <c r="V175" s="4"/>
      <c r="W175" s="4"/>
      <c r="X175" s="4"/>
      <c r="Y175" s="4"/>
    </row>
    <row r="176" spans="1:25">
      <c r="A176" s="3">
        <v>40798</v>
      </c>
      <c r="B176" s="4">
        <v>321.11</v>
      </c>
      <c r="C176" s="5">
        <f t="shared" si="24"/>
        <v>1.4606532023289667</v>
      </c>
      <c r="D176" s="6">
        <f t="shared" si="23"/>
        <v>292130.64046579332</v>
      </c>
      <c r="E176" s="4">
        <v>86.77</v>
      </c>
      <c r="F176" s="7">
        <f t="shared" si="25"/>
        <v>1.2470537510778958</v>
      </c>
      <c r="G176" s="8">
        <f t="shared" si="26"/>
        <v>498821.50043115835</v>
      </c>
      <c r="H176" s="4">
        <v>34.799999999999997</v>
      </c>
      <c r="I176" s="7">
        <f t="shared" si="27"/>
        <v>1.8162839248434237</v>
      </c>
      <c r="J176" s="8">
        <f t="shared" si="28"/>
        <v>181628.39248434236</v>
      </c>
      <c r="K176" s="4">
        <v>112.93</v>
      </c>
      <c r="L176" s="5">
        <f t="shared" si="29"/>
        <v>1.3597832630945215</v>
      </c>
      <c r="M176" s="6">
        <f t="shared" si="30"/>
        <v>407934.97892835643</v>
      </c>
      <c r="N176" s="6">
        <f t="shared" si="31"/>
        <v>1380515.5123096504</v>
      </c>
      <c r="O176" s="5">
        <f t="shared" si="32"/>
        <v>1.3805155123096504</v>
      </c>
      <c r="P176" s="12">
        <f t="shared" si="34"/>
        <v>8.4369763945746357E-3</v>
      </c>
      <c r="Q176" s="10">
        <v>113.64</v>
      </c>
      <c r="R176" s="9">
        <f t="shared" si="33"/>
        <v>0.92691680261011422</v>
      </c>
      <c r="S176" s="12">
        <f t="shared" si="35"/>
        <v>6.4653263661322846E-3</v>
      </c>
      <c r="T176" s="4"/>
      <c r="U176" s="4"/>
      <c r="V176" s="4"/>
      <c r="W176" s="4"/>
      <c r="X176" s="4"/>
      <c r="Y176" s="4"/>
    </row>
    <row r="177" spans="1:25">
      <c r="A177" s="3">
        <v>40799</v>
      </c>
      <c r="B177" s="4">
        <v>327.91</v>
      </c>
      <c r="C177" s="5">
        <f t="shared" si="24"/>
        <v>1.4915847889374092</v>
      </c>
      <c r="D177" s="6">
        <f t="shared" si="23"/>
        <v>298316.95778748184</v>
      </c>
      <c r="E177" s="4">
        <v>87.09</v>
      </c>
      <c r="F177" s="7">
        <f t="shared" si="25"/>
        <v>1.2516527737855707</v>
      </c>
      <c r="G177" s="8">
        <f t="shared" si="26"/>
        <v>500661.1095142283</v>
      </c>
      <c r="H177" s="4">
        <v>34.83</v>
      </c>
      <c r="I177" s="7">
        <f t="shared" si="27"/>
        <v>1.8178496868475991</v>
      </c>
      <c r="J177" s="8">
        <f t="shared" si="28"/>
        <v>181784.96868475989</v>
      </c>
      <c r="K177" s="4">
        <v>116.76</v>
      </c>
      <c r="L177" s="5">
        <f t="shared" si="29"/>
        <v>1.405900060204696</v>
      </c>
      <c r="M177" s="6">
        <f t="shared" si="30"/>
        <v>421770.01806140883</v>
      </c>
      <c r="N177" s="6">
        <f t="shared" si="31"/>
        <v>1402533.0540478788</v>
      </c>
      <c r="O177" s="5">
        <f t="shared" si="32"/>
        <v>1.4025330540478789</v>
      </c>
      <c r="P177" s="12">
        <f t="shared" si="34"/>
        <v>1.5948782568471209E-2</v>
      </c>
      <c r="Q177" s="10">
        <v>114.68</v>
      </c>
      <c r="R177" s="9">
        <f t="shared" si="33"/>
        <v>0.93539967373572608</v>
      </c>
      <c r="S177" s="12">
        <f t="shared" si="35"/>
        <v>9.1517071453715015E-3</v>
      </c>
      <c r="T177" s="4"/>
      <c r="U177" s="4"/>
      <c r="V177" s="4"/>
      <c r="W177" s="4"/>
      <c r="X177" s="4"/>
      <c r="Y177" s="4"/>
    </row>
    <row r="178" spans="1:25">
      <c r="A178" s="3">
        <v>40800</v>
      </c>
      <c r="B178" s="4">
        <v>336.25</v>
      </c>
      <c r="C178" s="5">
        <f t="shared" si="24"/>
        <v>1.5295214701601165</v>
      </c>
      <c r="D178" s="6">
        <f t="shared" si="23"/>
        <v>305904.29403202329</v>
      </c>
      <c r="E178" s="4">
        <v>88.88</v>
      </c>
      <c r="F178" s="7">
        <f t="shared" si="25"/>
        <v>1.2773785570566254</v>
      </c>
      <c r="G178" s="8">
        <f t="shared" si="26"/>
        <v>510951.42282265017</v>
      </c>
      <c r="H178" s="4">
        <v>34.99</v>
      </c>
      <c r="I178" s="7">
        <f t="shared" si="27"/>
        <v>1.8262004175365345</v>
      </c>
      <c r="J178" s="8">
        <f t="shared" si="28"/>
        <v>182620.04175365344</v>
      </c>
      <c r="K178" s="4">
        <v>119.91</v>
      </c>
      <c r="L178" s="5">
        <f t="shared" si="29"/>
        <v>1.4438290186634557</v>
      </c>
      <c r="M178" s="6">
        <f t="shared" si="30"/>
        <v>433148.70559903671</v>
      </c>
      <c r="N178" s="6">
        <f t="shared" si="31"/>
        <v>1432624.4642073635</v>
      </c>
      <c r="O178" s="5">
        <f t="shared" si="32"/>
        <v>1.4326244642073636</v>
      </c>
      <c r="P178" s="12">
        <f t="shared" si="34"/>
        <v>2.145504526445019E-2</v>
      </c>
      <c r="Q178" s="10">
        <v>116.27</v>
      </c>
      <c r="R178" s="9">
        <f t="shared" si="33"/>
        <v>0.9483686786296901</v>
      </c>
      <c r="S178" s="12">
        <f t="shared" si="35"/>
        <v>1.3864666899197742E-2</v>
      </c>
      <c r="T178" s="4"/>
      <c r="U178" s="4"/>
      <c r="V178" s="4"/>
      <c r="W178" s="4"/>
      <c r="X178" s="4"/>
      <c r="Y178" s="4"/>
    </row>
    <row r="179" spans="1:25">
      <c r="A179" s="3">
        <v>40801</v>
      </c>
      <c r="B179" s="4">
        <v>346.93</v>
      </c>
      <c r="C179" s="5">
        <f t="shared" si="24"/>
        <v>1.5781022561863174</v>
      </c>
      <c r="D179" s="6">
        <f t="shared" si="23"/>
        <v>315620.45123726345</v>
      </c>
      <c r="E179" s="4">
        <v>89.8</v>
      </c>
      <c r="F179" s="7">
        <f t="shared" si="25"/>
        <v>1.29060074734119</v>
      </c>
      <c r="G179" s="8">
        <f t="shared" si="26"/>
        <v>516240.298936476</v>
      </c>
      <c r="H179" s="4">
        <v>34.69</v>
      </c>
      <c r="I179" s="7">
        <f t="shared" si="27"/>
        <v>1.8105427974947808</v>
      </c>
      <c r="J179" s="8">
        <f t="shared" si="28"/>
        <v>181054.27974947807</v>
      </c>
      <c r="K179" s="4">
        <v>121.7</v>
      </c>
      <c r="L179" s="5">
        <f t="shared" si="29"/>
        <v>1.4653822998193859</v>
      </c>
      <c r="M179" s="6">
        <f t="shared" si="30"/>
        <v>439614.68994581577</v>
      </c>
      <c r="N179" s="6">
        <f t="shared" si="31"/>
        <v>1452529.7198690332</v>
      </c>
      <c r="O179" s="5">
        <f t="shared" si="32"/>
        <v>1.4525297198690332</v>
      </c>
      <c r="P179" s="12">
        <f t="shared" si="34"/>
        <v>1.3894259213758975E-2</v>
      </c>
      <c r="Q179" s="10">
        <v>118.27</v>
      </c>
      <c r="R179" s="9">
        <f t="shared" si="33"/>
        <v>0.96468189233278956</v>
      </c>
      <c r="S179" s="12">
        <f t="shared" si="35"/>
        <v>1.7201341704653039E-2</v>
      </c>
      <c r="T179" s="4"/>
      <c r="U179" s="4"/>
      <c r="V179" s="4"/>
      <c r="W179" s="4"/>
      <c r="X179" s="4"/>
      <c r="Y179" s="4"/>
    </row>
    <row r="180" spans="1:25">
      <c r="A180" s="3">
        <v>40802</v>
      </c>
      <c r="B180" s="4">
        <v>345.94</v>
      </c>
      <c r="C180" s="5">
        <f t="shared" si="24"/>
        <v>1.5735989810771469</v>
      </c>
      <c r="D180" s="6">
        <f t="shared" si="23"/>
        <v>314719.79621542938</v>
      </c>
      <c r="E180" s="4">
        <v>90.14</v>
      </c>
      <c r="F180" s="7">
        <f t="shared" si="25"/>
        <v>1.2954872089680942</v>
      </c>
      <c r="G180" s="8">
        <f t="shared" si="26"/>
        <v>518194.88358723768</v>
      </c>
      <c r="H180" s="4">
        <v>35.21</v>
      </c>
      <c r="I180" s="7">
        <f t="shared" si="27"/>
        <v>1.8376826722338204</v>
      </c>
      <c r="J180" s="8">
        <f t="shared" si="28"/>
        <v>183768.26722338205</v>
      </c>
      <c r="K180" s="4">
        <v>122.19</v>
      </c>
      <c r="L180" s="5">
        <f t="shared" si="29"/>
        <v>1.4712823600240819</v>
      </c>
      <c r="M180" s="6">
        <f t="shared" si="30"/>
        <v>441384.70800722454</v>
      </c>
      <c r="N180" s="6">
        <f t="shared" si="31"/>
        <v>1458067.6550332736</v>
      </c>
      <c r="O180" s="5">
        <f t="shared" si="32"/>
        <v>1.4580676550332736</v>
      </c>
      <c r="P180" s="12">
        <f t="shared" si="34"/>
        <v>3.8126140129786101E-3</v>
      </c>
      <c r="Q180" s="10">
        <v>118.97</v>
      </c>
      <c r="R180" s="9">
        <f t="shared" si="33"/>
        <v>0.97039151712887439</v>
      </c>
      <c r="S180" s="12">
        <f t="shared" si="35"/>
        <v>5.9186606916377116E-3</v>
      </c>
      <c r="T180" s="4"/>
      <c r="U180" s="4"/>
      <c r="V180" s="4"/>
      <c r="W180" s="4"/>
      <c r="X180" s="4"/>
      <c r="Y180" s="4"/>
    </row>
    <row r="181" spans="1:25">
      <c r="A181" s="3">
        <v>40805</v>
      </c>
      <c r="B181" s="4">
        <v>346.97</v>
      </c>
      <c r="C181" s="5">
        <f t="shared" si="24"/>
        <v>1.578284206695779</v>
      </c>
      <c r="D181" s="6">
        <f t="shared" si="23"/>
        <v>315656.8413391558</v>
      </c>
      <c r="E181" s="4">
        <v>89.33</v>
      </c>
      <c r="F181" s="7">
        <f t="shared" si="25"/>
        <v>1.2838459327392928</v>
      </c>
      <c r="G181" s="8">
        <f t="shared" si="26"/>
        <v>513538.37309571711</v>
      </c>
      <c r="H181" s="4">
        <v>36.31</v>
      </c>
      <c r="I181" s="7">
        <f t="shared" si="27"/>
        <v>1.8950939457202507</v>
      </c>
      <c r="J181" s="8">
        <f t="shared" si="28"/>
        <v>189509.39457202508</v>
      </c>
      <c r="K181" s="4">
        <v>124.19</v>
      </c>
      <c r="L181" s="5">
        <f t="shared" si="29"/>
        <v>1.4953642384105961</v>
      </c>
      <c r="M181" s="6">
        <f t="shared" si="30"/>
        <v>448609.27152317885</v>
      </c>
      <c r="N181" s="6">
        <f t="shared" si="31"/>
        <v>1467313.8805300768</v>
      </c>
      <c r="O181" s="5">
        <f t="shared" si="32"/>
        <v>1.4673138805300767</v>
      </c>
      <c r="P181" s="12">
        <f t="shared" si="34"/>
        <v>6.3414241889840905E-3</v>
      </c>
      <c r="Q181" s="10">
        <v>117.79</v>
      </c>
      <c r="R181" s="9">
        <f t="shared" si="33"/>
        <v>0.96076672104404581</v>
      </c>
      <c r="S181" s="12">
        <f t="shared" si="35"/>
        <v>-9.9184668403798915E-3</v>
      </c>
      <c r="T181" s="4"/>
      <c r="U181" s="4"/>
      <c r="V181" s="4"/>
      <c r="W181" s="4"/>
      <c r="X181" s="4"/>
      <c r="Y181" s="4"/>
    </row>
    <row r="182" spans="1:25">
      <c r="A182" s="3">
        <v>40806</v>
      </c>
      <c r="B182" s="4">
        <v>352.75</v>
      </c>
      <c r="C182" s="5">
        <f t="shared" si="24"/>
        <v>1.6045760553129549</v>
      </c>
      <c r="D182" s="6">
        <f t="shared" si="23"/>
        <v>320915.211062591</v>
      </c>
      <c r="E182" s="4">
        <v>92.12</v>
      </c>
      <c r="F182" s="7">
        <f t="shared" si="25"/>
        <v>1.323943661971831</v>
      </c>
      <c r="G182" s="8">
        <f t="shared" si="26"/>
        <v>529577.46478873235</v>
      </c>
      <c r="H182" s="4">
        <v>35.630000000000003</v>
      </c>
      <c r="I182" s="7">
        <f t="shared" si="27"/>
        <v>1.8596033402922756</v>
      </c>
      <c r="J182" s="8">
        <f t="shared" si="28"/>
        <v>185960.33402922755</v>
      </c>
      <c r="K182" s="4">
        <v>124.1</v>
      </c>
      <c r="L182" s="5">
        <f t="shared" si="29"/>
        <v>1.4942805538832029</v>
      </c>
      <c r="M182" s="6">
        <f t="shared" si="30"/>
        <v>448284.16616496089</v>
      </c>
      <c r="N182" s="6">
        <f t="shared" si="31"/>
        <v>1484737.1760455118</v>
      </c>
      <c r="O182" s="5">
        <f t="shared" si="32"/>
        <v>1.4847371760455119</v>
      </c>
      <c r="P182" s="12">
        <f t="shared" si="34"/>
        <v>1.1874279761560524E-2</v>
      </c>
      <c r="Q182" s="10">
        <v>117.65</v>
      </c>
      <c r="R182" s="9">
        <f t="shared" si="33"/>
        <v>0.95962479608482876</v>
      </c>
      <c r="S182" s="12">
        <f t="shared" si="35"/>
        <v>-1.1885559045758942E-3</v>
      </c>
      <c r="T182" s="4"/>
      <c r="U182" s="4"/>
      <c r="V182" s="4"/>
      <c r="W182" s="4"/>
      <c r="X182" s="4"/>
      <c r="Y182" s="4"/>
    </row>
    <row r="183" spans="1:25">
      <c r="A183" s="3">
        <v>40807</v>
      </c>
      <c r="B183" s="4">
        <v>339.98</v>
      </c>
      <c r="C183" s="5">
        <f t="shared" si="24"/>
        <v>1.5464883551673945</v>
      </c>
      <c r="D183" s="6">
        <f t="shared" si="23"/>
        <v>309297.67103347887</v>
      </c>
      <c r="E183" s="4">
        <v>90.71</v>
      </c>
      <c r="F183" s="7">
        <f t="shared" si="25"/>
        <v>1.3036792181661396</v>
      </c>
      <c r="G183" s="8">
        <f t="shared" si="26"/>
        <v>521471.68726645585</v>
      </c>
      <c r="H183" s="4">
        <v>34.950000000000003</v>
      </c>
      <c r="I183" s="7">
        <f t="shared" si="27"/>
        <v>1.8241127348643007</v>
      </c>
      <c r="J183" s="8">
        <f t="shared" si="28"/>
        <v>182411.27348643006</v>
      </c>
      <c r="K183" s="4">
        <v>118.56</v>
      </c>
      <c r="L183" s="5">
        <f t="shared" si="29"/>
        <v>1.4275737507525588</v>
      </c>
      <c r="M183" s="6">
        <f t="shared" si="30"/>
        <v>428272.12522576761</v>
      </c>
      <c r="N183" s="6">
        <f t="shared" si="31"/>
        <v>1441452.7570121326</v>
      </c>
      <c r="O183" s="5">
        <f t="shared" si="32"/>
        <v>1.4414527570121325</v>
      </c>
      <c r="P183" s="12">
        <f t="shared" si="34"/>
        <v>-2.9152916577911858E-2</v>
      </c>
      <c r="Q183" s="10">
        <v>114.18</v>
      </c>
      <c r="R183" s="9">
        <f t="shared" si="33"/>
        <v>0.93132137030995121</v>
      </c>
      <c r="S183" s="12">
        <f t="shared" si="35"/>
        <v>-2.9494262643433911E-2</v>
      </c>
      <c r="T183" s="4"/>
      <c r="U183" s="4"/>
      <c r="V183" s="4"/>
      <c r="W183" s="4"/>
      <c r="X183" s="4"/>
      <c r="Y183" s="4"/>
    </row>
    <row r="184" spans="1:25">
      <c r="A184" s="3">
        <v>40808</v>
      </c>
      <c r="B184" s="4">
        <v>330</v>
      </c>
      <c r="C184" s="5">
        <f t="shared" si="24"/>
        <v>1.5010917030567685</v>
      </c>
      <c r="D184" s="6">
        <f t="shared" si="23"/>
        <v>300218.34061135369</v>
      </c>
      <c r="E184" s="4">
        <v>87.61</v>
      </c>
      <c r="F184" s="7">
        <f t="shared" si="25"/>
        <v>1.2591261856855418</v>
      </c>
      <c r="G184" s="8">
        <f t="shared" si="26"/>
        <v>503650.47427421674</v>
      </c>
      <c r="H184" s="4">
        <v>32.299999999999997</v>
      </c>
      <c r="I184" s="7">
        <f t="shared" si="27"/>
        <v>1.6858037578288099</v>
      </c>
      <c r="J184" s="8">
        <f t="shared" si="28"/>
        <v>168580.37578288099</v>
      </c>
      <c r="K184" s="4">
        <v>116.4</v>
      </c>
      <c r="L184" s="5">
        <f t="shared" si="29"/>
        <v>1.4015653220951236</v>
      </c>
      <c r="M184" s="6">
        <f t="shared" si="30"/>
        <v>420469.59662853711</v>
      </c>
      <c r="N184" s="6">
        <f t="shared" si="31"/>
        <v>1392918.7872969885</v>
      </c>
      <c r="O184" s="5">
        <f t="shared" si="32"/>
        <v>1.3929187872969886</v>
      </c>
      <c r="P184" s="12">
        <f t="shared" si="34"/>
        <v>-3.3670177173025118E-2</v>
      </c>
      <c r="Q184" s="10">
        <v>110.49</v>
      </c>
      <c r="R184" s="9">
        <f t="shared" si="33"/>
        <v>0.90122349102773247</v>
      </c>
      <c r="S184" s="12">
        <f t="shared" si="35"/>
        <v>-3.2317393589070043E-2</v>
      </c>
      <c r="T184" s="4"/>
      <c r="U184" s="4"/>
      <c r="V184" s="4"/>
      <c r="W184" s="4"/>
      <c r="X184" s="4"/>
      <c r="Y184" s="4"/>
    </row>
    <row r="185" spans="1:25">
      <c r="A185" s="3">
        <v>40809</v>
      </c>
      <c r="B185" s="4">
        <v>336.05</v>
      </c>
      <c r="C185" s="5">
        <f t="shared" si="24"/>
        <v>1.5286117176128093</v>
      </c>
      <c r="D185" s="6">
        <f t="shared" si="23"/>
        <v>305722.34352256189</v>
      </c>
      <c r="E185" s="4">
        <v>89.38</v>
      </c>
      <c r="F185" s="7">
        <f t="shared" si="25"/>
        <v>1.2845645300373669</v>
      </c>
      <c r="G185" s="8">
        <f t="shared" si="26"/>
        <v>513825.81201494677</v>
      </c>
      <c r="H185" s="4">
        <v>30.5</v>
      </c>
      <c r="I185" s="7">
        <f t="shared" si="27"/>
        <v>1.591858037578288</v>
      </c>
      <c r="J185" s="8">
        <f t="shared" si="28"/>
        <v>159185.80375782881</v>
      </c>
      <c r="K185" s="4">
        <v>122.59</v>
      </c>
      <c r="L185" s="5">
        <f t="shared" si="29"/>
        <v>1.4760987357013848</v>
      </c>
      <c r="M185" s="6">
        <f t="shared" si="30"/>
        <v>442829.62071041547</v>
      </c>
      <c r="N185" s="6">
        <f t="shared" si="31"/>
        <v>1421563.5800057529</v>
      </c>
      <c r="O185" s="5">
        <f t="shared" si="32"/>
        <v>1.4215635800057529</v>
      </c>
      <c r="P185" s="12">
        <f t="shared" si="34"/>
        <v>2.0564582063216097E-2</v>
      </c>
      <c r="Q185" s="10">
        <v>111.16</v>
      </c>
      <c r="R185" s="9">
        <f t="shared" si="33"/>
        <v>0.90668841761827079</v>
      </c>
      <c r="S185" s="12">
        <f t="shared" si="35"/>
        <v>6.0638971852655654E-3</v>
      </c>
      <c r="T185" s="4"/>
      <c r="U185" s="4"/>
      <c r="V185" s="4"/>
      <c r="W185" s="4"/>
      <c r="X185" s="4"/>
      <c r="Y185" s="4"/>
    </row>
    <row r="186" spans="1:25">
      <c r="A186" s="3">
        <v>40812</v>
      </c>
      <c r="B186" s="4">
        <v>333.43</v>
      </c>
      <c r="C186" s="5">
        <f t="shared" si="24"/>
        <v>1.5166939592430859</v>
      </c>
      <c r="D186" s="6">
        <f t="shared" si="23"/>
        <v>303338.7918486172</v>
      </c>
      <c r="E186" s="4">
        <v>89.58</v>
      </c>
      <c r="F186" s="7">
        <f t="shared" si="25"/>
        <v>1.2874389192296638</v>
      </c>
      <c r="G186" s="8">
        <f t="shared" si="26"/>
        <v>514975.56769186549</v>
      </c>
      <c r="H186" s="4">
        <v>32.39</v>
      </c>
      <c r="I186" s="7">
        <f t="shared" si="27"/>
        <v>1.6905010438413361</v>
      </c>
      <c r="J186" s="8">
        <f t="shared" si="28"/>
        <v>169050.10438413362</v>
      </c>
      <c r="K186" s="4">
        <v>124.79</v>
      </c>
      <c r="L186" s="5">
        <f t="shared" si="29"/>
        <v>1.5025888019265503</v>
      </c>
      <c r="M186" s="6">
        <f t="shared" si="30"/>
        <v>450776.64057796507</v>
      </c>
      <c r="N186" s="6">
        <f t="shared" si="31"/>
        <v>1438141.1045025815</v>
      </c>
      <c r="O186" s="5">
        <f t="shared" si="32"/>
        <v>1.4381411045025816</v>
      </c>
      <c r="P186" s="12">
        <f t="shared" si="34"/>
        <v>1.1661472430773534E-2</v>
      </c>
      <c r="Q186" s="10">
        <v>113.8</v>
      </c>
      <c r="R186" s="9">
        <f t="shared" si="33"/>
        <v>0.92822185970636217</v>
      </c>
      <c r="S186" s="12">
        <f t="shared" si="35"/>
        <v>2.3749550197913027E-2</v>
      </c>
      <c r="T186" s="4"/>
      <c r="U186" s="4"/>
      <c r="V186" s="4"/>
      <c r="W186" s="4"/>
      <c r="X186" s="4"/>
      <c r="Y186" s="4"/>
    </row>
    <row r="187" spans="1:25">
      <c r="A187" s="3">
        <v>40813</v>
      </c>
      <c r="B187" s="4">
        <v>337.13</v>
      </c>
      <c r="C187" s="5">
        <f t="shared" si="24"/>
        <v>1.5335243813682677</v>
      </c>
      <c r="D187" s="6">
        <f t="shared" si="23"/>
        <v>306704.87627365353</v>
      </c>
      <c r="E187" s="4">
        <v>88.78</v>
      </c>
      <c r="F187" s="7">
        <f t="shared" si="25"/>
        <v>1.2759413624604772</v>
      </c>
      <c r="G187" s="8">
        <f t="shared" si="26"/>
        <v>510376.5449841909</v>
      </c>
      <c r="H187" s="4">
        <v>33.08</v>
      </c>
      <c r="I187" s="7">
        <f t="shared" si="27"/>
        <v>1.7265135699373695</v>
      </c>
      <c r="J187" s="8">
        <f t="shared" si="28"/>
        <v>172651.35699373696</v>
      </c>
      <c r="K187" s="4">
        <v>127.66</v>
      </c>
      <c r="L187" s="5">
        <f t="shared" si="29"/>
        <v>1.537146297411198</v>
      </c>
      <c r="M187" s="6">
        <f t="shared" si="30"/>
        <v>461143.88922335941</v>
      </c>
      <c r="N187" s="6">
        <f t="shared" si="31"/>
        <v>1450876.6674749409</v>
      </c>
      <c r="O187" s="5">
        <f t="shared" si="32"/>
        <v>1.4508766674749409</v>
      </c>
      <c r="P187" s="12">
        <f t="shared" si="34"/>
        <v>8.8555726086170239E-3</v>
      </c>
      <c r="Q187" s="10">
        <v>115.08</v>
      </c>
      <c r="R187" s="9">
        <f t="shared" si="33"/>
        <v>0.9386623164763459</v>
      </c>
      <c r="S187" s="12">
        <f t="shared" si="35"/>
        <v>1.1247803163444647E-2</v>
      </c>
      <c r="T187" s="4"/>
      <c r="U187" s="4"/>
      <c r="V187" s="4"/>
      <c r="W187" s="4"/>
      <c r="X187" s="4"/>
      <c r="Y187" s="4"/>
    </row>
    <row r="188" spans="1:25">
      <c r="A188" s="3">
        <v>40814</v>
      </c>
      <c r="B188" s="4">
        <v>328.86</v>
      </c>
      <c r="C188" s="5">
        <f t="shared" si="24"/>
        <v>1.4959061135371179</v>
      </c>
      <c r="D188" s="6">
        <f t="shared" si="23"/>
        <v>299181.22270742356</v>
      </c>
      <c r="E188" s="4">
        <v>86.95</v>
      </c>
      <c r="F188" s="7">
        <f t="shared" si="25"/>
        <v>1.2496407013509629</v>
      </c>
      <c r="G188" s="8">
        <f t="shared" si="26"/>
        <v>499856.28054038517</v>
      </c>
      <c r="H188" s="4">
        <v>31.76</v>
      </c>
      <c r="I188" s="7">
        <f t="shared" si="27"/>
        <v>1.6576200417536535</v>
      </c>
      <c r="J188" s="8">
        <f t="shared" si="28"/>
        <v>165762.00417536535</v>
      </c>
      <c r="K188" s="4">
        <v>123.81</v>
      </c>
      <c r="L188" s="5">
        <f t="shared" si="29"/>
        <v>1.4907886815171585</v>
      </c>
      <c r="M188" s="6">
        <f t="shared" si="30"/>
        <v>447236.60445514752</v>
      </c>
      <c r="N188" s="6">
        <f t="shared" si="31"/>
        <v>1412036.1118783215</v>
      </c>
      <c r="O188" s="5">
        <f t="shared" si="32"/>
        <v>1.4120361118783216</v>
      </c>
      <c r="P188" s="12">
        <f t="shared" si="34"/>
        <v>-2.6770404726554897E-2</v>
      </c>
      <c r="Q188" s="10">
        <v>112.73</v>
      </c>
      <c r="R188" s="9">
        <f t="shared" si="33"/>
        <v>0.91949429037520403</v>
      </c>
      <c r="S188" s="12">
        <f t="shared" si="35"/>
        <v>-2.0420576989920058E-2</v>
      </c>
      <c r="T188" s="4"/>
      <c r="U188" s="4"/>
      <c r="V188" s="4"/>
      <c r="W188" s="4"/>
      <c r="X188" s="4"/>
      <c r="Y188" s="4"/>
    </row>
    <row r="189" spans="1:25">
      <c r="A189" s="3">
        <v>40815</v>
      </c>
      <c r="B189" s="4">
        <v>327.42</v>
      </c>
      <c r="C189" s="5">
        <f t="shared" si="24"/>
        <v>1.4893558951965067</v>
      </c>
      <c r="D189" s="6">
        <f t="shared" si="23"/>
        <v>297871.17903930135</v>
      </c>
      <c r="E189" s="4">
        <v>87.01</v>
      </c>
      <c r="F189" s="7">
        <f t="shared" si="25"/>
        <v>1.2505030181086521</v>
      </c>
      <c r="G189" s="8">
        <f t="shared" si="26"/>
        <v>500201.20724346081</v>
      </c>
      <c r="H189" s="4">
        <v>32</v>
      </c>
      <c r="I189" s="7">
        <f t="shared" si="27"/>
        <v>1.6701461377870563</v>
      </c>
      <c r="J189" s="8">
        <f t="shared" si="28"/>
        <v>167014.61377870562</v>
      </c>
      <c r="K189" s="4">
        <v>123.05</v>
      </c>
      <c r="L189" s="5">
        <f t="shared" si="29"/>
        <v>1.4816375677302829</v>
      </c>
      <c r="M189" s="6">
        <f t="shared" si="30"/>
        <v>444491.27031908487</v>
      </c>
      <c r="N189" s="6">
        <f t="shared" si="31"/>
        <v>1409578.2703805526</v>
      </c>
      <c r="O189" s="5">
        <f t="shared" si="32"/>
        <v>1.4095782703805526</v>
      </c>
      <c r="P189" s="12">
        <f t="shared" si="34"/>
        <v>-1.7406364306783439E-3</v>
      </c>
      <c r="Q189" s="10">
        <v>113.62</v>
      </c>
      <c r="R189" s="9">
        <f t="shared" si="33"/>
        <v>0.92675367047308332</v>
      </c>
      <c r="S189" s="12">
        <f t="shared" si="35"/>
        <v>7.8949702829769208E-3</v>
      </c>
      <c r="T189" s="4"/>
      <c r="U189" s="4"/>
      <c r="V189" s="4"/>
      <c r="W189" s="4"/>
      <c r="X189" s="4"/>
      <c r="Y189" s="4"/>
    </row>
    <row r="190" spans="1:25">
      <c r="A190" s="3">
        <v>40816</v>
      </c>
      <c r="B190" s="4">
        <v>316.24</v>
      </c>
      <c r="C190" s="5">
        <f t="shared" si="24"/>
        <v>1.4385007278020379</v>
      </c>
      <c r="D190" s="6">
        <f t="shared" si="23"/>
        <v>287700.14556040755</v>
      </c>
      <c r="E190" s="4">
        <v>85.05</v>
      </c>
      <c r="F190" s="7">
        <f t="shared" si="25"/>
        <v>1.2223340040241448</v>
      </c>
      <c r="G190" s="8">
        <f t="shared" si="26"/>
        <v>488933.60160965793</v>
      </c>
      <c r="H190" s="4">
        <v>30.89</v>
      </c>
      <c r="I190" s="7">
        <f t="shared" si="27"/>
        <v>1.6122129436325678</v>
      </c>
      <c r="J190" s="8">
        <f t="shared" si="28"/>
        <v>161221.29436325678</v>
      </c>
      <c r="K190" s="4">
        <v>119.09</v>
      </c>
      <c r="L190" s="5">
        <f t="shared" si="29"/>
        <v>1.433955448524985</v>
      </c>
      <c r="M190" s="6">
        <f t="shared" si="30"/>
        <v>430186.63455749553</v>
      </c>
      <c r="N190" s="6">
        <f t="shared" si="31"/>
        <v>1368041.6760908179</v>
      </c>
      <c r="O190" s="5">
        <f t="shared" si="32"/>
        <v>1.3680416760908178</v>
      </c>
      <c r="P190" s="12">
        <f t="shared" si="34"/>
        <v>-2.9467391178299662E-2</v>
      </c>
      <c r="Q190" s="10">
        <v>110.78</v>
      </c>
      <c r="R190" s="9">
        <f t="shared" si="33"/>
        <v>0.90358890701468197</v>
      </c>
      <c r="S190" s="12">
        <f t="shared" si="35"/>
        <v>-2.4995599366308796E-2</v>
      </c>
      <c r="T190" s="4"/>
      <c r="U190" s="4"/>
      <c r="V190" s="4"/>
      <c r="W190" s="4"/>
      <c r="X190" s="4"/>
      <c r="Y190" s="4"/>
    </row>
    <row r="191" spans="1:25">
      <c r="A191" s="3">
        <v>40819</v>
      </c>
      <c r="B191" s="4">
        <v>309.98</v>
      </c>
      <c r="C191" s="5">
        <f t="shared" si="24"/>
        <v>1.4100254730713246</v>
      </c>
      <c r="D191" s="6">
        <f t="shared" si="23"/>
        <v>282005.0946142649</v>
      </c>
      <c r="E191" s="4">
        <v>83.61</v>
      </c>
      <c r="F191" s="7">
        <f t="shared" si="25"/>
        <v>1.2016384018396091</v>
      </c>
      <c r="G191" s="8">
        <f t="shared" si="26"/>
        <v>480655.36073584366</v>
      </c>
      <c r="H191" s="4">
        <v>29.23</v>
      </c>
      <c r="I191" s="7">
        <f t="shared" si="27"/>
        <v>1.5255741127348643</v>
      </c>
      <c r="J191" s="8">
        <f t="shared" si="28"/>
        <v>152557.41127348642</v>
      </c>
      <c r="K191" s="4">
        <v>115.86</v>
      </c>
      <c r="L191" s="5">
        <f t="shared" si="29"/>
        <v>1.3950632149307647</v>
      </c>
      <c r="M191" s="6">
        <f t="shared" si="30"/>
        <v>418518.96447922941</v>
      </c>
      <c r="N191" s="6">
        <f t="shared" si="31"/>
        <v>1333736.8311028243</v>
      </c>
      <c r="O191" s="5">
        <f t="shared" si="32"/>
        <v>1.3337368311028244</v>
      </c>
      <c r="P191" s="12">
        <f t="shared" si="34"/>
        <v>-2.5075877137032632E-2</v>
      </c>
      <c r="Q191" s="10">
        <v>107.63</v>
      </c>
      <c r="R191" s="9">
        <f t="shared" si="33"/>
        <v>0.87789559543230011</v>
      </c>
      <c r="S191" s="12">
        <f t="shared" si="35"/>
        <v>-2.8434735511825293E-2</v>
      </c>
      <c r="T191" s="4"/>
      <c r="U191" s="4"/>
      <c r="V191" s="4"/>
      <c r="W191" s="4"/>
      <c r="X191" s="4"/>
      <c r="Y191" s="4"/>
    </row>
    <row r="192" spans="1:25">
      <c r="A192" s="3">
        <v>40820</v>
      </c>
      <c r="B192" s="4">
        <v>306.77</v>
      </c>
      <c r="C192" s="5">
        <f t="shared" si="24"/>
        <v>1.3954239446870451</v>
      </c>
      <c r="D192" s="6">
        <f t="shared" si="23"/>
        <v>279084.788937409</v>
      </c>
      <c r="E192" s="4">
        <v>84.12</v>
      </c>
      <c r="F192" s="7">
        <f t="shared" si="25"/>
        <v>1.2089680942799657</v>
      </c>
      <c r="G192" s="8">
        <f t="shared" si="26"/>
        <v>483587.23771198624</v>
      </c>
      <c r="H192" s="4">
        <v>30.53</v>
      </c>
      <c r="I192" s="7">
        <f t="shared" si="27"/>
        <v>1.5934237995824636</v>
      </c>
      <c r="J192" s="8">
        <f t="shared" si="28"/>
        <v>159342.37995824637</v>
      </c>
      <c r="K192" s="4">
        <v>121.16</v>
      </c>
      <c r="L192" s="5">
        <f t="shared" si="29"/>
        <v>1.458880192655027</v>
      </c>
      <c r="M192" s="6">
        <f t="shared" si="30"/>
        <v>437664.05779650807</v>
      </c>
      <c r="N192" s="6">
        <f t="shared" si="31"/>
        <v>1359678.4644041497</v>
      </c>
      <c r="O192" s="5">
        <f t="shared" si="32"/>
        <v>1.3596784644041497</v>
      </c>
      <c r="P192" s="12">
        <f t="shared" si="34"/>
        <v>1.9450338849737792E-2</v>
      </c>
      <c r="Q192" s="10">
        <v>109.98</v>
      </c>
      <c r="R192" s="9">
        <f t="shared" si="33"/>
        <v>0.89706362153344221</v>
      </c>
      <c r="S192" s="12">
        <f t="shared" si="35"/>
        <v>2.1834061135371341E-2</v>
      </c>
      <c r="T192" s="4"/>
      <c r="U192" s="4"/>
      <c r="V192" s="4"/>
      <c r="W192" s="4"/>
      <c r="X192" s="4"/>
      <c r="Y192" s="4"/>
    </row>
    <row r="193" spans="1:25">
      <c r="A193" s="3">
        <v>40821</v>
      </c>
      <c r="B193" s="4">
        <v>312.57</v>
      </c>
      <c r="C193" s="5">
        <f t="shared" si="24"/>
        <v>1.4218067685589519</v>
      </c>
      <c r="D193" s="6">
        <f t="shared" si="23"/>
        <v>284361.35371179041</v>
      </c>
      <c r="E193" s="4">
        <v>84.33</v>
      </c>
      <c r="F193" s="7">
        <f t="shared" si="25"/>
        <v>1.2119862029318771</v>
      </c>
      <c r="G193" s="8">
        <f t="shared" si="26"/>
        <v>484794.48117275082</v>
      </c>
      <c r="H193" s="4">
        <v>32.090000000000003</v>
      </c>
      <c r="I193" s="7">
        <f t="shared" si="27"/>
        <v>1.6748434237995826</v>
      </c>
      <c r="J193" s="8">
        <f t="shared" si="28"/>
        <v>167484.34237995825</v>
      </c>
      <c r="K193" s="4">
        <v>123.66</v>
      </c>
      <c r="L193" s="5">
        <f t="shared" si="29"/>
        <v>1.4889825406381698</v>
      </c>
      <c r="M193" s="6">
        <f t="shared" si="30"/>
        <v>446694.76219145092</v>
      </c>
      <c r="N193" s="6">
        <f t="shared" si="31"/>
        <v>1383334.9394559504</v>
      </c>
      <c r="O193" s="5">
        <f t="shared" si="32"/>
        <v>1.3833349394559504</v>
      </c>
      <c r="P193" s="12">
        <f t="shared" si="34"/>
        <v>1.7398580378463091E-2</v>
      </c>
      <c r="Q193" s="10">
        <v>112.02</v>
      </c>
      <c r="R193" s="9">
        <f t="shared" si="33"/>
        <v>0.91370309951060358</v>
      </c>
      <c r="S193" s="12">
        <f t="shared" si="35"/>
        <v>1.8548827059465367E-2</v>
      </c>
      <c r="T193" s="4"/>
      <c r="U193" s="4"/>
      <c r="V193" s="4"/>
      <c r="W193" s="4"/>
      <c r="X193" s="4"/>
      <c r="Y193" s="4"/>
    </row>
    <row r="194" spans="1:25">
      <c r="A194" s="3">
        <v>40822</v>
      </c>
      <c r="B194" s="4">
        <v>315.5</v>
      </c>
      <c r="C194" s="5">
        <f t="shared" si="24"/>
        <v>1.4351346433770014</v>
      </c>
      <c r="D194" s="6">
        <f t="shared" ref="D194:D253" si="36">$V$3 * C194</f>
        <v>287026.92867540027</v>
      </c>
      <c r="E194" s="4">
        <v>86.45</v>
      </c>
      <c r="F194" s="7">
        <f t="shared" si="25"/>
        <v>1.2424547283702214</v>
      </c>
      <c r="G194" s="8">
        <f t="shared" si="26"/>
        <v>496981.89134808857</v>
      </c>
      <c r="H194" s="4">
        <v>32.700000000000003</v>
      </c>
      <c r="I194" s="7">
        <f t="shared" si="27"/>
        <v>1.7066805845511483</v>
      </c>
      <c r="J194" s="8">
        <f t="shared" si="28"/>
        <v>170668.05845511483</v>
      </c>
      <c r="K194" s="4">
        <v>126.14</v>
      </c>
      <c r="L194" s="5">
        <f t="shared" si="29"/>
        <v>1.5188440698374475</v>
      </c>
      <c r="M194" s="6">
        <f t="shared" si="30"/>
        <v>455653.22095123422</v>
      </c>
      <c r="N194" s="6">
        <f t="shared" si="31"/>
        <v>1410330.0994298379</v>
      </c>
      <c r="O194" s="5">
        <f t="shared" si="32"/>
        <v>1.410330099429838</v>
      </c>
      <c r="P194" s="12">
        <f t="shared" si="34"/>
        <v>1.9514550817681497E-2</v>
      </c>
      <c r="Q194" s="10">
        <v>114.05</v>
      </c>
      <c r="R194" s="9">
        <f t="shared" si="33"/>
        <v>0.93026101141924966</v>
      </c>
      <c r="S194" s="12">
        <f t="shared" si="35"/>
        <v>1.8121763970719629E-2</v>
      </c>
      <c r="T194" s="4"/>
      <c r="U194" s="4"/>
      <c r="V194" s="4"/>
      <c r="W194" s="4"/>
      <c r="X194" s="4"/>
      <c r="Y194" s="4"/>
    </row>
    <row r="195" spans="1:25">
      <c r="A195" s="3">
        <v>40823</v>
      </c>
      <c r="B195" s="4">
        <v>310.70999999999998</v>
      </c>
      <c r="C195" s="5">
        <f t="shared" ref="C195:C253" si="37">B195/$B$2</f>
        <v>1.4133460698689955</v>
      </c>
      <c r="D195" s="6">
        <f t="shared" si="36"/>
        <v>282669.21397379908</v>
      </c>
      <c r="E195" s="4">
        <v>85.58</v>
      </c>
      <c r="F195" s="7">
        <f t="shared" ref="F195:F253" si="38">E195/$E$2</f>
        <v>1.2299511353837309</v>
      </c>
      <c r="G195" s="8">
        <f t="shared" ref="G195:G253" si="39">$V$4*F195</f>
        <v>491980.45415349235</v>
      </c>
      <c r="H195" s="4">
        <v>31.75</v>
      </c>
      <c r="I195" s="7">
        <f t="shared" ref="I195:I253" si="40">H195/$H$2</f>
        <v>1.6570981210855951</v>
      </c>
      <c r="J195" s="8">
        <f t="shared" ref="J195:J253" si="41">$V$5*I195</f>
        <v>165709.8121085595</v>
      </c>
      <c r="K195" s="4">
        <v>126.89</v>
      </c>
      <c r="L195" s="5">
        <f t="shared" ref="L195:L253" si="42">K195/$K$2</f>
        <v>1.5278747742323902</v>
      </c>
      <c r="M195" s="6">
        <f t="shared" ref="M195:M253" si="43">$V$6*L195</f>
        <v>458362.43226971704</v>
      </c>
      <c r="N195" s="6">
        <f t="shared" ref="N195:N253" si="44">D195+G195+J195+M195</f>
        <v>1398721.912505568</v>
      </c>
      <c r="O195" s="5">
        <f t="shared" ref="O195:O253" si="45">N195/$N$2</f>
        <v>1.3987219125055681</v>
      </c>
      <c r="P195" s="12">
        <f t="shared" si="34"/>
        <v>-8.2308297390538687E-3</v>
      </c>
      <c r="Q195" s="10">
        <v>113.28</v>
      </c>
      <c r="R195" s="9">
        <f t="shared" ref="R195:R253" si="46">Q195/$Q$2</f>
        <v>0.9239804241435563</v>
      </c>
      <c r="S195" s="12">
        <f t="shared" si="35"/>
        <v>-6.7514248136781863E-3</v>
      </c>
      <c r="T195" s="4"/>
      <c r="U195" s="4"/>
      <c r="V195" s="4"/>
      <c r="W195" s="4"/>
      <c r="X195" s="4"/>
      <c r="Y195" s="4"/>
    </row>
    <row r="196" spans="1:25">
      <c r="A196" s="3">
        <v>40826</v>
      </c>
      <c r="B196" s="4">
        <v>325.02</v>
      </c>
      <c r="C196" s="5">
        <f t="shared" si="37"/>
        <v>1.4784388646288209</v>
      </c>
      <c r="D196" s="6">
        <f t="shared" si="36"/>
        <v>295687.77292576421</v>
      </c>
      <c r="E196" s="4">
        <v>88.56</v>
      </c>
      <c r="F196" s="7">
        <f t="shared" si="38"/>
        <v>1.272779534348951</v>
      </c>
      <c r="G196" s="8">
        <f t="shared" si="39"/>
        <v>509111.81373958039</v>
      </c>
      <c r="H196" s="4">
        <v>33.520000000000003</v>
      </c>
      <c r="I196" s="7">
        <f t="shared" si="40"/>
        <v>1.7494780793319418</v>
      </c>
      <c r="J196" s="8">
        <f t="shared" si="41"/>
        <v>174947.80793319418</v>
      </c>
      <c r="K196" s="4">
        <v>130.36000000000001</v>
      </c>
      <c r="L196" s="5">
        <f t="shared" si="42"/>
        <v>1.5696568332329923</v>
      </c>
      <c r="M196" s="6">
        <f t="shared" si="43"/>
        <v>470897.04996989772</v>
      </c>
      <c r="N196" s="6">
        <f t="shared" si="44"/>
        <v>1450644.4445684366</v>
      </c>
      <c r="O196" s="5">
        <f t="shared" si="45"/>
        <v>1.4506444445684366</v>
      </c>
      <c r="P196" s="12">
        <f t="shared" ref="P196:P253" si="47">N196/N195-1</f>
        <v>3.7121411767874868E-2</v>
      </c>
      <c r="Q196" s="10">
        <v>117.07</v>
      </c>
      <c r="R196" s="9">
        <f t="shared" si="46"/>
        <v>0.95489396411092986</v>
      </c>
      <c r="S196" s="12">
        <f t="shared" si="35"/>
        <v>3.3456920903954801E-2</v>
      </c>
      <c r="T196" s="4"/>
      <c r="U196" s="4"/>
      <c r="V196" s="4"/>
      <c r="W196" s="4"/>
      <c r="X196" s="4"/>
      <c r="Y196" s="4"/>
    </row>
    <row r="197" spans="1:25">
      <c r="A197" s="3">
        <v>40827</v>
      </c>
      <c r="B197" s="4">
        <v>328.71</v>
      </c>
      <c r="C197" s="5">
        <f t="shared" si="37"/>
        <v>1.4952237991266375</v>
      </c>
      <c r="D197" s="6">
        <f t="shared" si="36"/>
        <v>299044.75982532749</v>
      </c>
      <c r="E197" s="4">
        <v>89.81</v>
      </c>
      <c r="F197" s="7">
        <f t="shared" si="38"/>
        <v>1.2907444668008048</v>
      </c>
      <c r="G197" s="8">
        <f t="shared" si="39"/>
        <v>516297.78672032192</v>
      </c>
      <c r="H197" s="4">
        <v>32.840000000000003</v>
      </c>
      <c r="I197" s="7">
        <f t="shared" si="40"/>
        <v>1.7139874739039667</v>
      </c>
      <c r="J197" s="8">
        <f t="shared" si="41"/>
        <v>171398.74739039666</v>
      </c>
      <c r="K197" s="4">
        <v>128.74</v>
      </c>
      <c r="L197" s="5">
        <f t="shared" si="42"/>
        <v>1.5501505117399159</v>
      </c>
      <c r="M197" s="6">
        <f t="shared" si="43"/>
        <v>465045.15352197475</v>
      </c>
      <c r="N197" s="6">
        <f t="shared" si="44"/>
        <v>1451786.4474580209</v>
      </c>
      <c r="O197" s="5">
        <f t="shared" si="45"/>
        <v>1.4517864474580209</v>
      </c>
      <c r="P197" s="12">
        <f t="shared" si="47"/>
        <v>7.872383159499563E-4</v>
      </c>
      <c r="Q197" s="10">
        <v>117.19</v>
      </c>
      <c r="R197" s="9">
        <f t="shared" si="46"/>
        <v>0.9558727569331158</v>
      </c>
      <c r="S197" s="12">
        <f t="shared" ref="S197:S253" si="48">Q197/Q196-1</f>
        <v>1.0250277611685288E-3</v>
      </c>
      <c r="T197" s="4"/>
      <c r="U197" s="4"/>
      <c r="V197" s="4"/>
      <c r="W197" s="4"/>
      <c r="X197" s="4"/>
      <c r="Y197" s="4"/>
    </row>
    <row r="198" spans="1:25">
      <c r="A198" s="3">
        <v>40828</v>
      </c>
      <c r="B198" s="4">
        <v>327.2</v>
      </c>
      <c r="C198" s="5">
        <f t="shared" si="37"/>
        <v>1.4883551673944686</v>
      </c>
      <c r="D198" s="6">
        <f t="shared" si="36"/>
        <v>297671.03347889375</v>
      </c>
      <c r="E198" s="4">
        <v>90.46</v>
      </c>
      <c r="F198" s="7">
        <f t="shared" si="38"/>
        <v>1.3000862316757689</v>
      </c>
      <c r="G198" s="8">
        <f t="shared" si="39"/>
        <v>520034.49267030752</v>
      </c>
      <c r="H198" s="4">
        <v>32.14</v>
      </c>
      <c r="I198" s="7">
        <f t="shared" si="40"/>
        <v>1.6774530271398747</v>
      </c>
      <c r="J198" s="8">
        <f t="shared" si="41"/>
        <v>167745.30271398748</v>
      </c>
      <c r="K198" s="4">
        <v>128.15</v>
      </c>
      <c r="L198" s="5">
        <f t="shared" si="42"/>
        <v>1.5430463576158941</v>
      </c>
      <c r="M198" s="6">
        <f t="shared" si="43"/>
        <v>462913.90728476824</v>
      </c>
      <c r="N198" s="6">
        <f t="shared" si="44"/>
        <v>1448364.7361479569</v>
      </c>
      <c r="O198" s="5">
        <f t="shared" si="45"/>
        <v>1.448364736147957</v>
      </c>
      <c r="P198" s="12">
        <f t="shared" si="47"/>
        <v>-2.3568971290889307E-3</v>
      </c>
      <c r="Q198" s="10">
        <v>118.22</v>
      </c>
      <c r="R198" s="9">
        <f t="shared" si="46"/>
        <v>0.96427406199021215</v>
      </c>
      <c r="S198" s="12">
        <f t="shared" si="48"/>
        <v>8.7891458315556559E-3</v>
      </c>
      <c r="T198" s="4"/>
      <c r="U198" s="4"/>
      <c r="V198" s="4"/>
      <c r="W198" s="4"/>
      <c r="X198" s="4"/>
      <c r="Y198" s="4"/>
    </row>
    <row r="199" spans="1:25">
      <c r="A199" s="3">
        <v>40829</v>
      </c>
      <c r="B199" s="4">
        <v>335.18</v>
      </c>
      <c r="C199" s="5">
        <f t="shared" si="37"/>
        <v>1.5246542940320233</v>
      </c>
      <c r="D199" s="6">
        <f t="shared" si="36"/>
        <v>304930.85880640469</v>
      </c>
      <c r="E199" s="4">
        <v>91.88</v>
      </c>
      <c r="F199" s="7">
        <f t="shared" si="38"/>
        <v>1.320494394941075</v>
      </c>
      <c r="G199" s="8">
        <f t="shared" si="39"/>
        <v>528197.75797643</v>
      </c>
      <c r="H199" s="4">
        <v>32.409999999999997</v>
      </c>
      <c r="I199" s="7">
        <f t="shared" si="40"/>
        <v>1.6915448851774528</v>
      </c>
      <c r="J199" s="8">
        <f t="shared" si="41"/>
        <v>169154.48851774528</v>
      </c>
      <c r="K199" s="4">
        <v>129.02000000000001</v>
      </c>
      <c r="L199" s="5">
        <f t="shared" si="42"/>
        <v>1.5535219747140279</v>
      </c>
      <c r="M199" s="6">
        <f t="shared" si="43"/>
        <v>466056.59241420834</v>
      </c>
      <c r="N199" s="6">
        <f t="shared" si="44"/>
        <v>1468339.6977147884</v>
      </c>
      <c r="O199" s="5">
        <f t="shared" si="45"/>
        <v>1.4683396977147884</v>
      </c>
      <c r="P199" s="12">
        <f t="shared" si="47"/>
        <v>1.3791389052978831E-2</v>
      </c>
      <c r="Q199" s="10">
        <v>117.98</v>
      </c>
      <c r="R199" s="9">
        <f t="shared" si="46"/>
        <v>0.96231647634584017</v>
      </c>
      <c r="S199" s="12">
        <f t="shared" si="48"/>
        <v>-2.0301133479951883E-3</v>
      </c>
      <c r="T199" s="4"/>
      <c r="U199" s="4"/>
      <c r="V199" s="4"/>
      <c r="W199" s="4"/>
      <c r="X199" s="4"/>
      <c r="Y199" s="4"/>
    </row>
    <row r="200" spans="1:25">
      <c r="A200" s="3">
        <v>40830</v>
      </c>
      <c r="B200" s="4">
        <v>340.76</v>
      </c>
      <c r="C200" s="5">
        <f t="shared" si="37"/>
        <v>1.5500363901018923</v>
      </c>
      <c r="D200" s="6">
        <f t="shared" si="36"/>
        <v>310007.27802037844</v>
      </c>
      <c r="E200" s="4">
        <v>93.19</v>
      </c>
      <c r="F200" s="7">
        <f t="shared" si="38"/>
        <v>1.3393216441506179</v>
      </c>
      <c r="G200" s="8">
        <f t="shared" si="39"/>
        <v>535728.65766024718</v>
      </c>
      <c r="H200" s="4">
        <v>34.090000000000003</v>
      </c>
      <c r="I200" s="7">
        <f t="shared" si="40"/>
        <v>1.7792275574112737</v>
      </c>
      <c r="J200" s="8">
        <f t="shared" si="41"/>
        <v>177922.75574112736</v>
      </c>
      <c r="K200" s="4">
        <v>131.28</v>
      </c>
      <c r="L200" s="5">
        <f t="shared" si="42"/>
        <v>1.5807344972907889</v>
      </c>
      <c r="M200" s="6">
        <f t="shared" si="43"/>
        <v>474220.34918723663</v>
      </c>
      <c r="N200" s="6">
        <f t="shared" si="44"/>
        <v>1497879.0406089895</v>
      </c>
      <c r="O200" s="5">
        <f t="shared" si="45"/>
        <v>1.4978790406089895</v>
      </c>
      <c r="P200" s="12">
        <f t="shared" si="47"/>
        <v>2.0117512957099848E-2</v>
      </c>
      <c r="Q200" s="10">
        <v>120</v>
      </c>
      <c r="R200" s="9">
        <f t="shared" si="46"/>
        <v>0.97879282218597063</v>
      </c>
      <c r="S200" s="12">
        <f t="shared" si="48"/>
        <v>1.7121546024750023E-2</v>
      </c>
      <c r="T200" s="4"/>
      <c r="U200" s="4"/>
      <c r="V200" s="4"/>
      <c r="W200" s="4"/>
      <c r="X200" s="4"/>
      <c r="Y200" s="4"/>
    </row>
    <row r="201" spans="1:25">
      <c r="A201" s="3">
        <v>40833</v>
      </c>
      <c r="B201" s="4">
        <v>334.31</v>
      </c>
      <c r="C201" s="5">
        <f t="shared" si="37"/>
        <v>1.5206968704512374</v>
      </c>
      <c r="D201" s="6">
        <f t="shared" si="36"/>
        <v>304139.3740902475</v>
      </c>
      <c r="E201" s="4">
        <v>90.48</v>
      </c>
      <c r="F201" s="7">
        <f t="shared" si="38"/>
        <v>1.3003736705949986</v>
      </c>
      <c r="G201" s="8">
        <f t="shared" si="39"/>
        <v>520149.46823799948</v>
      </c>
      <c r="H201" s="4">
        <v>34.39</v>
      </c>
      <c r="I201" s="7">
        <f t="shared" si="40"/>
        <v>1.7948851774530272</v>
      </c>
      <c r="J201" s="8">
        <f t="shared" si="41"/>
        <v>179488.51774530273</v>
      </c>
      <c r="K201" s="4">
        <v>128.15</v>
      </c>
      <c r="L201" s="5">
        <f t="shared" si="42"/>
        <v>1.5430463576158941</v>
      </c>
      <c r="M201" s="6">
        <f t="shared" si="43"/>
        <v>462913.90728476824</v>
      </c>
      <c r="N201" s="6">
        <f t="shared" si="44"/>
        <v>1466691.267358318</v>
      </c>
      <c r="O201" s="5">
        <f t="shared" si="45"/>
        <v>1.4666912673583179</v>
      </c>
      <c r="P201" s="12">
        <f t="shared" si="47"/>
        <v>-2.0821289573550339E-2</v>
      </c>
      <c r="Q201" s="10">
        <v>117.71</v>
      </c>
      <c r="R201" s="9">
        <f t="shared" si="46"/>
        <v>0.96011419249592167</v>
      </c>
      <c r="S201" s="12">
        <f t="shared" si="48"/>
        <v>-1.9083333333333341E-2</v>
      </c>
      <c r="T201" s="4"/>
      <c r="U201" s="4"/>
      <c r="V201" s="4"/>
      <c r="W201" s="4"/>
      <c r="X201" s="4"/>
      <c r="Y201" s="4"/>
    </row>
    <row r="202" spans="1:25">
      <c r="A202" s="3">
        <v>40834</v>
      </c>
      <c r="B202" s="4">
        <v>339.07</v>
      </c>
      <c r="C202" s="5">
        <f t="shared" si="37"/>
        <v>1.5423489810771469</v>
      </c>
      <c r="D202" s="6">
        <f t="shared" si="36"/>
        <v>308469.79621542938</v>
      </c>
      <c r="E202" s="4">
        <v>93.18</v>
      </c>
      <c r="F202" s="7">
        <f t="shared" si="38"/>
        <v>1.3391779246910034</v>
      </c>
      <c r="G202" s="8">
        <f t="shared" si="39"/>
        <v>535671.16987640131</v>
      </c>
      <c r="H202" s="4">
        <v>34.74</v>
      </c>
      <c r="I202" s="7">
        <f t="shared" si="40"/>
        <v>1.8131524008350732</v>
      </c>
      <c r="J202" s="8">
        <f t="shared" si="41"/>
        <v>181315.24008350732</v>
      </c>
      <c r="K202" s="4">
        <v>129.22999999999999</v>
      </c>
      <c r="L202" s="5">
        <f t="shared" si="42"/>
        <v>1.5560505719446116</v>
      </c>
      <c r="M202" s="6">
        <f t="shared" si="43"/>
        <v>466815.17158338346</v>
      </c>
      <c r="N202" s="6">
        <f t="shared" si="44"/>
        <v>1492271.3777587214</v>
      </c>
      <c r="O202" s="5">
        <f t="shared" si="45"/>
        <v>1.4922713777587213</v>
      </c>
      <c r="P202" s="12">
        <f t="shared" si="47"/>
        <v>1.7440691827719235E-2</v>
      </c>
      <c r="Q202" s="10">
        <v>120.01</v>
      </c>
      <c r="R202" s="9">
        <f t="shared" si="46"/>
        <v>0.97887438825448625</v>
      </c>
      <c r="S202" s="12">
        <f t="shared" si="48"/>
        <v>1.9539546342706826E-2</v>
      </c>
      <c r="T202" s="4"/>
      <c r="U202" s="4"/>
      <c r="V202" s="4"/>
      <c r="W202" s="4"/>
      <c r="X202" s="4"/>
      <c r="Y202" s="4"/>
    </row>
    <row r="203" spans="1:25">
      <c r="A203" s="3">
        <v>40835</v>
      </c>
      <c r="B203" s="4">
        <v>322.99</v>
      </c>
      <c r="C203" s="5">
        <f t="shared" si="37"/>
        <v>1.4692048762736536</v>
      </c>
      <c r="D203" s="6">
        <f t="shared" si="36"/>
        <v>293840.97525473073</v>
      </c>
      <c r="E203" s="4">
        <v>89.38</v>
      </c>
      <c r="F203" s="7">
        <f t="shared" si="38"/>
        <v>1.2845645300373669</v>
      </c>
      <c r="G203" s="8">
        <f t="shared" si="39"/>
        <v>513825.81201494677</v>
      </c>
      <c r="H203" s="4">
        <v>34.049999999999997</v>
      </c>
      <c r="I203" s="7">
        <f t="shared" si="40"/>
        <v>1.7771398747390394</v>
      </c>
      <c r="J203" s="8">
        <f t="shared" si="41"/>
        <v>177713.98747390395</v>
      </c>
      <c r="K203" s="4">
        <v>126.31</v>
      </c>
      <c r="L203" s="5">
        <f t="shared" si="42"/>
        <v>1.5208910295003011</v>
      </c>
      <c r="M203" s="6">
        <f t="shared" si="43"/>
        <v>456267.30885009031</v>
      </c>
      <c r="N203" s="6">
        <f t="shared" si="44"/>
        <v>1441648.0835936717</v>
      </c>
      <c r="O203" s="5">
        <f t="shared" si="45"/>
        <v>1.4416480835936716</v>
      </c>
      <c r="P203" s="12">
        <f t="shared" si="47"/>
        <v>-3.3923651501700736E-2</v>
      </c>
      <c r="Q203" s="10">
        <v>118.59</v>
      </c>
      <c r="R203" s="9">
        <f t="shared" si="46"/>
        <v>0.96729200652528557</v>
      </c>
      <c r="S203" s="12">
        <f t="shared" si="48"/>
        <v>-1.1832347304391311E-2</v>
      </c>
      <c r="T203" s="4"/>
      <c r="U203" s="4"/>
      <c r="V203" s="4"/>
      <c r="W203" s="4"/>
      <c r="X203" s="4"/>
      <c r="Y203" s="4"/>
    </row>
    <row r="204" spans="1:25">
      <c r="A204" s="3">
        <v>40836</v>
      </c>
      <c r="B204" s="4">
        <v>324.89</v>
      </c>
      <c r="C204" s="5">
        <f t="shared" si="37"/>
        <v>1.4778475254730712</v>
      </c>
      <c r="D204" s="6">
        <f t="shared" si="36"/>
        <v>295569.50509461423</v>
      </c>
      <c r="E204" s="4">
        <v>90.64</v>
      </c>
      <c r="F204" s="7">
        <f t="shared" si="38"/>
        <v>1.302673181948836</v>
      </c>
      <c r="G204" s="8">
        <f t="shared" si="39"/>
        <v>521069.2727795344</v>
      </c>
      <c r="H204" s="4">
        <v>34.369999999999997</v>
      </c>
      <c r="I204" s="7">
        <f t="shared" si="40"/>
        <v>1.7938413361169101</v>
      </c>
      <c r="J204" s="8">
        <f t="shared" si="41"/>
        <v>179384.13361169101</v>
      </c>
      <c r="K204" s="4">
        <v>129.07</v>
      </c>
      <c r="L204" s="5">
        <f t="shared" si="42"/>
        <v>1.5541240216736905</v>
      </c>
      <c r="M204" s="6">
        <f t="shared" si="43"/>
        <v>466237.20650210715</v>
      </c>
      <c r="N204" s="6">
        <f t="shared" si="44"/>
        <v>1462260.1179879468</v>
      </c>
      <c r="O204" s="5">
        <f t="shared" si="45"/>
        <v>1.4622601179879469</v>
      </c>
      <c r="P204" s="12">
        <f t="shared" si="47"/>
        <v>1.4297549193069692E-2</v>
      </c>
      <c r="Q204" s="10">
        <v>119.11</v>
      </c>
      <c r="R204" s="9">
        <f t="shared" si="46"/>
        <v>0.97153344208809145</v>
      </c>
      <c r="S204" s="12">
        <f t="shared" si="48"/>
        <v>4.3848553840963866E-3</v>
      </c>
      <c r="T204" s="4"/>
      <c r="U204" s="4"/>
      <c r="V204" s="4"/>
      <c r="W204" s="4"/>
      <c r="X204" s="4"/>
      <c r="Y204" s="4"/>
    </row>
    <row r="205" spans="1:25">
      <c r="A205" s="3">
        <v>40837</v>
      </c>
      <c r="B205" s="4">
        <v>332.59</v>
      </c>
      <c r="C205" s="5">
        <f t="shared" si="37"/>
        <v>1.5128729985443958</v>
      </c>
      <c r="D205" s="6">
        <f t="shared" si="36"/>
        <v>302574.59970887919</v>
      </c>
      <c r="E205" s="4">
        <v>92.7</v>
      </c>
      <c r="F205" s="7">
        <f t="shared" si="38"/>
        <v>1.3322793906294914</v>
      </c>
      <c r="G205" s="8">
        <f t="shared" si="39"/>
        <v>532911.75625179661</v>
      </c>
      <c r="H205" s="4">
        <v>35.08</v>
      </c>
      <c r="I205" s="7">
        <f t="shared" si="40"/>
        <v>1.8308977035490603</v>
      </c>
      <c r="J205" s="8">
        <f t="shared" si="41"/>
        <v>183089.77035490604</v>
      </c>
      <c r="K205" s="4">
        <v>130.04</v>
      </c>
      <c r="L205" s="5">
        <f t="shared" si="42"/>
        <v>1.5658037326911498</v>
      </c>
      <c r="M205" s="6">
        <f t="shared" si="43"/>
        <v>469741.11980734492</v>
      </c>
      <c r="N205" s="6">
        <f t="shared" si="44"/>
        <v>1488317.2461229267</v>
      </c>
      <c r="O205" s="5">
        <f t="shared" si="45"/>
        <v>1.4883172461229266</v>
      </c>
      <c r="P205" s="12">
        <f t="shared" si="47"/>
        <v>1.7819762581526399E-2</v>
      </c>
      <c r="Q205" s="10">
        <v>121.37</v>
      </c>
      <c r="R205" s="9">
        <f t="shared" si="46"/>
        <v>0.9899673735725939</v>
      </c>
      <c r="S205" s="12">
        <f t="shared" si="48"/>
        <v>1.897405759382087E-2</v>
      </c>
      <c r="T205" s="4"/>
      <c r="U205" s="4"/>
      <c r="V205" s="4"/>
      <c r="W205" s="4"/>
      <c r="X205" s="4"/>
      <c r="Y205" s="4"/>
    </row>
    <row r="206" spans="1:25">
      <c r="A206" s="3">
        <v>40840</v>
      </c>
      <c r="B206" s="4">
        <v>339.87</v>
      </c>
      <c r="C206" s="5">
        <f t="shared" si="37"/>
        <v>1.5459879912663756</v>
      </c>
      <c r="D206" s="6">
        <f t="shared" si="36"/>
        <v>309197.59825327515</v>
      </c>
      <c r="E206" s="4">
        <v>93.48</v>
      </c>
      <c r="F206" s="7">
        <f t="shared" si="38"/>
        <v>1.3434895084794483</v>
      </c>
      <c r="G206" s="8">
        <f t="shared" si="39"/>
        <v>537395.80339177931</v>
      </c>
      <c r="H206" s="4">
        <v>35.24</v>
      </c>
      <c r="I206" s="7">
        <f t="shared" si="40"/>
        <v>1.839248434237996</v>
      </c>
      <c r="J206" s="8">
        <f t="shared" si="41"/>
        <v>183924.84342379961</v>
      </c>
      <c r="K206" s="4">
        <v>134.25</v>
      </c>
      <c r="L206" s="5">
        <f t="shared" si="42"/>
        <v>1.6164960866947622</v>
      </c>
      <c r="M206" s="6">
        <f t="shared" si="43"/>
        <v>484948.82600842864</v>
      </c>
      <c r="N206" s="6">
        <f t="shared" si="44"/>
        <v>1515467.0710772828</v>
      </c>
      <c r="O206" s="5">
        <f t="shared" si="45"/>
        <v>1.5154670710772828</v>
      </c>
      <c r="P206" s="12">
        <f t="shared" si="47"/>
        <v>1.8241960862229734E-2</v>
      </c>
      <c r="Q206" s="10">
        <v>122.86</v>
      </c>
      <c r="R206" s="9">
        <f t="shared" si="46"/>
        <v>1.0021207177814029</v>
      </c>
      <c r="S206" s="12">
        <f t="shared" si="48"/>
        <v>1.2276509845925654E-2</v>
      </c>
      <c r="T206" s="4"/>
      <c r="U206" s="4"/>
      <c r="V206" s="4"/>
      <c r="W206" s="4"/>
      <c r="X206" s="4"/>
      <c r="Y206" s="4"/>
    </row>
    <row r="207" spans="1:25">
      <c r="A207" s="3">
        <v>40841</v>
      </c>
      <c r="B207" s="4">
        <v>326.72000000000003</v>
      </c>
      <c r="C207" s="5">
        <f t="shared" si="37"/>
        <v>1.4861717612809318</v>
      </c>
      <c r="D207" s="6">
        <f t="shared" si="36"/>
        <v>297234.35225618636</v>
      </c>
      <c r="E207" s="4">
        <v>89.98</v>
      </c>
      <c r="F207" s="7">
        <f t="shared" si="38"/>
        <v>1.2931876976142571</v>
      </c>
      <c r="G207" s="8">
        <f t="shared" si="39"/>
        <v>517275.07904570282</v>
      </c>
      <c r="H207" s="4">
        <v>33</v>
      </c>
      <c r="I207" s="7">
        <f t="shared" si="40"/>
        <v>1.7223382045929019</v>
      </c>
      <c r="J207" s="8">
        <f t="shared" si="41"/>
        <v>172233.82045929017</v>
      </c>
      <c r="K207" s="4">
        <v>130.25</v>
      </c>
      <c r="L207" s="5">
        <f t="shared" si="42"/>
        <v>1.568332329921734</v>
      </c>
      <c r="M207" s="6">
        <f t="shared" si="43"/>
        <v>470499.69897652022</v>
      </c>
      <c r="N207" s="6">
        <f t="shared" si="44"/>
        <v>1457242.9507376996</v>
      </c>
      <c r="O207" s="5">
        <f t="shared" si="45"/>
        <v>1.4572429507376996</v>
      </c>
      <c r="P207" s="12">
        <f t="shared" si="47"/>
        <v>-3.8419917826517991E-2</v>
      </c>
      <c r="Q207" s="10">
        <v>120.47</v>
      </c>
      <c r="R207" s="9">
        <f t="shared" si="46"/>
        <v>0.9826264274061991</v>
      </c>
      <c r="S207" s="12">
        <f t="shared" si="48"/>
        <v>-1.9453035975907529E-2</v>
      </c>
      <c r="T207" s="4"/>
      <c r="U207" s="4"/>
      <c r="V207" s="4"/>
      <c r="W207" s="4"/>
      <c r="X207" s="4"/>
      <c r="Y207" s="4"/>
    </row>
    <row r="208" spans="1:25">
      <c r="A208" s="3">
        <v>40842</v>
      </c>
      <c r="B208" s="4">
        <v>328.27</v>
      </c>
      <c r="C208" s="5">
        <f t="shared" si="37"/>
        <v>1.4932223435225618</v>
      </c>
      <c r="D208" s="6">
        <f t="shared" si="36"/>
        <v>298644.46870451234</v>
      </c>
      <c r="E208" s="4">
        <v>91.31</v>
      </c>
      <c r="F208" s="7">
        <f t="shared" si="38"/>
        <v>1.3123023857430296</v>
      </c>
      <c r="G208" s="8">
        <f t="shared" si="39"/>
        <v>524920.95429721184</v>
      </c>
      <c r="H208" s="4">
        <v>33.35</v>
      </c>
      <c r="I208" s="7">
        <f t="shared" si="40"/>
        <v>1.7406054279749479</v>
      </c>
      <c r="J208" s="8">
        <f t="shared" si="41"/>
        <v>174060.5427974948</v>
      </c>
      <c r="K208" s="4">
        <v>131.27000000000001</v>
      </c>
      <c r="L208" s="5">
        <f t="shared" si="42"/>
        <v>1.5806140878988564</v>
      </c>
      <c r="M208" s="6">
        <f t="shared" si="43"/>
        <v>474184.22636965691</v>
      </c>
      <c r="N208" s="6">
        <f t="shared" si="44"/>
        <v>1471810.1921688758</v>
      </c>
      <c r="O208" s="5">
        <f t="shared" si="45"/>
        <v>1.4718101921688758</v>
      </c>
      <c r="P208" s="12">
        <f t="shared" si="47"/>
        <v>9.9964398001046728E-3</v>
      </c>
      <c r="Q208" s="10">
        <v>121.69</v>
      </c>
      <c r="R208" s="9">
        <f t="shared" si="46"/>
        <v>0.99257748776508981</v>
      </c>
      <c r="S208" s="12">
        <f t="shared" si="48"/>
        <v>1.0127002573254718E-2</v>
      </c>
      <c r="T208" s="4"/>
      <c r="U208" s="4"/>
      <c r="V208" s="4"/>
      <c r="W208" s="4"/>
      <c r="X208" s="4"/>
      <c r="Y208" s="4"/>
    </row>
    <row r="209" spans="1:25">
      <c r="A209" s="3">
        <v>40843</v>
      </c>
      <c r="B209" s="4">
        <v>348.31</v>
      </c>
      <c r="C209" s="5">
        <f t="shared" si="37"/>
        <v>1.5843795487627366</v>
      </c>
      <c r="D209" s="6">
        <f t="shared" si="36"/>
        <v>316875.90975254733</v>
      </c>
      <c r="E209" s="4">
        <v>93.67</v>
      </c>
      <c r="F209" s="7">
        <f t="shared" si="38"/>
        <v>1.3462201782121299</v>
      </c>
      <c r="G209" s="8">
        <f t="shared" si="39"/>
        <v>538488.07128485199</v>
      </c>
      <c r="H209" s="4">
        <v>38.64</v>
      </c>
      <c r="I209" s="7">
        <f t="shared" si="40"/>
        <v>2.0167014613778704</v>
      </c>
      <c r="J209" s="8">
        <f t="shared" si="41"/>
        <v>201670.14613778703</v>
      </c>
      <c r="K209" s="4">
        <v>136.19999999999999</v>
      </c>
      <c r="L209" s="5">
        <f t="shared" si="42"/>
        <v>1.6399759181216134</v>
      </c>
      <c r="M209" s="6">
        <f t="shared" si="43"/>
        <v>491992.77543648402</v>
      </c>
      <c r="N209" s="6">
        <f t="shared" si="44"/>
        <v>1549026.9026116703</v>
      </c>
      <c r="O209" s="5">
        <f t="shared" si="45"/>
        <v>1.5490269026116703</v>
      </c>
      <c r="P209" s="12">
        <f t="shared" si="47"/>
        <v>5.2463769345833411E-2</v>
      </c>
      <c r="Q209" s="10">
        <v>125.93</v>
      </c>
      <c r="R209" s="9">
        <f t="shared" si="46"/>
        <v>1.0271615008156607</v>
      </c>
      <c r="S209" s="12">
        <f t="shared" si="48"/>
        <v>3.4842632919714012E-2</v>
      </c>
      <c r="T209" s="4"/>
      <c r="U209" s="4"/>
      <c r="V209" s="4"/>
      <c r="W209" s="4"/>
      <c r="X209" s="4"/>
      <c r="Y209" s="4"/>
    </row>
    <row r="210" spans="1:25">
      <c r="A210" s="3">
        <v>40844</v>
      </c>
      <c r="B210" s="4">
        <v>353.72</v>
      </c>
      <c r="C210" s="5">
        <f t="shared" si="37"/>
        <v>1.6089883551673945</v>
      </c>
      <c r="D210" s="6">
        <f t="shared" si="36"/>
        <v>321797.67103347887</v>
      </c>
      <c r="E210" s="4">
        <v>94.36</v>
      </c>
      <c r="F210" s="7">
        <f t="shared" si="38"/>
        <v>1.3561368209255533</v>
      </c>
      <c r="G210" s="8">
        <f t="shared" si="39"/>
        <v>542454.72837022133</v>
      </c>
      <c r="H210" s="4">
        <v>40.020000000000003</v>
      </c>
      <c r="I210" s="7">
        <f t="shared" si="40"/>
        <v>2.0887265135699375</v>
      </c>
      <c r="J210" s="8">
        <f t="shared" si="41"/>
        <v>208872.65135699377</v>
      </c>
      <c r="K210" s="4">
        <v>137.37</v>
      </c>
      <c r="L210" s="5">
        <f t="shared" si="42"/>
        <v>1.6540638169777244</v>
      </c>
      <c r="M210" s="6">
        <f t="shared" si="43"/>
        <v>496219.14509331732</v>
      </c>
      <c r="N210" s="6">
        <f t="shared" si="44"/>
        <v>1569344.1958540112</v>
      </c>
      <c r="O210" s="5">
        <f t="shared" si="45"/>
        <v>1.5693441958540113</v>
      </c>
      <c r="P210" s="12">
        <f t="shared" si="47"/>
        <v>1.3116165515321798E-2</v>
      </c>
      <c r="Q210" s="10">
        <v>125.9</v>
      </c>
      <c r="R210" s="9">
        <f t="shared" si="46"/>
        <v>1.0269168026101143</v>
      </c>
      <c r="S210" s="12">
        <f t="shared" si="48"/>
        <v>-2.3822758675451361E-4</v>
      </c>
      <c r="T210" s="4"/>
      <c r="U210" s="4"/>
      <c r="V210" s="4"/>
      <c r="W210" s="4"/>
      <c r="X210" s="4"/>
      <c r="Y210" s="4"/>
    </row>
    <row r="211" spans="1:25">
      <c r="A211" s="3">
        <v>40847</v>
      </c>
      <c r="B211" s="4">
        <v>346.4</v>
      </c>
      <c r="C211" s="5">
        <f t="shared" si="37"/>
        <v>1.5756914119359533</v>
      </c>
      <c r="D211" s="6">
        <f t="shared" si="36"/>
        <v>315138.28238719067</v>
      </c>
      <c r="E211" s="4">
        <v>92.54</v>
      </c>
      <c r="F211" s="7">
        <f t="shared" si="38"/>
        <v>1.3299798792756541</v>
      </c>
      <c r="G211" s="8">
        <f t="shared" si="39"/>
        <v>531991.95171026164</v>
      </c>
      <c r="H211" s="4">
        <v>38.78</v>
      </c>
      <c r="I211" s="7">
        <f t="shared" si="40"/>
        <v>2.0240083507306892</v>
      </c>
      <c r="J211" s="8">
        <f t="shared" si="41"/>
        <v>202400.83507306891</v>
      </c>
      <c r="K211" s="4">
        <v>135.46</v>
      </c>
      <c r="L211" s="5">
        <f t="shared" si="42"/>
        <v>1.6310656231186034</v>
      </c>
      <c r="M211" s="6">
        <f t="shared" si="43"/>
        <v>489319.68693558103</v>
      </c>
      <c r="N211" s="6">
        <f t="shared" si="44"/>
        <v>1538850.7561061024</v>
      </c>
      <c r="O211" s="5">
        <f t="shared" si="45"/>
        <v>1.5388507561061024</v>
      </c>
      <c r="P211" s="12">
        <f t="shared" si="47"/>
        <v>-1.9430689474283724E-2</v>
      </c>
      <c r="Q211" s="10">
        <v>122.87</v>
      </c>
      <c r="R211" s="9">
        <f t="shared" si="46"/>
        <v>1.0022022838499185</v>
      </c>
      <c r="S211" s="12">
        <f t="shared" si="48"/>
        <v>-2.4066719618745069E-2</v>
      </c>
      <c r="T211" s="4"/>
      <c r="U211" s="4"/>
      <c r="V211" s="4"/>
      <c r="W211" s="4"/>
      <c r="X211" s="4"/>
      <c r="Y211" s="4"/>
    </row>
    <row r="212" spans="1:25">
      <c r="A212" s="3">
        <v>40848</v>
      </c>
      <c r="B212" s="4">
        <v>333.49</v>
      </c>
      <c r="C212" s="5">
        <f t="shared" si="37"/>
        <v>1.5169668850072779</v>
      </c>
      <c r="D212" s="6">
        <f t="shared" si="36"/>
        <v>303393.37700145558</v>
      </c>
      <c r="E212" s="4">
        <v>89.33</v>
      </c>
      <c r="F212" s="7">
        <f t="shared" si="38"/>
        <v>1.2838459327392928</v>
      </c>
      <c r="G212" s="8">
        <f t="shared" si="39"/>
        <v>513538.37309571711</v>
      </c>
      <c r="H212" s="4">
        <v>38.75</v>
      </c>
      <c r="I212" s="7">
        <f t="shared" si="40"/>
        <v>2.0224425887265136</v>
      </c>
      <c r="J212" s="8">
        <f t="shared" si="41"/>
        <v>202244.25887265135</v>
      </c>
      <c r="K212" s="4">
        <v>132.79</v>
      </c>
      <c r="L212" s="5">
        <f t="shared" si="42"/>
        <v>1.5989163154726069</v>
      </c>
      <c r="M212" s="6">
        <f t="shared" si="43"/>
        <v>479674.8946417821</v>
      </c>
      <c r="N212" s="6">
        <f t="shared" si="44"/>
        <v>1498850.9036116062</v>
      </c>
      <c r="O212" s="5">
        <f t="shared" si="45"/>
        <v>1.4988509036116062</v>
      </c>
      <c r="P212" s="12">
        <f t="shared" si="47"/>
        <v>-2.5993328031180596E-2</v>
      </c>
      <c r="Q212" s="10">
        <v>119.44</v>
      </c>
      <c r="R212" s="9">
        <f t="shared" si="46"/>
        <v>0.97422512234910275</v>
      </c>
      <c r="S212" s="12">
        <f t="shared" si="48"/>
        <v>-2.7915683242451417E-2</v>
      </c>
      <c r="T212" s="4"/>
      <c r="U212" s="4"/>
      <c r="V212" s="4"/>
      <c r="W212" s="4"/>
      <c r="X212" s="4"/>
      <c r="Y212" s="4"/>
    </row>
    <row r="213" spans="1:25">
      <c r="A213" s="3">
        <v>40849</v>
      </c>
      <c r="B213" s="4">
        <v>356.8</v>
      </c>
      <c r="C213" s="5">
        <f t="shared" si="37"/>
        <v>1.6229985443959243</v>
      </c>
      <c r="D213" s="6">
        <f t="shared" si="36"/>
        <v>324599.70887918485</v>
      </c>
      <c r="E213" s="4">
        <v>90.79</v>
      </c>
      <c r="F213" s="7">
        <f t="shared" si="38"/>
        <v>1.3048289738430585</v>
      </c>
      <c r="G213" s="8">
        <f t="shared" si="39"/>
        <v>521931.58953722339</v>
      </c>
      <c r="H213" s="4">
        <v>40.130000000000003</v>
      </c>
      <c r="I213" s="7">
        <f t="shared" si="40"/>
        <v>2.0944676409185803</v>
      </c>
      <c r="J213" s="8">
        <f t="shared" si="41"/>
        <v>209446.76409185803</v>
      </c>
      <c r="K213" s="4">
        <v>136.28</v>
      </c>
      <c r="L213" s="5">
        <f t="shared" si="42"/>
        <v>1.640939193257074</v>
      </c>
      <c r="M213" s="6">
        <f t="shared" si="43"/>
        <v>492281.75797712221</v>
      </c>
      <c r="N213" s="6">
        <f t="shared" si="44"/>
        <v>1548259.8204853884</v>
      </c>
      <c r="O213" s="5">
        <f t="shared" si="45"/>
        <v>1.5482598204853883</v>
      </c>
      <c r="P213" s="12">
        <f t="shared" si="47"/>
        <v>3.2964530864762587E-2</v>
      </c>
      <c r="Q213" s="10">
        <v>121.39</v>
      </c>
      <c r="R213" s="9">
        <f t="shared" si="46"/>
        <v>0.9901305057096248</v>
      </c>
      <c r="S213" s="12">
        <f t="shared" si="48"/>
        <v>1.6326188881446768E-2</v>
      </c>
      <c r="T213" s="4"/>
      <c r="U213" s="4"/>
      <c r="V213" s="4"/>
      <c r="W213" s="4"/>
      <c r="X213" s="4"/>
      <c r="Y213" s="4"/>
    </row>
    <row r="214" spans="1:25">
      <c r="A214" s="3">
        <v>40850</v>
      </c>
      <c r="B214" s="4">
        <v>365.7</v>
      </c>
      <c r="C214" s="5">
        <f t="shared" si="37"/>
        <v>1.6634825327510916</v>
      </c>
      <c r="D214" s="6">
        <f t="shared" si="36"/>
        <v>332696.50655021833</v>
      </c>
      <c r="E214" s="4">
        <v>92.46</v>
      </c>
      <c r="F214" s="7">
        <f t="shared" si="38"/>
        <v>1.3288301235987352</v>
      </c>
      <c r="G214" s="8">
        <f t="shared" si="39"/>
        <v>531532.04943949403</v>
      </c>
      <c r="H214" s="4">
        <v>40.96</v>
      </c>
      <c r="I214" s="7">
        <f t="shared" si="40"/>
        <v>2.1377870563674324</v>
      </c>
      <c r="J214" s="8">
        <f t="shared" si="41"/>
        <v>213778.70563674325</v>
      </c>
      <c r="K214" s="4">
        <v>138.22</v>
      </c>
      <c r="L214" s="5">
        <f t="shared" si="42"/>
        <v>1.6642986152919927</v>
      </c>
      <c r="M214" s="6">
        <f t="shared" si="43"/>
        <v>499289.58458759781</v>
      </c>
      <c r="N214" s="6">
        <f t="shared" si="44"/>
        <v>1577296.8462140535</v>
      </c>
      <c r="O214" s="5">
        <f t="shared" si="45"/>
        <v>1.5772968462140535</v>
      </c>
      <c r="P214" s="12">
        <f t="shared" si="47"/>
        <v>1.8754620732560179E-2</v>
      </c>
      <c r="Q214" s="10">
        <v>123.6</v>
      </c>
      <c r="R214" s="9">
        <f t="shared" si="46"/>
        <v>1.0081566068515497</v>
      </c>
      <c r="S214" s="12">
        <f t="shared" si="48"/>
        <v>1.8205783013427679E-2</v>
      </c>
      <c r="T214" s="4"/>
      <c r="U214" s="4"/>
      <c r="V214" s="4"/>
      <c r="W214" s="4"/>
      <c r="X214" s="4"/>
      <c r="Y214" s="4"/>
    </row>
    <row r="215" spans="1:25">
      <c r="A215" s="3">
        <v>40851</v>
      </c>
      <c r="B215" s="4">
        <v>359.22</v>
      </c>
      <c r="C215" s="5">
        <f t="shared" si="37"/>
        <v>1.6340065502183407</v>
      </c>
      <c r="D215" s="6">
        <f t="shared" si="36"/>
        <v>326801.31004366814</v>
      </c>
      <c r="E215" s="4">
        <v>91.92</v>
      </c>
      <c r="F215" s="7">
        <f t="shared" si="38"/>
        <v>1.3210692727795343</v>
      </c>
      <c r="G215" s="8">
        <f t="shared" si="39"/>
        <v>528427.70911181369</v>
      </c>
      <c r="H215" s="4">
        <v>41.74</v>
      </c>
      <c r="I215" s="7">
        <f t="shared" si="40"/>
        <v>2.1784968684759916</v>
      </c>
      <c r="J215" s="8">
        <f t="shared" si="41"/>
        <v>217849.68684759917</v>
      </c>
      <c r="K215" s="4">
        <v>134.22999999999999</v>
      </c>
      <c r="L215" s="5">
        <f t="shared" si="42"/>
        <v>1.616255267910897</v>
      </c>
      <c r="M215" s="6">
        <f t="shared" si="43"/>
        <v>484876.5803732691</v>
      </c>
      <c r="N215" s="6">
        <f t="shared" si="44"/>
        <v>1557955.2863763501</v>
      </c>
      <c r="O215" s="5">
        <f t="shared" si="45"/>
        <v>1.5579552863763502</v>
      </c>
      <c r="P215" s="12">
        <f t="shared" si="47"/>
        <v>-1.2262472903644239E-2</v>
      </c>
      <c r="Q215" s="10">
        <v>122.85</v>
      </c>
      <c r="R215" s="9">
        <f t="shared" si="46"/>
        <v>1.0020391517128875</v>
      </c>
      <c r="S215" s="12">
        <f t="shared" si="48"/>
        <v>-6.0679611650485965E-3</v>
      </c>
      <c r="T215" s="4"/>
      <c r="U215" s="4"/>
      <c r="V215" s="4"/>
      <c r="W215" s="4"/>
      <c r="X215" s="4"/>
      <c r="Y215" s="4"/>
    </row>
    <row r="216" spans="1:25">
      <c r="A216" s="3">
        <v>40854</v>
      </c>
      <c r="B216" s="4">
        <v>365.03</v>
      </c>
      <c r="C216" s="5">
        <f t="shared" si="37"/>
        <v>1.6604348617176126</v>
      </c>
      <c r="D216" s="6">
        <f t="shared" si="36"/>
        <v>332086.97234352253</v>
      </c>
      <c r="E216" s="4">
        <v>92.24</v>
      </c>
      <c r="F216" s="7">
        <f t="shared" si="38"/>
        <v>1.325668295487209</v>
      </c>
      <c r="G216" s="8">
        <f t="shared" si="39"/>
        <v>530267.31819488364</v>
      </c>
      <c r="H216" s="4">
        <v>41.75</v>
      </c>
      <c r="I216" s="7">
        <f t="shared" si="40"/>
        <v>2.1790187891440502</v>
      </c>
      <c r="J216" s="8">
        <f t="shared" si="41"/>
        <v>217901.87891440501</v>
      </c>
      <c r="K216" s="4">
        <v>132.68</v>
      </c>
      <c r="L216" s="5">
        <f t="shared" si="42"/>
        <v>1.5975918121613488</v>
      </c>
      <c r="M216" s="6">
        <f t="shared" si="43"/>
        <v>479277.54364840465</v>
      </c>
      <c r="N216" s="6">
        <f t="shared" si="44"/>
        <v>1559533.7131012157</v>
      </c>
      <c r="O216" s="5">
        <f t="shared" si="45"/>
        <v>1.5595337131012157</v>
      </c>
      <c r="P216" s="12">
        <f t="shared" si="47"/>
        <v>1.013139939681329E-3</v>
      </c>
      <c r="Q216" s="10">
        <v>123.61</v>
      </c>
      <c r="R216" s="9">
        <f t="shared" si="46"/>
        <v>1.0082381729200653</v>
      </c>
      <c r="S216" s="12">
        <f t="shared" si="48"/>
        <v>6.1864061864063125E-3</v>
      </c>
      <c r="T216" s="4"/>
      <c r="U216" s="4"/>
      <c r="V216" s="4"/>
      <c r="W216" s="4"/>
      <c r="X216" s="4"/>
      <c r="Y216" s="4"/>
    </row>
    <row r="217" spans="1:25">
      <c r="A217" s="3">
        <v>40855</v>
      </c>
      <c r="B217" s="4">
        <v>367.18</v>
      </c>
      <c r="C217" s="5">
        <f t="shared" si="37"/>
        <v>1.6702147016011646</v>
      </c>
      <c r="D217" s="6">
        <f t="shared" si="36"/>
        <v>334042.94032023294</v>
      </c>
      <c r="E217" s="4">
        <v>93.81</v>
      </c>
      <c r="F217" s="7">
        <f t="shared" si="38"/>
        <v>1.3482322506467377</v>
      </c>
      <c r="G217" s="8">
        <f t="shared" si="39"/>
        <v>539292.90025869512</v>
      </c>
      <c r="H217" s="4">
        <v>41.42</v>
      </c>
      <c r="I217" s="7">
        <f t="shared" si="40"/>
        <v>2.1617954070981211</v>
      </c>
      <c r="J217" s="8">
        <f t="shared" si="41"/>
        <v>216179.54070981211</v>
      </c>
      <c r="K217" s="4">
        <v>133.25</v>
      </c>
      <c r="L217" s="5">
        <f t="shared" si="42"/>
        <v>1.6044551475015052</v>
      </c>
      <c r="M217" s="6">
        <f t="shared" si="43"/>
        <v>481336.54425045155</v>
      </c>
      <c r="N217" s="6">
        <f t="shared" si="44"/>
        <v>1570851.9255391918</v>
      </c>
      <c r="O217" s="5">
        <f t="shared" si="45"/>
        <v>1.5708519255391917</v>
      </c>
      <c r="P217" s="12">
        <f t="shared" si="47"/>
        <v>7.2574336437198905E-3</v>
      </c>
      <c r="Q217" s="10">
        <v>125.2</v>
      </c>
      <c r="R217" s="9">
        <f t="shared" si="46"/>
        <v>1.0212071778140295</v>
      </c>
      <c r="S217" s="12">
        <f t="shared" si="48"/>
        <v>1.2863036971118902E-2</v>
      </c>
      <c r="T217" s="4"/>
      <c r="U217" s="4"/>
      <c r="V217" s="4"/>
      <c r="W217" s="4"/>
      <c r="X217" s="4"/>
      <c r="Y217" s="4"/>
    </row>
    <row r="218" spans="1:25">
      <c r="A218" s="3">
        <v>40856</v>
      </c>
      <c r="B218" s="4">
        <v>356.58</v>
      </c>
      <c r="C218" s="5">
        <f t="shared" si="37"/>
        <v>1.6219978165938864</v>
      </c>
      <c r="D218" s="6">
        <f t="shared" si="36"/>
        <v>324399.56331877731</v>
      </c>
      <c r="E218" s="4">
        <v>92.41</v>
      </c>
      <c r="F218" s="7">
        <f t="shared" si="38"/>
        <v>1.3281115263006611</v>
      </c>
      <c r="G218" s="8">
        <f t="shared" si="39"/>
        <v>531244.61052026448</v>
      </c>
      <c r="H218" s="4">
        <v>40.11</v>
      </c>
      <c r="I218" s="7">
        <f t="shared" si="40"/>
        <v>2.0934237995824634</v>
      </c>
      <c r="J218" s="8">
        <f t="shared" si="41"/>
        <v>209342.37995824634</v>
      </c>
      <c r="K218" s="4">
        <v>128.43</v>
      </c>
      <c r="L218" s="5">
        <f t="shared" si="42"/>
        <v>1.5464178205900061</v>
      </c>
      <c r="M218" s="6">
        <f t="shared" si="43"/>
        <v>463925.34617700183</v>
      </c>
      <c r="N218" s="6">
        <f t="shared" si="44"/>
        <v>1528911.8999742898</v>
      </c>
      <c r="O218" s="5">
        <f t="shared" si="45"/>
        <v>1.5289118999742899</v>
      </c>
      <c r="P218" s="12">
        <f t="shared" si="47"/>
        <v>-2.6698904513553168E-2</v>
      </c>
      <c r="Q218" s="10">
        <v>120.58</v>
      </c>
      <c r="R218" s="9">
        <f t="shared" si="46"/>
        <v>0.98352365415986953</v>
      </c>
      <c r="S218" s="12">
        <f t="shared" si="48"/>
        <v>-3.6900958466453693E-2</v>
      </c>
      <c r="T218" s="4"/>
      <c r="U218" s="4"/>
      <c r="V218" s="4"/>
      <c r="W218" s="4"/>
      <c r="X218" s="4"/>
      <c r="Y218" s="4"/>
    </row>
    <row r="219" spans="1:25">
      <c r="A219" s="3">
        <v>40857</v>
      </c>
      <c r="B219" s="4">
        <v>359.24</v>
      </c>
      <c r="C219" s="5">
        <f t="shared" si="37"/>
        <v>1.6340975254730714</v>
      </c>
      <c r="D219" s="6">
        <f t="shared" si="36"/>
        <v>326819.50509461429</v>
      </c>
      <c r="E219" s="4">
        <v>92.32</v>
      </c>
      <c r="F219" s="7">
        <f t="shared" si="38"/>
        <v>1.3268180511641277</v>
      </c>
      <c r="G219" s="8">
        <f t="shared" si="39"/>
        <v>530727.22046565101</v>
      </c>
      <c r="H219" s="4">
        <v>43.21</v>
      </c>
      <c r="I219" s="7">
        <f t="shared" si="40"/>
        <v>2.2552192066805845</v>
      </c>
      <c r="J219" s="8">
        <f t="shared" si="41"/>
        <v>225521.92066805845</v>
      </c>
      <c r="K219" s="4">
        <v>130.25</v>
      </c>
      <c r="L219" s="5">
        <f t="shared" si="42"/>
        <v>1.568332329921734</v>
      </c>
      <c r="M219" s="6">
        <f t="shared" si="43"/>
        <v>470499.69897652022</v>
      </c>
      <c r="N219" s="6">
        <f t="shared" si="44"/>
        <v>1553568.3452048439</v>
      </c>
      <c r="O219" s="5">
        <f t="shared" si="45"/>
        <v>1.5535683452048439</v>
      </c>
      <c r="P219" s="12">
        <f t="shared" si="47"/>
        <v>1.6126792675868806E-2</v>
      </c>
      <c r="Q219" s="10">
        <v>121.71</v>
      </c>
      <c r="R219" s="9">
        <f t="shared" si="46"/>
        <v>0.9927406199021207</v>
      </c>
      <c r="S219" s="12">
        <f t="shared" si="48"/>
        <v>9.3713717034333843E-3</v>
      </c>
      <c r="T219" s="4"/>
      <c r="U219" s="4"/>
      <c r="V219" s="4"/>
      <c r="W219" s="4"/>
      <c r="X219" s="4"/>
      <c r="Y219" s="4"/>
    </row>
    <row r="220" spans="1:25">
      <c r="A220" s="3">
        <v>40858</v>
      </c>
      <c r="B220" s="4">
        <v>369.26</v>
      </c>
      <c r="C220" s="5">
        <f t="shared" si="37"/>
        <v>1.6796761280931587</v>
      </c>
      <c r="D220" s="6">
        <f t="shared" si="36"/>
        <v>335935.22561863175</v>
      </c>
      <c r="E220" s="4">
        <v>94.42</v>
      </c>
      <c r="F220" s="7">
        <f t="shared" si="38"/>
        <v>1.3569991376832424</v>
      </c>
      <c r="G220" s="8">
        <f t="shared" si="39"/>
        <v>542799.65507329698</v>
      </c>
      <c r="H220" s="4">
        <v>43.96</v>
      </c>
      <c r="I220" s="7">
        <f t="shared" si="40"/>
        <v>2.2943632567849686</v>
      </c>
      <c r="J220" s="8">
        <f t="shared" si="41"/>
        <v>229436.32567849685</v>
      </c>
      <c r="K220" s="4">
        <v>133.43</v>
      </c>
      <c r="L220" s="5">
        <f t="shared" si="42"/>
        <v>1.6066225165562915</v>
      </c>
      <c r="M220" s="6">
        <f t="shared" si="43"/>
        <v>481986.75496688747</v>
      </c>
      <c r="N220" s="6">
        <f t="shared" si="44"/>
        <v>1590157.9613373131</v>
      </c>
      <c r="O220" s="5">
        <f t="shared" si="45"/>
        <v>1.5901579613373131</v>
      </c>
      <c r="P220" s="12">
        <f t="shared" si="47"/>
        <v>2.3551983564420897E-2</v>
      </c>
      <c r="Q220" s="10">
        <v>124</v>
      </c>
      <c r="R220" s="9">
        <f t="shared" si="46"/>
        <v>1.0114192495921697</v>
      </c>
      <c r="S220" s="12">
        <f t="shared" si="48"/>
        <v>1.8815216498233589E-2</v>
      </c>
      <c r="T220" s="4"/>
      <c r="U220" s="4"/>
      <c r="V220" s="4"/>
      <c r="W220" s="4"/>
      <c r="X220" s="4"/>
      <c r="Y220" s="4"/>
    </row>
    <row r="221" spans="1:25">
      <c r="A221" s="3">
        <v>40861</v>
      </c>
      <c r="B221" s="4">
        <v>366.38</v>
      </c>
      <c r="C221" s="5">
        <f t="shared" si="37"/>
        <v>1.6665756914119358</v>
      </c>
      <c r="D221" s="6">
        <f t="shared" si="36"/>
        <v>333315.13828238717</v>
      </c>
      <c r="E221" s="4">
        <v>93.09</v>
      </c>
      <c r="F221" s="7">
        <f t="shared" si="38"/>
        <v>1.3378844495544697</v>
      </c>
      <c r="G221" s="8">
        <f t="shared" si="39"/>
        <v>535153.77982178784</v>
      </c>
      <c r="H221" s="4">
        <v>43.09</v>
      </c>
      <c r="I221" s="7">
        <f t="shared" si="40"/>
        <v>2.2489561586638831</v>
      </c>
      <c r="J221" s="8">
        <f t="shared" si="41"/>
        <v>224895.61586638831</v>
      </c>
      <c r="K221" s="4">
        <v>133.03</v>
      </c>
      <c r="L221" s="5">
        <f t="shared" si="42"/>
        <v>1.6018061408789885</v>
      </c>
      <c r="M221" s="6">
        <f t="shared" si="43"/>
        <v>480541.84226369654</v>
      </c>
      <c r="N221" s="6">
        <f t="shared" si="44"/>
        <v>1573906.3762342597</v>
      </c>
      <c r="O221" s="5">
        <f t="shared" si="45"/>
        <v>1.5739063762342598</v>
      </c>
      <c r="P221" s="12">
        <f t="shared" si="47"/>
        <v>-1.0220107371839871E-2</v>
      </c>
      <c r="Q221" s="10">
        <v>122.83</v>
      </c>
      <c r="R221" s="9">
        <f t="shared" si="46"/>
        <v>1.0018760195758565</v>
      </c>
      <c r="S221" s="12">
        <f t="shared" si="48"/>
        <v>-9.4354838709677091E-3</v>
      </c>
      <c r="T221" s="4"/>
      <c r="U221" s="4"/>
      <c r="V221" s="4"/>
      <c r="W221" s="4"/>
      <c r="X221" s="4"/>
      <c r="Y221" s="4"/>
    </row>
    <row r="222" spans="1:25">
      <c r="A222" s="3">
        <v>40862</v>
      </c>
      <c r="B222" s="4">
        <v>370.43</v>
      </c>
      <c r="C222" s="5">
        <f t="shared" si="37"/>
        <v>1.6849981804949055</v>
      </c>
      <c r="D222" s="6">
        <f t="shared" si="36"/>
        <v>336999.63609898108</v>
      </c>
      <c r="E222" s="4">
        <v>94.89</v>
      </c>
      <c r="F222" s="7">
        <f t="shared" si="38"/>
        <v>1.3637539522851394</v>
      </c>
      <c r="G222" s="8">
        <f t="shared" si="39"/>
        <v>545501.58091405581</v>
      </c>
      <c r="H222" s="4">
        <v>42.83</v>
      </c>
      <c r="I222" s="7">
        <f t="shared" si="40"/>
        <v>2.2353862212943629</v>
      </c>
      <c r="J222" s="8">
        <f t="shared" si="41"/>
        <v>223538.62212943629</v>
      </c>
      <c r="K222" s="4">
        <v>133.47</v>
      </c>
      <c r="L222" s="5">
        <f t="shared" si="42"/>
        <v>1.6071041541240216</v>
      </c>
      <c r="M222" s="6">
        <f t="shared" si="43"/>
        <v>482131.24623720651</v>
      </c>
      <c r="N222" s="6">
        <f t="shared" si="44"/>
        <v>1588171.0853796797</v>
      </c>
      <c r="O222" s="5">
        <f t="shared" si="45"/>
        <v>1.5881710853796798</v>
      </c>
      <c r="P222" s="12">
        <f t="shared" si="47"/>
        <v>9.0632513857336061E-3</v>
      </c>
      <c r="Q222" s="10">
        <v>123.44</v>
      </c>
      <c r="R222" s="9">
        <f t="shared" si="46"/>
        <v>1.0068515497553019</v>
      </c>
      <c r="S222" s="12">
        <f t="shared" si="48"/>
        <v>4.9662134657657564E-3</v>
      </c>
      <c r="T222" s="4"/>
      <c r="U222" s="4"/>
      <c r="V222" s="4"/>
      <c r="W222" s="4"/>
      <c r="X222" s="4"/>
      <c r="Y222" s="4"/>
    </row>
    <row r="223" spans="1:25">
      <c r="A223" s="3">
        <v>40863</v>
      </c>
      <c r="B223" s="4">
        <v>360.13</v>
      </c>
      <c r="C223" s="5">
        <f t="shared" si="37"/>
        <v>1.6381459243085881</v>
      </c>
      <c r="D223" s="6">
        <f t="shared" si="36"/>
        <v>327629.18486171763</v>
      </c>
      <c r="E223" s="4">
        <v>92.89</v>
      </c>
      <c r="F223" s="7">
        <f t="shared" si="38"/>
        <v>1.3350100603621731</v>
      </c>
      <c r="G223" s="8">
        <f t="shared" si="39"/>
        <v>534004.02414486918</v>
      </c>
      <c r="H223" s="4">
        <v>42.53</v>
      </c>
      <c r="I223" s="7">
        <f t="shared" si="40"/>
        <v>2.2197286012526098</v>
      </c>
      <c r="J223" s="8">
        <f t="shared" si="41"/>
        <v>221972.86012526098</v>
      </c>
      <c r="K223" s="4">
        <v>131.62</v>
      </c>
      <c r="L223" s="5">
        <f t="shared" si="42"/>
        <v>1.5848284166164961</v>
      </c>
      <c r="M223" s="6">
        <f t="shared" si="43"/>
        <v>475448.5249849488</v>
      </c>
      <c r="N223" s="6">
        <f t="shared" si="44"/>
        <v>1559054.5941167965</v>
      </c>
      <c r="O223" s="5">
        <f t="shared" si="45"/>
        <v>1.5590545941167966</v>
      </c>
      <c r="P223" s="12">
        <f t="shared" si="47"/>
        <v>-1.8333346785445626E-2</v>
      </c>
      <c r="Q223" s="10">
        <v>121.48</v>
      </c>
      <c r="R223" s="9">
        <f t="shared" si="46"/>
        <v>0.99086460032626433</v>
      </c>
      <c r="S223" s="12">
        <f t="shared" si="48"/>
        <v>-1.5878159429682404E-2</v>
      </c>
      <c r="T223" s="4"/>
      <c r="U223" s="4"/>
      <c r="V223" s="4"/>
      <c r="W223" s="4"/>
      <c r="X223" s="4"/>
      <c r="Y223" s="4"/>
    </row>
    <row r="224" spans="1:25">
      <c r="A224" s="3">
        <v>40864</v>
      </c>
      <c r="B224" s="4">
        <v>358.52</v>
      </c>
      <c r="C224" s="5">
        <f t="shared" si="37"/>
        <v>1.6308224163027656</v>
      </c>
      <c r="D224" s="6">
        <f t="shared" si="36"/>
        <v>326164.4832605531</v>
      </c>
      <c r="E224" s="4">
        <v>90.9</v>
      </c>
      <c r="F224" s="7">
        <f t="shared" si="38"/>
        <v>1.3064098878988215</v>
      </c>
      <c r="G224" s="8">
        <f t="shared" si="39"/>
        <v>522563.95515952859</v>
      </c>
      <c r="H224" s="4">
        <v>40.39</v>
      </c>
      <c r="I224" s="7">
        <f t="shared" si="40"/>
        <v>2.1080375782881</v>
      </c>
      <c r="J224" s="8">
        <f t="shared" si="41"/>
        <v>210803.75782880999</v>
      </c>
      <c r="K224" s="4">
        <v>130.33000000000001</v>
      </c>
      <c r="L224" s="5">
        <f t="shared" si="42"/>
        <v>1.5692956050571947</v>
      </c>
      <c r="M224" s="6">
        <f t="shared" si="43"/>
        <v>470788.6815171584</v>
      </c>
      <c r="N224" s="6">
        <f t="shared" si="44"/>
        <v>1530320.8777660502</v>
      </c>
      <c r="O224" s="5">
        <f t="shared" si="45"/>
        <v>1.5303208777660502</v>
      </c>
      <c r="P224" s="12">
        <f t="shared" si="47"/>
        <v>-1.8430218197088788E-2</v>
      </c>
      <c r="Q224" s="10">
        <v>119.55</v>
      </c>
      <c r="R224" s="9">
        <f t="shared" si="46"/>
        <v>0.97512234910277329</v>
      </c>
      <c r="S224" s="12">
        <f t="shared" si="48"/>
        <v>-1.5887388870596042E-2</v>
      </c>
      <c r="T224" s="4"/>
      <c r="U224" s="4"/>
      <c r="V224" s="4"/>
      <c r="W224" s="4"/>
      <c r="X224" s="4"/>
      <c r="Y224" s="4"/>
    </row>
    <row r="225" spans="1:25">
      <c r="A225" s="3">
        <v>40865</v>
      </c>
      <c r="B225" s="4">
        <v>359.55</v>
      </c>
      <c r="C225" s="5">
        <f t="shared" si="37"/>
        <v>1.6355076419213974</v>
      </c>
      <c r="D225" s="6">
        <f t="shared" si="36"/>
        <v>327101.52838427946</v>
      </c>
      <c r="E225" s="4">
        <v>90.31</v>
      </c>
      <c r="F225" s="7">
        <f t="shared" si="38"/>
        <v>1.2979304397815465</v>
      </c>
      <c r="G225" s="8">
        <f t="shared" si="39"/>
        <v>519172.17591261864</v>
      </c>
      <c r="H225" s="4">
        <v>41</v>
      </c>
      <c r="I225" s="7">
        <f t="shared" si="40"/>
        <v>2.1398747390396657</v>
      </c>
      <c r="J225" s="8">
        <f t="shared" si="41"/>
        <v>213987.47390396657</v>
      </c>
      <c r="K225" s="4">
        <v>129.12</v>
      </c>
      <c r="L225" s="5">
        <f t="shared" si="42"/>
        <v>1.5547260686333535</v>
      </c>
      <c r="M225" s="6">
        <f t="shared" si="43"/>
        <v>466417.82059000607</v>
      </c>
      <c r="N225" s="6">
        <f t="shared" si="44"/>
        <v>1526678.9987908709</v>
      </c>
      <c r="O225" s="5">
        <f t="shared" si="45"/>
        <v>1.5266789987908709</v>
      </c>
      <c r="P225" s="12">
        <f t="shared" si="47"/>
        <v>-2.3798139514998873E-3</v>
      </c>
      <c r="Q225" s="10">
        <v>119.42</v>
      </c>
      <c r="R225" s="9">
        <f t="shared" si="46"/>
        <v>0.97406199021207185</v>
      </c>
      <c r="S225" s="12">
        <f t="shared" si="48"/>
        <v>-1.0874111250522844E-3</v>
      </c>
      <c r="T225" s="4"/>
      <c r="U225" s="4"/>
      <c r="V225" s="4"/>
      <c r="W225" s="4"/>
      <c r="X225" s="4"/>
      <c r="Y225" s="4"/>
    </row>
    <row r="226" spans="1:25">
      <c r="A226" s="3">
        <v>40868</v>
      </c>
      <c r="B226" s="4">
        <v>350.95</v>
      </c>
      <c r="C226" s="5">
        <f t="shared" si="37"/>
        <v>1.5963882823871907</v>
      </c>
      <c r="D226" s="6">
        <f t="shared" si="36"/>
        <v>319277.65647743811</v>
      </c>
      <c r="E226" s="4">
        <v>90.71</v>
      </c>
      <c r="F226" s="7">
        <f t="shared" si="38"/>
        <v>1.3036792181661396</v>
      </c>
      <c r="G226" s="8">
        <f t="shared" si="39"/>
        <v>521471.68726645585</v>
      </c>
      <c r="H226" s="4">
        <v>40.06</v>
      </c>
      <c r="I226" s="7">
        <f t="shared" si="40"/>
        <v>2.0908141962421714</v>
      </c>
      <c r="J226" s="8">
        <f t="shared" si="41"/>
        <v>209081.41962421715</v>
      </c>
      <c r="K226" s="4">
        <v>125.94</v>
      </c>
      <c r="L226" s="5">
        <f t="shared" si="42"/>
        <v>1.516435881998796</v>
      </c>
      <c r="M226" s="6">
        <f t="shared" si="43"/>
        <v>454930.76459963882</v>
      </c>
      <c r="N226" s="6">
        <f t="shared" si="44"/>
        <v>1504761.5279677499</v>
      </c>
      <c r="O226" s="5">
        <f t="shared" si="45"/>
        <v>1.5047615279677498</v>
      </c>
      <c r="P226" s="12">
        <f t="shared" si="47"/>
        <v>-1.4356305969021377E-2</v>
      </c>
      <c r="Q226" s="10">
        <v>117.15</v>
      </c>
      <c r="R226" s="9">
        <f t="shared" si="46"/>
        <v>0.95554649265905389</v>
      </c>
      <c r="S226" s="12">
        <f t="shared" si="48"/>
        <v>-1.9008541282867109E-2</v>
      </c>
      <c r="T226" s="4"/>
      <c r="U226" s="4"/>
      <c r="V226" s="4"/>
      <c r="W226" s="4"/>
      <c r="X226" s="4"/>
      <c r="Y226" s="4"/>
    </row>
    <row r="227" spans="1:25">
      <c r="A227" s="3">
        <v>40869</v>
      </c>
      <c r="B227" s="4">
        <v>353.69</v>
      </c>
      <c r="C227" s="5">
        <f t="shared" si="37"/>
        <v>1.6088518922852983</v>
      </c>
      <c r="D227" s="6">
        <f t="shared" si="36"/>
        <v>321770.37845705968</v>
      </c>
      <c r="E227" s="4">
        <v>90.34</v>
      </c>
      <c r="F227" s="7">
        <f t="shared" si="38"/>
        <v>1.2983615981603911</v>
      </c>
      <c r="G227" s="8">
        <f t="shared" si="39"/>
        <v>519344.63926415646</v>
      </c>
      <c r="H227" s="4">
        <v>39.979999999999997</v>
      </c>
      <c r="I227" s="7">
        <f t="shared" si="40"/>
        <v>2.0866388308977033</v>
      </c>
      <c r="J227" s="8">
        <f t="shared" si="41"/>
        <v>208663.88308977033</v>
      </c>
      <c r="K227" s="4">
        <v>125.83</v>
      </c>
      <c r="L227" s="5">
        <f t="shared" si="42"/>
        <v>1.5151113786875376</v>
      </c>
      <c r="M227" s="6">
        <f t="shared" si="43"/>
        <v>454533.41360626131</v>
      </c>
      <c r="N227" s="6">
        <f t="shared" si="44"/>
        <v>1504312.3144172479</v>
      </c>
      <c r="O227" s="5">
        <f t="shared" si="45"/>
        <v>1.5043123144172479</v>
      </c>
      <c r="P227" s="12">
        <f t="shared" si="47"/>
        <v>-2.985280671740087E-4</v>
      </c>
      <c r="Q227" s="10">
        <v>116.69</v>
      </c>
      <c r="R227" s="9">
        <f t="shared" si="46"/>
        <v>0.95179445350734093</v>
      </c>
      <c r="S227" s="12">
        <f t="shared" si="48"/>
        <v>-3.9265898420828282E-3</v>
      </c>
      <c r="T227" s="4"/>
      <c r="U227" s="4"/>
      <c r="V227" s="4"/>
      <c r="W227" s="4"/>
      <c r="X227" s="4"/>
      <c r="Y227" s="4"/>
    </row>
    <row r="228" spans="1:25">
      <c r="A228" s="3">
        <v>40870</v>
      </c>
      <c r="B228" s="4">
        <v>346.21</v>
      </c>
      <c r="C228" s="5">
        <f t="shared" si="37"/>
        <v>1.5748271470160116</v>
      </c>
      <c r="D228" s="6">
        <f t="shared" si="36"/>
        <v>314965.42940320232</v>
      </c>
      <c r="E228" s="4">
        <v>88.8</v>
      </c>
      <c r="F228" s="7">
        <f t="shared" si="38"/>
        <v>1.2762288013797067</v>
      </c>
      <c r="G228" s="8">
        <f t="shared" si="39"/>
        <v>510491.52055188268</v>
      </c>
      <c r="H228" s="4">
        <v>37.58</v>
      </c>
      <c r="I228" s="7">
        <f t="shared" si="40"/>
        <v>1.9613778705636742</v>
      </c>
      <c r="J228" s="8">
        <f t="shared" si="41"/>
        <v>196137.78705636741</v>
      </c>
      <c r="K228" s="4">
        <v>125.51</v>
      </c>
      <c r="L228" s="5">
        <f t="shared" si="42"/>
        <v>1.5112582781456956</v>
      </c>
      <c r="M228" s="6">
        <f t="shared" si="43"/>
        <v>453377.48344370868</v>
      </c>
      <c r="N228" s="6">
        <f t="shared" si="44"/>
        <v>1474972.2204551611</v>
      </c>
      <c r="O228" s="5">
        <f t="shared" si="45"/>
        <v>1.474972220455161</v>
      </c>
      <c r="P228" s="12">
        <f t="shared" si="47"/>
        <v>-1.9503991080105476E-2</v>
      </c>
      <c r="Q228" s="10">
        <v>114.12</v>
      </c>
      <c r="R228" s="9">
        <f t="shared" si="46"/>
        <v>0.93083197389885819</v>
      </c>
      <c r="S228" s="12">
        <f t="shared" si="48"/>
        <v>-2.2024166595252304E-2</v>
      </c>
      <c r="T228" s="4"/>
      <c r="U228" s="4"/>
      <c r="V228" s="4"/>
      <c r="W228" s="4"/>
      <c r="X228" s="4"/>
      <c r="Y228" s="4"/>
    </row>
    <row r="229" spans="1:25">
      <c r="A229" s="3">
        <v>40872</v>
      </c>
      <c r="B229" s="4">
        <v>345.36</v>
      </c>
      <c r="C229" s="5">
        <f t="shared" si="37"/>
        <v>1.5709606986899565</v>
      </c>
      <c r="D229" s="6">
        <f t="shared" si="36"/>
        <v>314192.13973799127</v>
      </c>
      <c r="E229" s="4">
        <v>88.53</v>
      </c>
      <c r="F229" s="7">
        <f t="shared" si="38"/>
        <v>1.2723483759701064</v>
      </c>
      <c r="G229" s="8">
        <f t="shared" si="39"/>
        <v>508939.35038804257</v>
      </c>
      <c r="H229" s="4">
        <v>38.28</v>
      </c>
      <c r="I229" s="7">
        <f t="shared" si="40"/>
        <v>1.9979123173277662</v>
      </c>
      <c r="J229" s="8">
        <f t="shared" si="41"/>
        <v>199791.23173277662</v>
      </c>
      <c r="K229" s="4">
        <v>123.72</v>
      </c>
      <c r="L229" s="5">
        <f t="shared" si="42"/>
        <v>1.4897049969897653</v>
      </c>
      <c r="M229" s="6">
        <f t="shared" si="43"/>
        <v>446911.49909692962</v>
      </c>
      <c r="N229" s="6">
        <f t="shared" si="44"/>
        <v>1469834.22095574</v>
      </c>
      <c r="O229" s="5">
        <f t="shared" si="45"/>
        <v>1.46983422095574</v>
      </c>
      <c r="P229" s="12">
        <f t="shared" si="47"/>
        <v>-3.4834550970970213E-3</v>
      </c>
      <c r="Q229" s="10">
        <v>113.9</v>
      </c>
      <c r="R229" s="9">
        <f t="shared" si="46"/>
        <v>0.92903752039151721</v>
      </c>
      <c r="S229" s="12">
        <f t="shared" si="48"/>
        <v>-1.92779530318965E-3</v>
      </c>
      <c r="T229" s="4"/>
      <c r="U229" s="4"/>
      <c r="V229" s="4"/>
      <c r="W229" s="4"/>
      <c r="X229" s="4"/>
      <c r="Y229" s="4"/>
    </row>
    <row r="230" spans="1:25">
      <c r="A230" s="3">
        <v>40875</v>
      </c>
      <c r="B230" s="4">
        <v>358.38</v>
      </c>
      <c r="C230" s="5">
        <f t="shared" si="37"/>
        <v>1.6301855895196506</v>
      </c>
      <c r="D230" s="6">
        <f t="shared" si="36"/>
        <v>326037.11790393014</v>
      </c>
      <c r="E230" s="4">
        <v>92.96</v>
      </c>
      <c r="F230" s="7">
        <f t="shared" si="38"/>
        <v>1.3360160965794767</v>
      </c>
      <c r="G230" s="8">
        <f t="shared" si="39"/>
        <v>534406.43863179069</v>
      </c>
      <c r="H230" s="4">
        <v>39.950000000000003</v>
      </c>
      <c r="I230" s="7">
        <f t="shared" si="40"/>
        <v>2.0850730688935282</v>
      </c>
      <c r="J230" s="8">
        <f t="shared" si="41"/>
        <v>208507.30688935283</v>
      </c>
      <c r="K230" s="4">
        <v>131.76</v>
      </c>
      <c r="L230" s="5">
        <f t="shared" si="42"/>
        <v>1.5865141481035521</v>
      </c>
      <c r="M230" s="6">
        <f t="shared" si="43"/>
        <v>475954.24443106563</v>
      </c>
      <c r="N230" s="6">
        <f t="shared" si="44"/>
        <v>1544905.1078561393</v>
      </c>
      <c r="O230" s="5">
        <f t="shared" si="45"/>
        <v>1.5449051078561393</v>
      </c>
      <c r="P230" s="12">
        <f t="shared" si="47"/>
        <v>5.1074390451724128E-2</v>
      </c>
      <c r="Q230" s="10">
        <v>117.2</v>
      </c>
      <c r="R230" s="9">
        <f t="shared" si="46"/>
        <v>0.95595432300163141</v>
      </c>
      <c r="S230" s="12">
        <f t="shared" si="48"/>
        <v>2.8972783143107916E-2</v>
      </c>
      <c r="T230" s="4"/>
      <c r="U230" s="4"/>
      <c r="V230" s="4"/>
      <c r="W230" s="4"/>
      <c r="X230" s="4"/>
      <c r="Y230" s="4"/>
    </row>
    <row r="231" spans="1:25">
      <c r="A231" s="3">
        <v>40876</v>
      </c>
      <c r="B231" s="4">
        <v>356.82</v>
      </c>
      <c r="C231" s="5">
        <f t="shared" si="37"/>
        <v>1.623089519650655</v>
      </c>
      <c r="D231" s="6">
        <f t="shared" si="36"/>
        <v>324617.903930131</v>
      </c>
      <c r="E231" s="4">
        <v>92.39</v>
      </c>
      <c r="F231" s="7">
        <f t="shared" si="38"/>
        <v>1.3278240873814315</v>
      </c>
      <c r="G231" s="8">
        <f t="shared" si="39"/>
        <v>531129.63495257264</v>
      </c>
      <c r="H231" s="4">
        <v>41.48</v>
      </c>
      <c r="I231" s="7">
        <f t="shared" si="40"/>
        <v>2.1649269311064718</v>
      </c>
      <c r="J231" s="8">
        <f t="shared" si="41"/>
        <v>216492.69311064717</v>
      </c>
      <c r="K231" s="4">
        <v>131.55000000000001</v>
      </c>
      <c r="L231" s="5">
        <f t="shared" si="42"/>
        <v>1.5839855508729683</v>
      </c>
      <c r="M231" s="6">
        <f t="shared" si="43"/>
        <v>475195.66526189051</v>
      </c>
      <c r="N231" s="6">
        <f t="shared" si="44"/>
        <v>1547435.8972552414</v>
      </c>
      <c r="O231" s="5">
        <f t="shared" si="45"/>
        <v>1.5474358972552413</v>
      </c>
      <c r="P231" s="12">
        <f t="shared" si="47"/>
        <v>1.63815200443862E-3</v>
      </c>
      <c r="Q231" s="10">
        <v>117.53</v>
      </c>
      <c r="R231" s="9">
        <f t="shared" si="46"/>
        <v>0.95864600326264282</v>
      </c>
      <c r="S231" s="12">
        <f t="shared" si="48"/>
        <v>2.8156996587029859E-3</v>
      </c>
      <c r="T231" s="4"/>
      <c r="U231" s="4"/>
      <c r="V231" s="4"/>
      <c r="W231" s="4"/>
      <c r="X231" s="4"/>
      <c r="Y231" s="4"/>
    </row>
    <row r="232" spans="1:25">
      <c r="A232" s="3">
        <v>40877</v>
      </c>
      <c r="B232" s="4">
        <v>373.65</v>
      </c>
      <c r="C232" s="5">
        <f t="shared" si="37"/>
        <v>1.69964519650655</v>
      </c>
      <c r="D232" s="6">
        <f t="shared" si="36"/>
        <v>339929.03930131003</v>
      </c>
      <c r="E232" s="4">
        <v>96.44</v>
      </c>
      <c r="F232" s="7">
        <f t="shared" si="38"/>
        <v>1.3860304685254383</v>
      </c>
      <c r="G232" s="8">
        <f t="shared" si="39"/>
        <v>554412.18741017533</v>
      </c>
      <c r="H232" s="4">
        <v>44.22</v>
      </c>
      <c r="I232" s="7">
        <f t="shared" si="40"/>
        <v>2.3079331941544883</v>
      </c>
      <c r="J232" s="8">
        <f t="shared" si="41"/>
        <v>230793.31941544882</v>
      </c>
      <c r="K232" s="4">
        <v>135.91999999999999</v>
      </c>
      <c r="L232" s="5">
        <f t="shared" si="42"/>
        <v>1.6366044551475014</v>
      </c>
      <c r="M232" s="6">
        <f t="shared" si="43"/>
        <v>490981.33654425043</v>
      </c>
      <c r="N232" s="6">
        <f t="shared" si="44"/>
        <v>1616115.8826711846</v>
      </c>
      <c r="O232" s="5">
        <f t="shared" si="45"/>
        <v>1.6161158826711846</v>
      </c>
      <c r="P232" s="12">
        <f t="shared" si="47"/>
        <v>4.4383089172071122E-2</v>
      </c>
      <c r="Q232" s="10">
        <v>122.37</v>
      </c>
      <c r="R232" s="9">
        <f t="shared" si="46"/>
        <v>0.99812398042414363</v>
      </c>
      <c r="S232" s="12">
        <f t="shared" si="48"/>
        <v>4.1180975070194803E-2</v>
      </c>
      <c r="T232" s="4"/>
      <c r="U232" s="4"/>
      <c r="V232" s="4"/>
      <c r="W232" s="4"/>
      <c r="X232" s="4"/>
      <c r="Y232" s="4"/>
    </row>
    <row r="233" spans="1:25">
      <c r="A233" s="3">
        <v>40878</v>
      </c>
      <c r="B233" s="4">
        <v>380.04</v>
      </c>
      <c r="C233" s="5">
        <f t="shared" si="37"/>
        <v>1.7287117903930131</v>
      </c>
      <c r="D233" s="6">
        <f t="shared" si="36"/>
        <v>345742.35807860264</v>
      </c>
      <c r="E233" s="4">
        <v>97.22</v>
      </c>
      <c r="F233" s="7">
        <f t="shared" si="38"/>
        <v>1.3972405863753952</v>
      </c>
      <c r="G233" s="8">
        <f t="shared" si="39"/>
        <v>558896.23455015803</v>
      </c>
      <c r="H233" s="4">
        <v>42.82</v>
      </c>
      <c r="I233" s="7">
        <f t="shared" si="40"/>
        <v>2.2348643006263047</v>
      </c>
      <c r="J233" s="8">
        <f t="shared" si="41"/>
        <v>223486.43006263048</v>
      </c>
      <c r="K233" s="4">
        <v>135.29</v>
      </c>
      <c r="L233" s="5">
        <f t="shared" si="42"/>
        <v>1.6290186634557495</v>
      </c>
      <c r="M233" s="6">
        <f t="shared" si="43"/>
        <v>488705.59903672483</v>
      </c>
      <c r="N233" s="6">
        <f t="shared" si="44"/>
        <v>1616830.6217281159</v>
      </c>
      <c r="O233" s="5">
        <f t="shared" si="45"/>
        <v>1.6168306217281159</v>
      </c>
      <c r="P233" s="12">
        <f t="shared" si="47"/>
        <v>4.4225730629543492E-4</v>
      </c>
      <c r="Q233" s="10">
        <v>122.35</v>
      </c>
      <c r="R233" s="9">
        <f t="shared" si="46"/>
        <v>0.99796084828711251</v>
      </c>
      <c r="S233" s="12">
        <f t="shared" si="48"/>
        <v>-1.6343875132807106E-4</v>
      </c>
      <c r="T233" s="4"/>
      <c r="U233" s="4"/>
      <c r="V233" s="4"/>
      <c r="W233" s="4"/>
      <c r="X233" s="4"/>
      <c r="Y233" s="4"/>
    </row>
    <row r="234" spans="1:25">
      <c r="A234" s="3">
        <v>40879</v>
      </c>
      <c r="B234" s="4">
        <v>377.47</v>
      </c>
      <c r="C234" s="5">
        <f t="shared" si="37"/>
        <v>1.7170214701601165</v>
      </c>
      <c r="D234" s="6">
        <f t="shared" si="36"/>
        <v>343404.29403202329</v>
      </c>
      <c r="E234" s="4">
        <v>96.67</v>
      </c>
      <c r="F234" s="7">
        <f t="shared" si="38"/>
        <v>1.3893360160965795</v>
      </c>
      <c r="G234" s="8">
        <f t="shared" si="39"/>
        <v>555734.40643863182</v>
      </c>
      <c r="H234" s="4">
        <v>43.14</v>
      </c>
      <c r="I234" s="7">
        <f t="shared" si="40"/>
        <v>2.2515657620041756</v>
      </c>
      <c r="J234" s="8">
        <f t="shared" si="41"/>
        <v>225156.57620041756</v>
      </c>
      <c r="K234" s="4">
        <v>135.80000000000001</v>
      </c>
      <c r="L234" s="5">
        <f t="shared" si="42"/>
        <v>1.6351595424443108</v>
      </c>
      <c r="M234" s="6">
        <f t="shared" si="43"/>
        <v>490547.86273329327</v>
      </c>
      <c r="N234" s="6">
        <f t="shared" si="44"/>
        <v>1614843.139404366</v>
      </c>
      <c r="O234" s="5">
        <f t="shared" si="45"/>
        <v>1.6148431394043661</v>
      </c>
      <c r="P234" s="12">
        <f t="shared" si="47"/>
        <v>-1.2292458449516541E-3</v>
      </c>
      <c r="Q234" s="10">
        <v>122.24</v>
      </c>
      <c r="R234" s="9">
        <f t="shared" si="46"/>
        <v>0.99706362153344208</v>
      </c>
      <c r="S234" s="12">
        <f t="shared" si="48"/>
        <v>-8.990600735594434E-4</v>
      </c>
      <c r="T234" s="4"/>
      <c r="U234" s="4"/>
      <c r="V234" s="4"/>
      <c r="W234" s="4"/>
      <c r="X234" s="4"/>
      <c r="Y234" s="4"/>
    </row>
    <row r="235" spans="1:25">
      <c r="A235" s="3">
        <v>40882</v>
      </c>
      <c r="B235" s="4">
        <v>371.94</v>
      </c>
      <c r="C235" s="5">
        <f t="shared" si="37"/>
        <v>1.6918668122270741</v>
      </c>
      <c r="D235" s="6">
        <f t="shared" si="36"/>
        <v>338373.36244541482</v>
      </c>
      <c r="E235" s="4">
        <v>95.53</v>
      </c>
      <c r="F235" s="7">
        <f t="shared" si="38"/>
        <v>1.3729519977004887</v>
      </c>
      <c r="G235" s="8">
        <f t="shared" si="39"/>
        <v>549180.79908019549</v>
      </c>
      <c r="H235" s="4">
        <v>42.88</v>
      </c>
      <c r="I235" s="7">
        <f t="shared" si="40"/>
        <v>2.2379958246346559</v>
      </c>
      <c r="J235" s="8">
        <f t="shared" si="41"/>
        <v>223799.58246346557</v>
      </c>
      <c r="K235" s="4">
        <v>137.44999999999999</v>
      </c>
      <c r="L235" s="5">
        <f t="shared" si="42"/>
        <v>1.6550270921131847</v>
      </c>
      <c r="M235" s="6">
        <f t="shared" si="43"/>
        <v>496508.12763395539</v>
      </c>
      <c r="N235" s="6">
        <f t="shared" si="44"/>
        <v>1607861.8716230313</v>
      </c>
      <c r="O235" s="5">
        <f t="shared" si="45"/>
        <v>1.6078618716230313</v>
      </c>
      <c r="P235" s="12">
        <f t="shared" si="47"/>
        <v>-4.323186327502837E-3</v>
      </c>
      <c r="Q235" s="10">
        <v>123.57</v>
      </c>
      <c r="R235" s="9">
        <f t="shared" si="46"/>
        <v>1.0079119086460033</v>
      </c>
      <c r="S235" s="12">
        <f t="shared" si="48"/>
        <v>1.0880235602094279E-2</v>
      </c>
      <c r="T235" s="4"/>
      <c r="U235" s="4"/>
      <c r="V235" s="4"/>
      <c r="W235" s="4"/>
      <c r="X235" s="4"/>
      <c r="Y235" s="4"/>
    </row>
    <row r="236" spans="1:25">
      <c r="A236" s="3">
        <v>40883</v>
      </c>
      <c r="B236" s="4">
        <v>370.4</v>
      </c>
      <c r="C236" s="5">
        <f t="shared" si="37"/>
        <v>1.6848617176128091</v>
      </c>
      <c r="D236" s="6">
        <f t="shared" si="36"/>
        <v>336972.34352256183</v>
      </c>
      <c r="E236" s="4">
        <v>94.85</v>
      </c>
      <c r="F236" s="7">
        <f t="shared" si="38"/>
        <v>1.3631790744466801</v>
      </c>
      <c r="G236" s="8">
        <f t="shared" si="39"/>
        <v>545271.62977867201</v>
      </c>
      <c r="H236" s="4">
        <v>42.83</v>
      </c>
      <c r="I236" s="7">
        <f t="shared" si="40"/>
        <v>2.2353862212943629</v>
      </c>
      <c r="J236" s="8">
        <f t="shared" si="41"/>
        <v>223538.62212943629</v>
      </c>
      <c r="K236" s="4">
        <v>136.43</v>
      </c>
      <c r="L236" s="5">
        <f t="shared" si="42"/>
        <v>1.6427453341360627</v>
      </c>
      <c r="M236" s="6">
        <f t="shared" si="43"/>
        <v>492823.60024081881</v>
      </c>
      <c r="N236" s="6">
        <f t="shared" si="44"/>
        <v>1598606.195671489</v>
      </c>
      <c r="O236" s="5">
        <f t="shared" si="45"/>
        <v>1.598606195671489</v>
      </c>
      <c r="P236" s="12">
        <f t="shared" si="47"/>
        <v>-5.756511871383152E-3</v>
      </c>
      <c r="Q236" s="10">
        <v>123.61</v>
      </c>
      <c r="R236" s="9">
        <f t="shared" si="46"/>
        <v>1.0082381729200653</v>
      </c>
      <c r="S236" s="12">
        <f t="shared" si="48"/>
        <v>3.2370316419849665E-4</v>
      </c>
      <c r="T236" s="4"/>
      <c r="U236" s="4"/>
      <c r="V236" s="4"/>
      <c r="W236" s="4"/>
      <c r="X236" s="4"/>
      <c r="Y236" s="4"/>
    </row>
    <row r="237" spans="1:25">
      <c r="A237" s="3">
        <v>40884</v>
      </c>
      <c r="B237" s="4">
        <v>373.45</v>
      </c>
      <c r="C237" s="5">
        <f t="shared" si="37"/>
        <v>1.698735443959243</v>
      </c>
      <c r="D237" s="6">
        <f t="shared" si="36"/>
        <v>339747.08879184863</v>
      </c>
      <c r="E237" s="4">
        <v>96.54</v>
      </c>
      <c r="F237" s="7">
        <f t="shared" si="38"/>
        <v>1.3874676631215868</v>
      </c>
      <c r="G237" s="8">
        <f t="shared" si="39"/>
        <v>554987.06524863467</v>
      </c>
      <c r="H237" s="4">
        <v>40.68</v>
      </c>
      <c r="I237" s="7">
        <f t="shared" si="40"/>
        <v>2.1231732776617953</v>
      </c>
      <c r="J237" s="8">
        <f t="shared" si="41"/>
        <v>212317.32776617954</v>
      </c>
      <c r="K237" s="4">
        <v>135.80000000000001</v>
      </c>
      <c r="L237" s="5">
        <f t="shared" si="42"/>
        <v>1.6351595424443108</v>
      </c>
      <c r="M237" s="6">
        <f t="shared" si="43"/>
        <v>490547.86273329327</v>
      </c>
      <c r="N237" s="6">
        <f t="shared" si="44"/>
        <v>1597599.3445399562</v>
      </c>
      <c r="O237" s="5">
        <f t="shared" si="45"/>
        <v>1.5975993445399561</v>
      </c>
      <c r="P237" s="12">
        <f t="shared" si="47"/>
        <v>-6.2983062011079394E-4</v>
      </c>
      <c r="Q237" s="10">
        <v>124.07</v>
      </c>
      <c r="R237" s="9">
        <f t="shared" si="46"/>
        <v>1.0119902120717781</v>
      </c>
      <c r="S237" s="12">
        <f t="shared" si="48"/>
        <v>3.7213817652292924E-3</v>
      </c>
      <c r="T237" s="4"/>
      <c r="U237" s="4"/>
      <c r="V237" s="4"/>
      <c r="W237" s="4"/>
      <c r="X237" s="4"/>
      <c r="Y237" s="4"/>
    </row>
    <row r="238" spans="1:25">
      <c r="A238" s="3">
        <v>40885</v>
      </c>
      <c r="B238" s="4">
        <v>368.42</v>
      </c>
      <c r="C238" s="5">
        <f t="shared" si="37"/>
        <v>1.6758551673944688</v>
      </c>
      <c r="D238" s="6">
        <f t="shared" si="36"/>
        <v>335171.03347889375</v>
      </c>
      <c r="E238" s="4">
        <v>95.28</v>
      </c>
      <c r="F238" s="7">
        <f t="shared" si="38"/>
        <v>1.3693590112101179</v>
      </c>
      <c r="G238" s="8">
        <f t="shared" si="39"/>
        <v>547743.60448404716</v>
      </c>
      <c r="H238" s="4">
        <v>40.25</v>
      </c>
      <c r="I238" s="7">
        <f t="shared" si="40"/>
        <v>2.1007306889352817</v>
      </c>
      <c r="J238" s="8">
        <f t="shared" si="41"/>
        <v>210073.06889352817</v>
      </c>
      <c r="K238" s="4">
        <v>133.08000000000001</v>
      </c>
      <c r="L238" s="5">
        <f t="shared" si="42"/>
        <v>1.6024081878386516</v>
      </c>
      <c r="M238" s="6">
        <f t="shared" si="43"/>
        <v>480722.45635159547</v>
      </c>
      <c r="N238" s="6">
        <f t="shared" si="44"/>
        <v>1573710.1632080644</v>
      </c>
      <c r="O238" s="5">
        <f t="shared" si="45"/>
        <v>1.5737101632080643</v>
      </c>
      <c r="P238" s="12">
        <f t="shared" si="47"/>
        <v>-1.4953174219516807E-2</v>
      </c>
      <c r="Q238" s="10">
        <v>121.35</v>
      </c>
      <c r="R238" s="9">
        <f t="shared" si="46"/>
        <v>0.98980424143556278</v>
      </c>
      <c r="S238" s="12">
        <f t="shared" si="48"/>
        <v>-2.1923107922946716E-2</v>
      </c>
      <c r="T238" s="4"/>
      <c r="U238" s="4"/>
      <c r="V238" s="4"/>
      <c r="W238" s="4"/>
      <c r="X238" s="4"/>
      <c r="Y238" s="4"/>
    </row>
    <row r="239" spans="1:25">
      <c r="A239" s="3">
        <v>40886</v>
      </c>
      <c r="B239" s="4">
        <v>376.51</v>
      </c>
      <c r="C239" s="5">
        <f t="shared" si="37"/>
        <v>1.7126546579330422</v>
      </c>
      <c r="D239" s="6">
        <f t="shared" si="36"/>
        <v>342530.93158660841</v>
      </c>
      <c r="E239" s="4">
        <v>96.66</v>
      </c>
      <c r="F239" s="7">
        <f t="shared" si="38"/>
        <v>1.3891922966369645</v>
      </c>
      <c r="G239" s="8">
        <f t="shared" si="39"/>
        <v>555676.91865478584</v>
      </c>
      <c r="H239" s="4">
        <v>40.53</v>
      </c>
      <c r="I239" s="7">
        <f t="shared" si="40"/>
        <v>2.1153444676409188</v>
      </c>
      <c r="J239" s="8">
        <f t="shared" si="41"/>
        <v>211534.44676409187</v>
      </c>
      <c r="K239" s="4">
        <v>134.62</v>
      </c>
      <c r="L239" s="5">
        <f t="shared" si="42"/>
        <v>1.6209512341962675</v>
      </c>
      <c r="M239" s="6">
        <f t="shared" si="43"/>
        <v>486285.37025888026</v>
      </c>
      <c r="N239" s="6">
        <f t="shared" si="44"/>
        <v>1596027.6672643665</v>
      </c>
      <c r="O239" s="5">
        <f t="shared" si="45"/>
        <v>1.5960276672643665</v>
      </c>
      <c r="P239" s="12">
        <f t="shared" si="47"/>
        <v>1.418145766486445E-2</v>
      </c>
      <c r="Q239" s="10">
        <v>123.41</v>
      </c>
      <c r="R239" s="9">
        <f t="shared" si="46"/>
        <v>1.0066068515497553</v>
      </c>
      <c r="S239" s="12">
        <f t="shared" si="48"/>
        <v>1.6975690152451595E-2</v>
      </c>
      <c r="T239" s="4"/>
      <c r="U239" s="4"/>
      <c r="V239" s="4"/>
      <c r="W239" s="4"/>
      <c r="X239" s="4"/>
      <c r="Y239" s="4"/>
    </row>
    <row r="240" spans="1:25">
      <c r="A240" s="3">
        <v>40889</v>
      </c>
      <c r="B240" s="4">
        <v>370.38</v>
      </c>
      <c r="C240" s="5">
        <f t="shared" si="37"/>
        <v>1.6847707423580787</v>
      </c>
      <c r="D240" s="6">
        <f t="shared" si="36"/>
        <v>336954.14847161574</v>
      </c>
      <c r="E240" s="4">
        <v>96.39</v>
      </c>
      <c r="F240" s="7">
        <f t="shared" si="38"/>
        <v>1.3853118712273642</v>
      </c>
      <c r="G240" s="8">
        <f t="shared" si="39"/>
        <v>554124.74849094567</v>
      </c>
      <c r="H240" s="4">
        <v>38.75</v>
      </c>
      <c r="I240" s="7">
        <f t="shared" si="40"/>
        <v>2.0224425887265136</v>
      </c>
      <c r="J240" s="8">
        <f t="shared" si="41"/>
        <v>202244.25887265135</v>
      </c>
      <c r="K240" s="4">
        <v>133.43</v>
      </c>
      <c r="L240" s="5">
        <f t="shared" si="42"/>
        <v>1.6066225165562915</v>
      </c>
      <c r="M240" s="6">
        <f t="shared" si="43"/>
        <v>481986.75496688747</v>
      </c>
      <c r="N240" s="6">
        <f t="shared" si="44"/>
        <v>1575309.9108021001</v>
      </c>
      <c r="O240" s="5">
        <f t="shared" si="45"/>
        <v>1.5753099108021</v>
      </c>
      <c r="P240" s="12">
        <f t="shared" si="47"/>
        <v>-1.2980825387430284E-2</v>
      </c>
      <c r="Q240" s="10">
        <v>121.61</v>
      </c>
      <c r="R240" s="9">
        <f t="shared" si="46"/>
        <v>0.99192495921696577</v>
      </c>
      <c r="S240" s="12">
        <f t="shared" si="48"/>
        <v>-1.4585527915079832E-2</v>
      </c>
      <c r="T240" s="4"/>
      <c r="U240" s="4"/>
      <c r="V240" s="4"/>
      <c r="W240" s="4"/>
      <c r="X240" s="4"/>
      <c r="Y240" s="4"/>
    </row>
    <row r="241" spans="1:25">
      <c r="A241" s="3">
        <v>40890</v>
      </c>
      <c r="B241" s="4">
        <v>368.05</v>
      </c>
      <c r="C241" s="5">
        <f t="shared" si="37"/>
        <v>1.6741721251819506</v>
      </c>
      <c r="D241" s="6">
        <f t="shared" si="36"/>
        <v>334834.42503639014</v>
      </c>
      <c r="E241" s="4">
        <v>95.38</v>
      </c>
      <c r="F241" s="7">
        <f t="shared" si="38"/>
        <v>1.3707962058062662</v>
      </c>
      <c r="G241" s="8">
        <f t="shared" si="39"/>
        <v>548318.48232250649</v>
      </c>
      <c r="H241" s="4">
        <v>37.99</v>
      </c>
      <c r="I241" s="7">
        <f t="shared" si="40"/>
        <v>1.9827766179540711</v>
      </c>
      <c r="J241" s="8">
        <f t="shared" si="41"/>
        <v>198277.66179540713</v>
      </c>
      <c r="K241" s="4">
        <v>129.63</v>
      </c>
      <c r="L241" s="5">
        <f t="shared" si="42"/>
        <v>1.5608669476219146</v>
      </c>
      <c r="M241" s="6">
        <f t="shared" si="43"/>
        <v>468260.08428657439</v>
      </c>
      <c r="N241" s="6">
        <f t="shared" si="44"/>
        <v>1549690.6534408783</v>
      </c>
      <c r="O241" s="5">
        <f t="shared" si="45"/>
        <v>1.5496906534408783</v>
      </c>
      <c r="P241" s="12">
        <f t="shared" si="47"/>
        <v>-1.6262995100549626E-2</v>
      </c>
      <c r="Q241" s="10">
        <v>120.47</v>
      </c>
      <c r="R241" s="9">
        <f t="shared" si="46"/>
        <v>0.9826264274061991</v>
      </c>
      <c r="S241" s="12">
        <f t="shared" si="48"/>
        <v>-9.3742290930022287E-3</v>
      </c>
      <c r="T241" s="4"/>
      <c r="U241" s="4"/>
      <c r="V241" s="4"/>
      <c r="W241" s="4"/>
      <c r="X241" s="4"/>
      <c r="Y241" s="4"/>
    </row>
    <row r="242" spans="1:25">
      <c r="A242" s="3">
        <v>40891</v>
      </c>
      <c r="B242" s="4">
        <v>360.25</v>
      </c>
      <c r="C242" s="5">
        <f t="shared" si="37"/>
        <v>1.6386917758369723</v>
      </c>
      <c r="D242" s="6">
        <f t="shared" si="36"/>
        <v>327738.35516739445</v>
      </c>
      <c r="E242" s="4">
        <v>95.83</v>
      </c>
      <c r="F242" s="7">
        <f t="shared" si="38"/>
        <v>1.3772635814889336</v>
      </c>
      <c r="G242" s="8">
        <f t="shared" si="39"/>
        <v>550905.43259557348</v>
      </c>
      <c r="H242" s="4">
        <v>36.58</v>
      </c>
      <c r="I242" s="7">
        <f t="shared" si="40"/>
        <v>1.9091858037578286</v>
      </c>
      <c r="J242" s="8">
        <f t="shared" si="41"/>
        <v>190918.58037578285</v>
      </c>
      <c r="K242" s="4">
        <v>128.46</v>
      </c>
      <c r="L242" s="5">
        <f t="shared" si="42"/>
        <v>1.546779048765804</v>
      </c>
      <c r="M242" s="6">
        <f t="shared" si="43"/>
        <v>464033.71462974121</v>
      </c>
      <c r="N242" s="6">
        <f t="shared" si="44"/>
        <v>1533596.0827684919</v>
      </c>
      <c r="O242" s="5">
        <f t="shared" si="45"/>
        <v>1.533596082768492</v>
      </c>
      <c r="P242" s="12">
        <f t="shared" si="47"/>
        <v>-1.0385666737197208E-2</v>
      </c>
      <c r="Q242" s="10">
        <v>119.19</v>
      </c>
      <c r="R242" s="9">
        <f t="shared" si="46"/>
        <v>0.97218597063621537</v>
      </c>
      <c r="S242" s="12">
        <f t="shared" si="48"/>
        <v>-1.0625051880136183E-2</v>
      </c>
      <c r="T242" s="4"/>
      <c r="U242" s="4"/>
      <c r="V242" s="4"/>
      <c r="W242" s="4"/>
      <c r="X242" s="4"/>
      <c r="Y242" s="4"/>
    </row>
    <row r="243" spans="1:25">
      <c r="A243" s="3">
        <v>40892</v>
      </c>
      <c r="B243" s="4">
        <v>358.34</v>
      </c>
      <c r="C243" s="5">
        <f t="shared" si="37"/>
        <v>1.6300036390101891</v>
      </c>
      <c r="D243" s="6">
        <f t="shared" si="36"/>
        <v>326000.72780203784</v>
      </c>
      <c r="E243" s="4">
        <v>95.29</v>
      </c>
      <c r="F243" s="7">
        <f t="shared" si="38"/>
        <v>1.3695027306697327</v>
      </c>
      <c r="G243" s="8">
        <f t="shared" si="39"/>
        <v>547801.09226789314</v>
      </c>
      <c r="H243" s="4">
        <v>35.99</v>
      </c>
      <c r="I243" s="7">
        <f t="shared" si="40"/>
        <v>1.87839248434238</v>
      </c>
      <c r="J243" s="8">
        <f t="shared" si="41"/>
        <v>187839.24843423799</v>
      </c>
      <c r="K243" s="4">
        <v>128.29</v>
      </c>
      <c r="L243" s="5">
        <f t="shared" si="42"/>
        <v>1.5447320891029499</v>
      </c>
      <c r="M243" s="6">
        <f t="shared" si="43"/>
        <v>463419.62673088495</v>
      </c>
      <c r="N243" s="6">
        <f t="shared" si="44"/>
        <v>1525060.6952350538</v>
      </c>
      <c r="O243" s="5">
        <f t="shared" si="45"/>
        <v>1.5250606952350538</v>
      </c>
      <c r="P243" s="12">
        <f t="shared" si="47"/>
        <v>-5.5656033745403732E-3</v>
      </c>
      <c r="Q243" s="10">
        <v>119.62</v>
      </c>
      <c r="R243" s="9">
        <f t="shared" si="46"/>
        <v>0.97569331158238182</v>
      </c>
      <c r="S243" s="12">
        <f t="shared" si="48"/>
        <v>3.6076852084907518E-3</v>
      </c>
      <c r="T243" s="4"/>
      <c r="U243" s="4"/>
      <c r="V243" s="4"/>
      <c r="W243" s="4"/>
      <c r="X243" s="4"/>
      <c r="Y243" s="4"/>
    </row>
    <row r="244" spans="1:25">
      <c r="A244" s="3">
        <v>40893</v>
      </c>
      <c r="B244" s="4">
        <v>361.29</v>
      </c>
      <c r="C244" s="5">
        <f t="shared" si="37"/>
        <v>1.6434224890829694</v>
      </c>
      <c r="D244" s="6">
        <f t="shared" si="36"/>
        <v>328684.49781659385</v>
      </c>
      <c r="E244" s="4">
        <v>96.91</v>
      </c>
      <c r="F244" s="7">
        <f t="shared" si="38"/>
        <v>1.3927852831273355</v>
      </c>
      <c r="G244" s="8">
        <f t="shared" si="39"/>
        <v>557114.11325093417</v>
      </c>
      <c r="H244" s="4">
        <v>37.03</v>
      </c>
      <c r="I244" s="7">
        <f t="shared" si="40"/>
        <v>1.9326722338204594</v>
      </c>
      <c r="J244" s="8">
        <f t="shared" si="41"/>
        <v>193267.22338204595</v>
      </c>
      <c r="K244" s="4">
        <v>126.57</v>
      </c>
      <c r="L244" s="5">
        <f t="shared" si="42"/>
        <v>1.5240216736905479</v>
      </c>
      <c r="M244" s="6">
        <f t="shared" si="43"/>
        <v>457206.50210716436</v>
      </c>
      <c r="N244" s="6">
        <f t="shared" si="44"/>
        <v>1536272.3365567382</v>
      </c>
      <c r="O244" s="5">
        <f t="shared" si="45"/>
        <v>1.5362723365567383</v>
      </c>
      <c r="P244" s="12">
        <f t="shared" si="47"/>
        <v>7.3516033536988878E-3</v>
      </c>
      <c r="Q244" s="10">
        <v>119.8</v>
      </c>
      <c r="R244" s="9">
        <f t="shared" si="46"/>
        <v>0.97716150081566067</v>
      </c>
      <c r="S244" s="12">
        <f t="shared" si="48"/>
        <v>1.5047650894499665E-3</v>
      </c>
      <c r="T244" s="4"/>
      <c r="U244" s="4"/>
      <c r="V244" s="4"/>
      <c r="W244" s="4"/>
      <c r="X244" s="4"/>
      <c r="Y244" s="4"/>
    </row>
    <row r="245" spans="1:25">
      <c r="A245" s="3">
        <v>40896</v>
      </c>
      <c r="B245" s="4">
        <v>357.87</v>
      </c>
      <c r="C245" s="5">
        <f t="shared" si="37"/>
        <v>1.6278657205240175</v>
      </c>
      <c r="D245" s="6">
        <f t="shared" si="36"/>
        <v>325573.1441048035</v>
      </c>
      <c r="E245" s="4">
        <v>98.04</v>
      </c>
      <c r="F245" s="7">
        <f t="shared" si="38"/>
        <v>1.4090255820638116</v>
      </c>
      <c r="G245" s="8">
        <f t="shared" si="39"/>
        <v>563610.23282552464</v>
      </c>
      <c r="H245" s="4">
        <v>35.97</v>
      </c>
      <c r="I245" s="7">
        <f t="shared" si="40"/>
        <v>1.8773486430062629</v>
      </c>
      <c r="J245" s="8">
        <f t="shared" si="41"/>
        <v>187734.8643006263</v>
      </c>
      <c r="K245" s="4">
        <v>127.56</v>
      </c>
      <c r="L245" s="5">
        <f t="shared" si="42"/>
        <v>1.5359422034918724</v>
      </c>
      <c r="M245" s="6">
        <f t="shared" si="43"/>
        <v>460782.66104756173</v>
      </c>
      <c r="N245" s="6">
        <f t="shared" si="44"/>
        <v>1537700.9022785162</v>
      </c>
      <c r="O245" s="5">
        <f t="shared" si="45"/>
        <v>1.5377009022785162</v>
      </c>
      <c r="P245" s="12">
        <f t="shared" si="47"/>
        <v>9.2989093651185684E-4</v>
      </c>
      <c r="Q245" s="10">
        <v>118.52</v>
      </c>
      <c r="R245" s="9">
        <f t="shared" si="46"/>
        <v>0.96672104404567705</v>
      </c>
      <c r="S245" s="12">
        <f t="shared" si="48"/>
        <v>-1.0684474123539234E-2</v>
      </c>
      <c r="T245" s="4"/>
      <c r="U245" s="4"/>
      <c r="V245" s="4"/>
      <c r="W245" s="4"/>
      <c r="X245" s="4"/>
      <c r="Y245" s="4"/>
    </row>
    <row r="246" spans="1:25">
      <c r="A246" s="3">
        <v>40897</v>
      </c>
      <c r="B246" s="4">
        <v>373.01</v>
      </c>
      <c r="C246" s="5">
        <f t="shared" si="37"/>
        <v>1.6967339883551673</v>
      </c>
      <c r="D246" s="6">
        <f t="shared" si="36"/>
        <v>339346.79767103348</v>
      </c>
      <c r="E246" s="4">
        <v>100.79</v>
      </c>
      <c r="F246" s="7">
        <f t="shared" si="38"/>
        <v>1.4485484334578904</v>
      </c>
      <c r="G246" s="8">
        <f t="shared" si="39"/>
        <v>579419.37338315614</v>
      </c>
      <c r="H246" s="4">
        <v>38.5</v>
      </c>
      <c r="I246" s="7">
        <f t="shared" si="40"/>
        <v>2.0093945720250521</v>
      </c>
      <c r="J246" s="8">
        <f t="shared" si="41"/>
        <v>200939.4572025052</v>
      </c>
      <c r="K246" s="4">
        <v>127.25</v>
      </c>
      <c r="L246" s="5">
        <f t="shared" si="42"/>
        <v>1.5322095123419628</v>
      </c>
      <c r="M246" s="6">
        <f t="shared" si="43"/>
        <v>459662.85370258882</v>
      </c>
      <c r="N246" s="6">
        <f t="shared" si="44"/>
        <v>1579368.4819592838</v>
      </c>
      <c r="O246" s="5">
        <f t="shared" si="45"/>
        <v>1.5793684819592839</v>
      </c>
      <c r="P246" s="12">
        <f t="shared" si="47"/>
        <v>2.709732407584986E-2</v>
      </c>
      <c r="Q246" s="10">
        <v>122.1</v>
      </c>
      <c r="R246" s="9">
        <f t="shared" si="46"/>
        <v>0.99592169657422513</v>
      </c>
      <c r="S246" s="12">
        <f t="shared" si="48"/>
        <v>3.020587242659456E-2</v>
      </c>
      <c r="T246" s="4"/>
      <c r="U246" s="4"/>
      <c r="V246" s="4"/>
      <c r="W246" s="4"/>
      <c r="X246" s="4"/>
      <c r="Y246" s="4"/>
    </row>
    <row r="247" spans="1:25">
      <c r="A247" s="3">
        <v>40898</v>
      </c>
      <c r="B247" s="4">
        <v>373.28</v>
      </c>
      <c r="C247" s="5">
        <f t="shared" si="37"/>
        <v>1.697962154294032</v>
      </c>
      <c r="D247" s="6">
        <f t="shared" si="36"/>
        <v>339592.43085880642</v>
      </c>
      <c r="E247" s="4">
        <v>100.17</v>
      </c>
      <c r="F247" s="7">
        <f t="shared" si="38"/>
        <v>1.4396378269617707</v>
      </c>
      <c r="G247" s="8">
        <f t="shared" si="39"/>
        <v>575855.13078470831</v>
      </c>
      <c r="H247" s="4">
        <v>38.61</v>
      </c>
      <c r="I247" s="7">
        <f t="shared" si="40"/>
        <v>2.0151356993736953</v>
      </c>
      <c r="J247" s="8">
        <f t="shared" si="41"/>
        <v>201513.56993736952</v>
      </c>
      <c r="K247" s="4">
        <v>126.46</v>
      </c>
      <c r="L247" s="5">
        <f t="shared" si="42"/>
        <v>1.5226971703792895</v>
      </c>
      <c r="M247" s="6">
        <f t="shared" si="43"/>
        <v>456809.15111378685</v>
      </c>
      <c r="N247" s="6">
        <f t="shared" si="44"/>
        <v>1573770.2826946713</v>
      </c>
      <c r="O247" s="5">
        <f t="shared" si="45"/>
        <v>1.5737702826946713</v>
      </c>
      <c r="P247" s="12">
        <f t="shared" si="47"/>
        <v>-3.5445808426337599E-3</v>
      </c>
      <c r="Q247" s="10">
        <v>122.34</v>
      </c>
      <c r="R247" s="9">
        <f t="shared" si="46"/>
        <v>0.99787928221859712</v>
      </c>
      <c r="S247" s="12">
        <f t="shared" si="48"/>
        <v>1.9656019656020263E-3</v>
      </c>
      <c r="T247" s="4"/>
      <c r="U247" s="4"/>
      <c r="V247" s="4"/>
      <c r="W247" s="4"/>
      <c r="X247" s="4"/>
      <c r="Y247" s="4"/>
    </row>
    <row r="248" spans="1:25">
      <c r="A248" s="3">
        <v>40899</v>
      </c>
      <c r="B248" s="4">
        <v>370.35</v>
      </c>
      <c r="C248" s="5">
        <f t="shared" si="37"/>
        <v>1.6846342794759825</v>
      </c>
      <c r="D248" s="6">
        <f t="shared" si="36"/>
        <v>336926.8558951965</v>
      </c>
      <c r="E248" s="4">
        <v>99.99</v>
      </c>
      <c r="F248" s="7">
        <f t="shared" si="38"/>
        <v>1.4370508766887036</v>
      </c>
      <c r="G248" s="8">
        <f t="shared" si="39"/>
        <v>574820.35067548137</v>
      </c>
      <c r="H248" s="4">
        <v>38.880000000000003</v>
      </c>
      <c r="I248" s="7">
        <f t="shared" si="40"/>
        <v>2.0292275574112737</v>
      </c>
      <c r="J248" s="8">
        <f t="shared" si="41"/>
        <v>202922.75574112736</v>
      </c>
      <c r="K248" s="4">
        <v>124.76</v>
      </c>
      <c r="L248" s="5">
        <f t="shared" si="42"/>
        <v>1.5022275737507527</v>
      </c>
      <c r="M248" s="6">
        <f t="shared" si="43"/>
        <v>450668.27212522581</v>
      </c>
      <c r="N248" s="6">
        <f t="shared" si="44"/>
        <v>1565338.234437031</v>
      </c>
      <c r="O248" s="5">
        <f t="shared" si="45"/>
        <v>1.565338234437031</v>
      </c>
      <c r="P248" s="12">
        <f t="shared" si="47"/>
        <v>-5.3578647089476128E-3</v>
      </c>
      <c r="Q248" s="10">
        <v>123.42</v>
      </c>
      <c r="R248" s="9">
        <f t="shared" si="46"/>
        <v>1.0066884176182709</v>
      </c>
      <c r="S248" s="12">
        <f t="shared" si="48"/>
        <v>8.8278567925452744E-3</v>
      </c>
      <c r="T248" s="4"/>
      <c r="U248" s="4"/>
      <c r="V248" s="4"/>
      <c r="W248" s="4"/>
      <c r="X248" s="4"/>
      <c r="Y248" s="4"/>
    </row>
    <row r="249" spans="1:25">
      <c r="A249" s="3">
        <v>40900</v>
      </c>
      <c r="B249" s="4">
        <v>377.24</v>
      </c>
      <c r="C249" s="5">
        <f t="shared" si="37"/>
        <v>1.7159752547307132</v>
      </c>
      <c r="D249" s="6">
        <f t="shared" si="36"/>
        <v>343195.05094614264</v>
      </c>
      <c r="E249" s="4">
        <v>101.92</v>
      </c>
      <c r="F249" s="7">
        <f t="shared" si="38"/>
        <v>1.4647887323943662</v>
      </c>
      <c r="G249" s="8">
        <f t="shared" si="39"/>
        <v>585915.49295774649</v>
      </c>
      <c r="H249" s="4">
        <v>38.93</v>
      </c>
      <c r="I249" s="7">
        <f t="shared" si="40"/>
        <v>2.0318371607515657</v>
      </c>
      <c r="J249" s="8">
        <f t="shared" si="41"/>
        <v>203183.71607515658</v>
      </c>
      <c r="K249" s="4">
        <v>127.09</v>
      </c>
      <c r="L249" s="5">
        <f t="shared" si="42"/>
        <v>1.5302829620710416</v>
      </c>
      <c r="M249" s="6">
        <f t="shared" si="43"/>
        <v>459084.88862131251</v>
      </c>
      <c r="N249" s="6">
        <f t="shared" si="44"/>
        <v>1591379.1486003583</v>
      </c>
      <c r="O249" s="5">
        <f t="shared" si="45"/>
        <v>1.5913791486003583</v>
      </c>
      <c r="P249" s="12">
        <f t="shared" si="47"/>
        <v>1.6635966330109442E-2</v>
      </c>
      <c r="Q249" s="10">
        <v>124.53</v>
      </c>
      <c r="R249" s="9">
        <f t="shared" si="46"/>
        <v>1.015742251223491</v>
      </c>
      <c r="S249" s="12">
        <f t="shared" si="48"/>
        <v>8.9936801166747848E-3</v>
      </c>
      <c r="T249" s="4"/>
      <c r="U249" s="4"/>
      <c r="V249" s="4"/>
      <c r="W249" s="4"/>
      <c r="X249" s="4"/>
      <c r="Y249" s="4"/>
    </row>
    <row r="250" spans="1:25">
      <c r="A250" s="3">
        <v>40904</v>
      </c>
      <c r="B250" s="4">
        <v>373.85</v>
      </c>
      <c r="C250" s="5">
        <f t="shared" si="37"/>
        <v>1.7005549490538574</v>
      </c>
      <c r="D250" s="6">
        <f t="shared" si="36"/>
        <v>340110.98981077148</v>
      </c>
      <c r="E250" s="4">
        <v>101.35</v>
      </c>
      <c r="F250" s="7">
        <f t="shared" si="38"/>
        <v>1.4565967231963208</v>
      </c>
      <c r="G250" s="8">
        <f t="shared" si="39"/>
        <v>582638.68927852833</v>
      </c>
      <c r="H250" s="4">
        <v>38.9</v>
      </c>
      <c r="I250" s="7">
        <f t="shared" si="40"/>
        <v>2.0302713987473902</v>
      </c>
      <c r="J250" s="8">
        <f t="shared" si="41"/>
        <v>203027.13987473902</v>
      </c>
      <c r="K250" s="4">
        <v>128.62</v>
      </c>
      <c r="L250" s="5">
        <f t="shared" si="42"/>
        <v>1.5487055990367249</v>
      </c>
      <c r="M250" s="6">
        <f t="shared" si="43"/>
        <v>464611.67971101747</v>
      </c>
      <c r="N250" s="6">
        <f t="shared" si="44"/>
        <v>1590388.4986750565</v>
      </c>
      <c r="O250" s="5">
        <f t="shared" si="45"/>
        <v>1.5903884986750565</v>
      </c>
      <c r="P250" s="12">
        <f t="shared" si="47"/>
        <v>-6.2251030885573932E-4</v>
      </c>
      <c r="Q250" s="10">
        <v>124.62</v>
      </c>
      <c r="R250" s="9">
        <f t="shared" si="46"/>
        <v>1.0164763458401307</v>
      </c>
      <c r="S250" s="12">
        <f t="shared" si="48"/>
        <v>7.2271741748974883E-4</v>
      </c>
      <c r="T250" s="4"/>
      <c r="U250" s="4"/>
      <c r="V250" s="4"/>
      <c r="W250" s="4"/>
      <c r="X250" s="4"/>
      <c r="Y250" s="4"/>
    </row>
    <row r="251" spans="1:25">
      <c r="A251" s="3">
        <v>40905</v>
      </c>
      <c r="B251" s="4">
        <v>372.88</v>
      </c>
      <c r="C251" s="5">
        <f t="shared" si="37"/>
        <v>1.6961426491994178</v>
      </c>
      <c r="D251" s="6">
        <f t="shared" si="36"/>
        <v>339228.52983988356</v>
      </c>
      <c r="E251" s="4">
        <v>100.17</v>
      </c>
      <c r="F251" s="7">
        <f t="shared" si="38"/>
        <v>1.4396378269617707</v>
      </c>
      <c r="G251" s="8">
        <f t="shared" si="39"/>
        <v>575855.13078470831</v>
      </c>
      <c r="H251" s="4">
        <v>38.04</v>
      </c>
      <c r="I251" s="7">
        <f t="shared" si="40"/>
        <v>1.9853862212943632</v>
      </c>
      <c r="J251" s="8">
        <f t="shared" si="41"/>
        <v>198538.62212943632</v>
      </c>
      <c r="K251" s="4">
        <v>127.1</v>
      </c>
      <c r="L251" s="5">
        <f t="shared" si="42"/>
        <v>1.5304033714629741</v>
      </c>
      <c r="M251" s="6">
        <f t="shared" si="43"/>
        <v>459121.01143889222</v>
      </c>
      <c r="N251" s="6">
        <f t="shared" si="44"/>
        <v>1572743.2941929204</v>
      </c>
      <c r="O251" s="5">
        <f t="shared" si="45"/>
        <v>1.5727432941929205</v>
      </c>
      <c r="P251" s="12">
        <f t="shared" si="47"/>
        <v>-1.109490196693208E-2</v>
      </c>
      <c r="Q251" s="10">
        <v>122.99</v>
      </c>
      <c r="R251" s="9">
        <f t="shared" si="46"/>
        <v>1.0031810766721043</v>
      </c>
      <c r="S251" s="12">
        <f t="shared" si="48"/>
        <v>-1.3079762477932966E-2</v>
      </c>
      <c r="T251" s="4"/>
      <c r="U251" s="4"/>
      <c r="V251" s="4"/>
      <c r="W251" s="4"/>
      <c r="X251" s="4"/>
      <c r="Y251" s="4"/>
    </row>
    <row r="252" spans="1:25">
      <c r="A252" s="3">
        <v>40906</v>
      </c>
      <c r="B252" s="4">
        <v>377.36</v>
      </c>
      <c r="C252" s="5">
        <f t="shared" si="37"/>
        <v>1.7165211062590975</v>
      </c>
      <c r="D252" s="6">
        <f t="shared" si="36"/>
        <v>343304.22125181952</v>
      </c>
      <c r="E252" s="4">
        <v>102.58</v>
      </c>
      <c r="F252" s="7">
        <f t="shared" si="38"/>
        <v>1.4742742167289451</v>
      </c>
      <c r="G252" s="8">
        <f t="shared" si="39"/>
        <v>589709.68669157801</v>
      </c>
      <c r="H252" s="4">
        <v>38.409999999999997</v>
      </c>
      <c r="I252" s="7">
        <f t="shared" si="40"/>
        <v>2.0046972860125258</v>
      </c>
      <c r="J252" s="8">
        <f t="shared" si="41"/>
        <v>200469.72860125257</v>
      </c>
      <c r="K252" s="4">
        <v>126.76</v>
      </c>
      <c r="L252" s="5">
        <f t="shared" si="42"/>
        <v>1.5263094521372669</v>
      </c>
      <c r="M252" s="6">
        <f t="shared" si="43"/>
        <v>457892.83564118005</v>
      </c>
      <c r="N252" s="6">
        <f t="shared" si="44"/>
        <v>1591376.4721858301</v>
      </c>
      <c r="O252" s="5">
        <f t="shared" si="45"/>
        <v>1.5913764721858301</v>
      </c>
      <c r="P252" s="12">
        <f t="shared" si="47"/>
        <v>1.1847564737175853E-2</v>
      </c>
      <c r="Q252" s="10">
        <v>124.26</v>
      </c>
      <c r="R252" s="9">
        <f t="shared" si="46"/>
        <v>1.0135399673735728</v>
      </c>
      <c r="S252" s="12">
        <f t="shared" si="48"/>
        <v>1.0326042767704768E-2</v>
      </c>
      <c r="T252" s="4"/>
      <c r="U252" s="4"/>
      <c r="V252" s="4"/>
      <c r="W252" s="4"/>
      <c r="X252" s="4"/>
      <c r="Y252" s="4"/>
    </row>
    <row r="253" spans="1:25">
      <c r="A253" s="3">
        <v>40907</v>
      </c>
      <c r="B253" s="4">
        <v>371.92</v>
      </c>
      <c r="C253" s="5">
        <f t="shared" si="37"/>
        <v>1.6917758369723435</v>
      </c>
      <c r="D253" s="6">
        <f t="shared" si="36"/>
        <v>338355.16739446868</v>
      </c>
      <c r="E253" s="4">
        <v>100.97</v>
      </c>
      <c r="F253" s="7">
        <f t="shared" si="38"/>
        <v>1.4511353837309573</v>
      </c>
      <c r="G253" s="8">
        <f t="shared" si="39"/>
        <v>580454.15349238296</v>
      </c>
      <c r="H253" s="4">
        <v>37.89</v>
      </c>
      <c r="I253" s="7">
        <f t="shared" si="40"/>
        <v>1.9775574112734864</v>
      </c>
      <c r="J253" s="8">
        <f t="shared" si="41"/>
        <v>197755.74112734865</v>
      </c>
      <c r="K253" s="4">
        <v>125.1</v>
      </c>
      <c r="L253" s="5">
        <f t="shared" si="42"/>
        <v>1.5063214930764599</v>
      </c>
      <c r="M253" s="6">
        <f t="shared" si="43"/>
        <v>451896.44792293798</v>
      </c>
      <c r="N253" s="6">
        <f t="shared" si="44"/>
        <v>1568461.5099371383</v>
      </c>
      <c r="O253" s="5">
        <f t="shared" si="45"/>
        <v>1.5684615099371384</v>
      </c>
      <c r="P253" s="12">
        <f t="shared" si="47"/>
        <v>-1.4399460246648621E-2</v>
      </c>
      <c r="Q253" s="10">
        <v>123.65</v>
      </c>
      <c r="R253" s="9">
        <f t="shared" si="46"/>
        <v>1.0085644371941274</v>
      </c>
      <c r="S253" s="12">
        <f t="shared" si="48"/>
        <v>-4.9090616449379842E-3</v>
      </c>
      <c r="T253" s="4"/>
      <c r="U253" s="4"/>
      <c r="V253" s="4"/>
      <c r="W253" s="4"/>
      <c r="X253" s="4"/>
      <c r="Y253" s="4"/>
    </row>
  </sheetData>
  <phoneticPr fontId="6" type="noConversion"/>
  <pageMargins left="0.75" right="0.75" top="1" bottom="1" header="0.5" footer="0.5"/>
  <pageSetup scale="9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cp:lastPrinted>2012-11-04T07:06:24Z</cp:lastPrinted>
  <dcterms:created xsi:type="dcterms:W3CDTF">2012-11-03T18:56:02Z</dcterms:created>
  <dcterms:modified xsi:type="dcterms:W3CDTF">2012-11-04T07:06:59Z</dcterms:modified>
</cp:coreProperties>
</file>