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telles\Desktop\Garoto de programa\ESPM\Estatistica - 2° Semestre\"/>
    </mc:Choice>
  </mc:AlternateContent>
  <xr:revisionPtr revIDLastSave="0" documentId="13_ncr:1_{986F5117-E6D6-40AD-AD7A-E482725CB48B}" xr6:coauthVersionLast="36" xr6:coauthVersionMax="36" xr10:uidLastSave="{00000000-0000-0000-0000-000000000000}"/>
  <bookViews>
    <workbookView xWindow="0" yWindow="0" windowWidth="19200" windowHeight="6810" activeTab="1" xr2:uid="{550C782F-B845-4AE6-8F5E-9A7259F86DB1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E10" i="2"/>
  <c r="D9" i="2"/>
  <c r="E9" i="2"/>
  <c r="E3" i="2"/>
  <c r="E4" i="2"/>
  <c r="E5" i="2"/>
  <c r="E6" i="2"/>
  <c r="E7" i="2"/>
  <c r="E2" i="2"/>
  <c r="D3" i="2"/>
  <c r="D4" i="2"/>
  <c r="D5" i="2"/>
  <c r="D6" i="2"/>
  <c r="D7" i="2"/>
  <c r="D2" i="2"/>
  <c r="C10" i="2"/>
  <c r="B10" i="2"/>
  <c r="C9" i="2"/>
  <c r="B9" i="2"/>
</calcChain>
</file>

<file path=xl/sharedStrings.xml><?xml version="1.0" encoding="utf-8"?>
<sst xmlns="http://schemas.openxmlformats.org/spreadsheetml/2006/main" count="13" uniqueCount="13">
  <si>
    <t>Município</t>
  </si>
  <si>
    <t>X1</t>
  </si>
  <si>
    <t>X2</t>
  </si>
  <si>
    <t>Bragança</t>
  </si>
  <si>
    <t>Poá</t>
  </si>
  <si>
    <t>Piracaia</t>
  </si>
  <si>
    <t>Itupeva</t>
  </si>
  <si>
    <t>Dracena</t>
  </si>
  <si>
    <t>Santos</t>
  </si>
  <si>
    <t>Média</t>
  </si>
  <si>
    <t>Desvio</t>
  </si>
  <si>
    <t>Z1</t>
  </si>
  <si>
    <t>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</si>
</sst>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Calibri "/>
    </font>
    <font>
      <sz val="1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4" fillId="3" borderId="1" xfId="0" applyFont="1" applyFill="1" applyBorder="1" applyAlignment="1">
      <alignment horizontal="left" wrapText="1" readingOrder="1"/>
    </xf>
    <xf numFmtId="0" fontId="4" fillId="3" borderId="1" xfId="0" applyFont="1" applyFill="1" applyBorder="1" applyAlignment="1">
      <alignment horizontal="center" wrapText="1" readingOrder="1"/>
    </xf>
    <xf numFmtId="0" fontId="2" fillId="3" borderId="1" xfId="0" applyFont="1" applyFill="1" applyBorder="1"/>
    <xf numFmtId="2" fontId="3" fillId="3" borderId="1" xfId="0" applyNumberFormat="1" applyFont="1" applyFill="1" applyBorder="1"/>
    <xf numFmtId="2" fontId="2" fillId="3" borderId="1" xfId="0" applyNumberFormat="1" applyFont="1" applyFill="1" applyBorder="1"/>
    <xf numFmtId="173" fontId="2" fillId="0" borderId="0" xfId="1" applyNumberFormat="1" applyFont="1"/>
    <xf numFmtId="2" fontId="2" fillId="2" borderId="1" xfId="0" applyNumberFormat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Existe três clusters</a:t>
            </a:r>
          </a:p>
        </c:rich>
      </c:tx>
      <c:layout>
        <c:manualLayout>
          <c:xMode val="edge"/>
          <c:yMode val="edge"/>
          <c:x val="0.34927077865266848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42B4013-C3C3-43B5-B28F-90A6266D49B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A4B-46D3-BEC1-895E5E10BEC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4D335B6-89E4-4339-B9F8-387A77944AA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A4B-46D3-BEC1-895E5E10BEC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BCF3990-3DC1-4F7D-9556-1A242A14D47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A4B-46D3-BEC1-895E5E10BEC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CDC59D5-B880-4F9F-BC29-C46C82264F8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A4B-46D3-BEC1-895E5E10BEC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36A4229-7438-4504-9F5B-69B7BEE19B8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A4B-46D3-BEC1-895E5E10BEC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2AD94B1-5476-4662-B787-9BA9D67ED10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A4B-46D3-BEC1-895E5E10BE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Planilha2!$D$2:$D$7</c:f>
              <c:numCache>
                <c:formatCode>0.00</c:formatCode>
                <c:ptCount val="6"/>
                <c:pt idx="0">
                  <c:v>-1.4581783481229083</c:v>
                </c:pt>
                <c:pt idx="1">
                  <c:v>1.0415559629449358</c:v>
                </c:pt>
                <c:pt idx="2">
                  <c:v>0.32734615978269421</c:v>
                </c:pt>
                <c:pt idx="3">
                  <c:v>-0.74396854496066667</c:v>
                </c:pt>
                <c:pt idx="4">
                  <c:v>-0.20831119258898623</c:v>
                </c:pt>
                <c:pt idx="5">
                  <c:v>1.0415559629449358</c:v>
                </c:pt>
              </c:numCache>
            </c:numRef>
          </c:xVal>
          <c:yVal>
            <c:numRef>
              <c:f>Planilha2!$E$2:$E$7</c:f>
              <c:numCache>
                <c:formatCode>0.00</c:formatCode>
                <c:ptCount val="6"/>
                <c:pt idx="0">
                  <c:v>-0.75817539657574551</c:v>
                </c:pt>
                <c:pt idx="1">
                  <c:v>-0.23328473740792172</c:v>
                </c:pt>
                <c:pt idx="2">
                  <c:v>1.1664236870396085</c:v>
                </c:pt>
                <c:pt idx="3">
                  <c:v>-0.93313894963168686</c:v>
                </c:pt>
                <c:pt idx="4">
                  <c:v>1.3413872400955498</c:v>
                </c:pt>
                <c:pt idx="5">
                  <c:v>-0.58321184351980426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Planilha2!$A$2:$A$7</c15:f>
                <c15:dlblRangeCache>
                  <c:ptCount val="6"/>
                  <c:pt idx="0">
                    <c:v>Bragança</c:v>
                  </c:pt>
                  <c:pt idx="1">
                    <c:v>Poá</c:v>
                  </c:pt>
                  <c:pt idx="2">
                    <c:v>Piracaia</c:v>
                  </c:pt>
                  <c:pt idx="3">
                    <c:v>Itupeva</c:v>
                  </c:pt>
                  <c:pt idx="4">
                    <c:v>Dracena</c:v>
                  </c:pt>
                  <c:pt idx="5">
                    <c:v>Santos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A4B-46D3-BEC1-895E5E10BEC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366824255"/>
        <c:axId val="1920792767"/>
      </c:scatterChart>
      <c:valAx>
        <c:axId val="136682425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792767"/>
        <c:crosses val="autoZero"/>
        <c:crossBetween val="midCat"/>
      </c:valAx>
      <c:valAx>
        <c:axId val="192079276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682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431800</xdr:colOff>
      <xdr:row>26</xdr:row>
      <xdr:rowOff>101600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4E1535F-A1F1-49BA-B1BE-8A379C65C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99000" cy="4889500"/>
        </a:xfrm>
        <a:prstGeom prst="rect">
          <a:avLst/>
        </a:prstGeom>
      </xdr:spPr>
    </xdr:pic>
    <xdr:clientData/>
  </xdr:twoCellAnchor>
  <xdr:twoCellAnchor>
    <xdr:from>
      <xdr:col>8</xdr:col>
      <xdr:colOff>6350</xdr:colOff>
      <xdr:row>0</xdr:row>
      <xdr:rowOff>171450</xdr:rowOff>
    </xdr:from>
    <xdr:to>
      <xdr:col>17</xdr:col>
      <xdr:colOff>298450</xdr:colOff>
      <xdr:row>22</xdr:row>
      <xdr:rowOff>76200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866DBCD-6CC5-45DC-8618-B547D99B1B30}"/>
            </a:ext>
          </a:extLst>
        </xdr:cNvPr>
        <xdr:cNvSpPr txBox="1"/>
      </xdr:nvSpPr>
      <xdr:spPr>
        <a:xfrm>
          <a:off x="4883150" y="171450"/>
          <a:ext cx="5778500" cy="3956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Coeficiente</a:t>
          </a:r>
          <a:r>
            <a:rPr lang="pt-BR" sz="2000" baseline="0"/>
            <a:t> de variação </a:t>
          </a:r>
        </a:p>
        <a:p>
          <a:endParaRPr lang="pt-BR" sz="2000" baseline="0"/>
        </a:p>
        <a:p>
          <a:r>
            <a:rPr lang="pt-BR" sz="2000" baseline="0"/>
            <a:t>Grupo 1: 0,5/2 = 25%</a:t>
          </a:r>
        </a:p>
        <a:p>
          <a:endParaRPr lang="pt-BR" sz="2000" baseline="0"/>
        </a:p>
        <a:p>
          <a:r>
            <a:rPr lang="pt-BR" sz="2000" baseline="0"/>
            <a:t>Grupo 2: 0,5/1 = 50%</a:t>
          </a:r>
        </a:p>
        <a:p>
          <a:endParaRPr lang="pt-BR" sz="2000" baseline="0"/>
        </a:p>
        <a:p>
          <a:r>
            <a:rPr lang="pt-BR" sz="2000" baseline="0"/>
            <a:t>Ou seja, a variabilidade relativa (em relação á média do grupo) do grupo 2 é maior do que no grupo 1.</a:t>
          </a:r>
          <a:endParaRPr lang="pt-BR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0</xdr:row>
      <xdr:rowOff>76200</xdr:rowOff>
    </xdr:from>
    <xdr:to>
      <xdr:col>9</xdr:col>
      <xdr:colOff>387350</xdr:colOff>
      <xdr:row>12</xdr:row>
      <xdr:rowOff>12700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8A230BA-086B-4408-A5B8-9F4D012557E5}"/>
            </a:ext>
          </a:extLst>
        </xdr:cNvPr>
        <xdr:cNvSpPr txBox="1"/>
      </xdr:nvSpPr>
      <xdr:spPr>
        <a:xfrm>
          <a:off x="5416550" y="76200"/>
          <a:ext cx="5289550" cy="351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Escore-z = (x</a:t>
          </a:r>
          <a:r>
            <a:rPr lang="pt-BR" sz="1400" baseline="0"/>
            <a:t> - média)/desvio</a:t>
          </a:r>
        </a:p>
        <a:p>
          <a:endParaRPr lang="pt-BR" sz="1400" baseline="0"/>
        </a:p>
        <a:p>
          <a:r>
            <a:rPr lang="pt-BR" sz="1400"/>
            <a:t>Escore</a:t>
          </a:r>
          <a:r>
            <a:rPr lang="pt-BR" sz="1400" baseline="0"/>
            <a:t>-z = sempre terá:</a:t>
          </a:r>
        </a:p>
        <a:p>
          <a:r>
            <a:rPr lang="pt-BR" sz="1400" baseline="0"/>
            <a:t>Média = 0 </a:t>
          </a:r>
        </a:p>
        <a:p>
          <a:r>
            <a:rPr lang="pt-BR" sz="1400" baseline="0"/>
            <a:t>Desvio = 1</a:t>
          </a:r>
        </a:p>
        <a:p>
          <a:endParaRPr lang="pt-BR" sz="1400" baseline="0"/>
        </a:p>
        <a:p>
          <a:r>
            <a:rPr lang="pt-BR" sz="1400" b="1" baseline="0"/>
            <a:t>Regra empírica: </a:t>
          </a:r>
          <a:r>
            <a:rPr lang="pt-BR" sz="1400" baseline="0"/>
            <a:t>qualquer valor acima de 3 e abaixo de -3 desvios será considerado um outlier, se a variável for simétrica (curva em forma de sino).</a:t>
          </a:r>
        </a:p>
        <a:p>
          <a:endParaRPr lang="pt-BR" sz="1400" baseline="0"/>
        </a:p>
        <a:p>
          <a:r>
            <a:rPr lang="pt-BR" sz="1400" baseline="0"/>
            <a:t>Exmplo de ánalise dos escores-z.</a:t>
          </a:r>
        </a:p>
        <a:p>
          <a:r>
            <a:rPr lang="pt-BR" sz="1400" baseline="0"/>
            <a:t>O escore-z </a:t>
          </a:r>
          <a:r>
            <a:rPr lang="pt-BR" sz="1400" b="1" baseline="0">
              <a:solidFill>
                <a:srgbClr val="FF0000"/>
              </a:solidFill>
            </a:rPr>
            <a:t>1,04</a:t>
          </a:r>
          <a:r>
            <a:rPr lang="pt-BR" sz="1400" baseline="0"/>
            <a:t> indica que a participação de mercado da marca 1 na cidade de Poá está 1,04 desvio acima da média.</a:t>
          </a:r>
        </a:p>
        <a:p>
          <a:r>
            <a:rPr lang="pt-BR" sz="1400" baseline="0"/>
            <a:t>O escore-z </a:t>
          </a:r>
          <a:r>
            <a:rPr lang="pt-BR" sz="1400" b="1" baseline="0">
              <a:solidFill>
                <a:srgbClr val="FF0000"/>
              </a:solidFill>
            </a:rPr>
            <a:t>0,93</a:t>
          </a:r>
          <a:r>
            <a:rPr lang="pt-BR" sz="1400" baseline="0"/>
            <a:t> indica que a participação de mercado da marca 2 na cidade de Itupena está 0,93 desvio abaixo da média.</a:t>
          </a:r>
        </a:p>
        <a:p>
          <a:endParaRPr lang="pt-BR" sz="1400" baseline="0"/>
        </a:p>
      </xdr:txBody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3</xdr:col>
      <xdr:colOff>553554</xdr:colOff>
      <xdr:row>21</xdr:row>
      <xdr:rowOff>45542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6A94D82-F594-40AD-A767-FF61EEC3D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79850"/>
          <a:ext cx="3214204" cy="2433142"/>
        </a:xfrm>
        <a:prstGeom prst="rect">
          <a:avLst/>
        </a:prstGeom>
        <a:solidFill>
          <a:schemeClr val="bg1"/>
        </a:solidFill>
        <a:effectLst>
          <a:outerShdw blurRad="50800" dist="50800" dir="5400000" algn="ctr" rotWithShape="0">
            <a:schemeClr val="bg1"/>
          </a:outerShdw>
        </a:effectLst>
      </xdr:spPr>
    </xdr:pic>
    <xdr:clientData/>
  </xdr:twoCellAnchor>
  <xdr:twoCellAnchor>
    <xdr:from>
      <xdr:col>4</xdr:col>
      <xdr:colOff>44450</xdr:colOff>
      <xdr:row>13</xdr:row>
      <xdr:rowOff>101600</xdr:rowOff>
    </xdr:from>
    <xdr:to>
      <xdr:col>7</xdr:col>
      <xdr:colOff>279400</xdr:colOff>
      <xdr:row>23</xdr:row>
      <xdr:rowOff>101600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244CBF54-354C-4398-BE86-2781C69D6F46}"/>
            </a:ext>
          </a:extLst>
        </xdr:cNvPr>
        <xdr:cNvSpPr txBox="1"/>
      </xdr:nvSpPr>
      <xdr:spPr>
        <a:xfrm>
          <a:off x="3981450" y="3981450"/>
          <a:ext cx="4064000" cy="298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u="sng"/>
            <a:t>Regra empírica </a:t>
          </a:r>
        </a:p>
        <a:p>
          <a:endParaRPr lang="pt-BR" sz="1100"/>
        </a:p>
        <a:p>
          <a:r>
            <a:rPr lang="pt-BR" sz="1100" baseline="0"/>
            <a:t>a) 68% das observações estão entre mais ou menos 1 desvio em torno da média;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95% das observações estão entre mais ou menos 2 desvio em torno da média;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99,73% das observações estão entre mais ou menos 3 desvio em torno da média;</a:t>
          </a: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>
              <a:effectLst/>
            </a:rPr>
            <a:t>Exemplo: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>
              <a:effectLst/>
            </a:rPr>
            <a:t>a) Altura média</a:t>
          </a:r>
          <a:r>
            <a:rPr lang="pt-BR" baseline="0">
              <a:effectLst/>
            </a:rPr>
            <a:t> da classe é 1,70 com desvio padrão de 5cm, qual a chance de uma pessoa ter altura superior a 1,75?</a:t>
          </a:r>
          <a:endParaRPr lang="pt-BR" sz="1100"/>
        </a:p>
        <a:p>
          <a:r>
            <a:rPr lang="pt-BR" sz="1100"/>
            <a:t>R: 16%</a:t>
          </a:r>
        </a:p>
        <a:p>
          <a:endParaRPr lang="pt-BR" sz="1100"/>
        </a:p>
        <a:p>
          <a:r>
            <a:rPr lang="pt-BR" sz="1100"/>
            <a:t>b) Qual</a:t>
          </a:r>
          <a:r>
            <a:rPr lang="pt-BR" sz="1100" baseline="0"/>
            <a:t> percentual de pessoas com altura entre 1,65 e 1,70?</a:t>
          </a:r>
        </a:p>
        <a:p>
          <a:r>
            <a:rPr lang="pt-BR" sz="1100" baseline="0"/>
            <a:t>R: 34%</a:t>
          </a:r>
        </a:p>
      </xdr:txBody>
    </xdr:sp>
    <xdr:clientData/>
  </xdr:twoCellAnchor>
  <xdr:twoCellAnchor>
    <xdr:from>
      <xdr:col>0</xdr:col>
      <xdr:colOff>676275</xdr:colOff>
      <xdr:row>23</xdr:row>
      <xdr:rowOff>203200</xdr:rowOff>
    </xdr:from>
    <xdr:to>
      <xdr:col>5</xdr:col>
      <xdr:colOff>34925</xdr:colOff>
      <xdr:row>32</xdr:row>
      <xdr:rowOff>260350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0CAAB36-C8EF-4CE3-970C-3D3E10A45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</xdr:colOff>
      <xdr:row>24</xdr:row>
      <xdr:rowOff>190500</xdr:rowOff>
    </xdr:from>
    <xdr:to>
      <xdr:col>4</xdr:col>
      <xdr:colOff>285750</xdr:colOff>
      <xdr:row>27</xdr:row>
      <xdr:rowOff>127000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2FAAD716-9094-4C75-9A10-239504759315}"/>
            </a:ext>
          </a:extLst>
        </xdr:cNvPr>
        <xdr:cNvSpPr/>
      </xdr:nvSpPr>
      <xdr:spPr>
        <a:xfrm>
          <a:off x="2667000" y="7353300"/>
          <a:ext cx="1555750" cy="8318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520700</xdr:colOff>
      <xdr:row>24</xdr:row>
      <xdr:rowOff>63500</xdr:rowOff>
    </xdr:from>
    <xdr:to>
      <xdr:col>7</xdr:col>
      <xdr:colOff>635000</xdr:colOff>
      <xdr:row>27</xdr:row>
      <xdr:rowOff>203200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8C4C2CE-8D31-442B-91B5-8DDEA92FF416}"/>
            </a:ext>
          </a:extLst>
        </xdr:cNvPr>
        <xdr:cNvSpPr txBox="1"/>
      </xdr:nvSpPr>
      <xdr:spPr>
        <a:xfrm>
          <a:off x="4457700" y="7226300"/>
          <a:ext cx="3943350" cy="103505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/>
            <a:t>Em relação a marca 1,</a:t>
          </a:r>
          <a:r>
            <a:rPr lang="pt-BR" sz="1200" baseline="0"/>
            <a:t> a performace desse grupo está em torna da média.</a:t>
          </a:r>
        </a:p>
        <a:p>
          <a:r>
            <a:rPr lang="pt-BR" sz="1200" baseline="0"/>
            <a:t>Já para a marca 2, é o grupo que apresenta o maior desempenho.</a:t>
          </a:r>
          <a:endParaRPr lang="pt-BR" sz="1200"/>
        </a:p>
      </xdr:txBody>
    </xdr:sp>
    <xdr:clientData/>
  </xdr:twoCellAnchor>
  <xdr:twoCellAnchor>
    <xdr:from>
      <xdr:col>4</xdr:col>
      <xdr:colOff>1085850</xdr:colOff>
      <xdr:row>30</xdr:row>
      <xdr:rowOff>139700</xdr:rowOff>
    </xdr:from>
    <xdr:to>
      <xdr:col>6</xdr:col>
      <xdr:colOff>1181100</xdr:colOff>
      <xdr:row>32</xdr:row>
      <xdr:rowOff>254000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5C378490-BD1B-45FC-A22C-41BDAD194CCB}"/>
            </a:ext>
          </a:extLst>
        </xdr:cNvPr>
        <xdr:cNvSpPr txBox="1"/>
      </xdr:nvSpPr>
      <xdr:spPr>
        <a:xfrm>
          <a:off x="5022850" y="9093200"/>
          <a:ext cx="2647950" cy="711200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Análise:</a:t>
          </a:r>
        </a:p>
      </xdr:txBody>
    </xdr:sp>
    <xdr:clientData/>
  </xdr:twoCellAnchor>
  <xdr:twoCellAnchor>
    <xdr:from>
      <xdr:col>4</xdr:col>
      <xdr:colOff>431800</xdr:colOff>
      <xdr:row>28</xdr:row>
      <xdr:rowOff>69850</xdr:rowOff>
    </xdr:from>
    <xdr:to>
      <xdr:col>4</xdr:col>
      <xdr:colOff>1035050</xdr:colOff>
      <xdr:row>31</xdr:row>
      <xdr:rowOff>146050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801BB675-B1C5-4088-81C4-E05C986250CC}"/>
            </a:ext>
          </a:extLst>
        </xdr:cNvPr>
        <xdr:cNvSpPr/>
      </xdr:nvSpPr>
      <xdr:spPr>
        <a:xfrm>
          <a:off x="4368800" y="8426450"/>
          <a:ext cx="603250" cy="971550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38100</xdr:colOff>
      <xdr:row>29</xdr:row>
      <xdr:rowOff>266700</xdr:rowOff>
    </xdr:from>
    <xdr:to>
      <xdr:col>3</xdr:col>
      <xdr:colOff>273050</xdr:colOff>
      <xdr:row>32</xdr:row>
      <xdr:rowOff>69850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EE84508-A78E-48DA-9D65-D00BC7AF6FF6}"/>
            </a:ext>
          </a:extLst>
        </xdr:cNvPr>
        <xdr:cNvSpPr/>
      </xdr:nvSpPr>
      <xdr:spPr>
        <a:xfrm>
          <a:off x="1282700" y="8921750"/>
          <a:ext cx="1651000" cy="69850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400050</xdr:colOff>
      <xdr:row>32</xdr:row>
      <xdr:rowOff>177800</xdr:rowOff>
    </xdr:from>
    <xdr:to>
      <xdr:col>3</xdr:col>
      <xdr:colOff>387350</xdr:colOff>
      <xdr:row>34</xdr:row>
      <xdr:rowOff>292100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193A670F-1C88-4061-B930-D6823BF48BDA}"/>
            </a:ext>
          </a:extLst>
        </xdr:cNvPr>
        <xdr:cNvSpPr txBox="1"/>
      </xdr:nvSpPr>
      <xdr:spPr>
        <a:xfrm>
          <a:off x="400050" y="9728200"/>
          <a:ext cx="2647950" cy="711200"/>
        </a:xfrm>
        <a:prstGeom prst="rect">
          <a:avLst/>
        </a:prstGeom>
        <a:solidFill>
          <a:schemeClr val="lt1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Análise: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0.59028</cdr:x>
      <cdr:y>0.07407</cdr:y>
    </cdr:from>
    <cdr:to>
      <cdr:x>1</cdr:x>
      <cdr:y>0.2963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9E9F9E72-09AA-42AA-A5C8-AA7E78632CA4}"/>
            </a:ext>
          </a:extLst>
        </cdr:cNvPr>
        <cdr:cNvSpPr txBox="1"/>
      </cdr:nvSpPr>
      <cdr:spPr>
        <a:xfrm xmlns:a="http://schemas.openxmlformats.org/drawingml/2006/main">
          <a:off x="3660775" y="203200"/>
          <a:ext cx="1873250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0.12778</cdr:x>
      <cdr:y>0.74306</cdr:y>
    </cdr:from>
    <cdr:to>
      <cdr:x>1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215556F9-5CCC-45EA-BB34-B03A525B343D}"/>
            </a:ext>
          </a:extLst>
        </cdr:cNvPr>
        <cdr:cNvSpPr txBox="1"/>
      </cdr:nvSpPr>
      <cdr:spPr>
        <a:xfrm xmlns:a="http://schemas.openxmlformats.org/drawingml/2006/main">
          <a:off x="3800475" y="2393950"/>
          <a:ext cx="3987800" cy="704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C170-7D40-482D-9C04-FA7E721045A7}">
  <dimension ref="A1"/>
  <sheetViews>
    <sheetView topLeftCell="B1" workbookViewId="0">
      <selection activeCell="S3" sqref="S3"/>
    </sheetView>
  </sheetViews>
  <sheetFormatPr defaultRowHeight="14.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CE36-FA63-46A3-A93E-30307574A28A}">
  <dimension ref="A1:H16"/>
  <sheetViews>
    <sheetView tabSelected="1" topLeftCell="A23" workbookViewId="0">
      <selection activeCell="E35" sqref="E35"/>
    </sheetView>
  </sheetViews>
  <sheetFormatPr defaultColWidth="18.26953125" defaultRowHeight="23.5"/>
  <cols>
    <col min="1" max="1" width="17.81640625" style="1" bestFit="1" customWidth="1"/>
    <col min="2" max="2" width="9" style="1" customWidth="1"/>
    <col min="3" max="3" width="11.26953125" style="1" customWidth="1"/>
    <col min="4" max="16384" width="18.26953125" style="1"/>
  </cols>
  <sheetData>
    <row r="1" spans="1:8">
      <c r="A1" s="2" t="s">
        <v>0</v>
      </c>
      <c r="B1" s="3" t="s">
        <v>1</v>
      </c>
      <c r="C1" s="3" t="s">
        <v>2</v>
      </c>
      <c r="D1" s="4" t="s">
        <v>11</v>
      </c>
      <c r="E1" s="4" t="s">
        <v>12</v>
      </c>
    </row>
    <row r="2" spans="1:8">
      <c r="A2" s="2" t="s">
        <v>3</v>
      </c>
      <c r="B2" s="3">
        <v>3.3</v>
      </c>
      <c r="C2" s="3">
        <v>28.5</v>
      </c>
      <c r="D2" s="6">
        <f>(B2 -$B$9)/$B$10</f>
        <v>-1.4581783481229083</v>
      </c>
      <c r="E2" s="6">
        <f>(C2 - $C$9)/$C$10</f>
        <v>-0.75817539657574551</v>
      </c>
    </row>
    <row r="3" spans="1:8">
      <c r="A3" s="2" t="s">
        <v>4</v>
      </c>
      <c r="B3" s="3">
        <v>4.7</v>
      </c>
      <c r="C3" s="3">
        <v>33</v>
      </c>
      <c r="D3" s="8">
        <f t="shared" ref="D3:D7" si="0">(B3 -$B$9)/$B$10</f>
        <v>1.0415559629449358</v>
      </c>
      <c r="E3" s="6">
        <f t="shared" ref="E3:E7" si="1">(C3 - $C$9)/$C$10</f>
        <v>-0.23328473740792172</v>
      </c>
    </row>
    <row r="4" spans="1:8">
      <c r="A4" s="2" t="s">
        <v>5</v>
      </c>
      <c r="B4" s="3">
        <v>4.3</v>
      </c>
      <c r="C4" s="3">
        <v>45</v>
      </c>
      <c r="D4" s="6">
        <f t="shared" si="0"/>
        <v>0.32734615978269421</v>
      </c>
      <c r="E4" s="6">
        <f t="shared" si="1"/>
        <v>1.1664236870396085</v>
      </c>
    </row>
    <row r="5" spans="1:8">
      <c r="A5" s="2" t="s">
        <v>6</v>
      </c>
      <c r="B5" s="3">
        <v>3.7</v>
      </c>
      <c r="C5" s="3">
        <v>27</v>
      </c>
      <c r="D5" s="6">
        <f t="shared" si="0"/>
        <v>-0.74396854496066667</v>
      </c>
      <c r="E5" s="8">
        <f t="shared" si="1"/>
        <v>-0.93313894963168686</v>
      </c>
    </row>
    <row r="6" spans="1:8">
      <c r="A6" s="2" t="s">
        <v>7</v>
      </c>
      <c r="B6" s="3">
        <v>4</v>
      </c>
      <c r="C6" s="3">
        <v>46.5</v>
      </c>
      <c r="D6" s="6">
        <f t="shared" si="0"/>
        <v>-0.20831119258898623</v>
      </c>
      <c r="E6" s="6">
        <f t="shared" si="1"/>
        <v>1.3413872400955498</v>
      </c>
    </row>
    <row r="7" spans="1:8">
      <c r="A7" s="2" t="s">
        <v>8</v>
      </c>
      <c r="B7" s="3">
        <v>4.7</v>
      </c>
      <c r="C7" s="3">
        <v>30</v>
      </c>
      <c r="D7" s="6">
        <f t="shared" si="0"/>
        <v>1.0415559629449358</v>
      </c>
      <c r="E7" s="6">
        <f t="shared" si="1"/>
        <v>-0.58321184351980426</v>
      </c>
    </row>
    <row r="9" spans="1:8">
      <c r="A9" s="4" t="s">
        <v>9</v>
      </c>
      <c r="B9" s="4">
        <f>AVERAGE(B2:B7)</f>
        <v>4.1166666666666663</v>
      </c>
      <c r="C9" s="4">
        <f>AVERAGE(C2:C7)</f>
        <v>35</v>
      </c>
      <c r="D9" s="6">
        <f>AVERAGE(D2:D7)</f>
        <v>7.7715611723760958E-16</v>
      </c>
      <c r="E9" s="4">
        <f t="shared" ref="D9:E9" si="2">AVERAGE(E2:E7)</f>
        <v>0</v>
      </c>
    </row>
    <row r="10" spans="1:8">
      <c r="A10" s="4" t="s">
        <v>10</v>
      </c>
      <c r="B10" s="5">
        <f>_xlfn.STDEV.S(B2:B7)</f>
        <v>0.56005952064639386</v>
      </c>
      <c r="C10" s="6">
        <f>_xlfn.STDEV.S(C2:C7)</f>
        <v>8.5732140997411239</v>
      </c>
      <c r="D10" s="6">
        <f t="shared" ref="D10:E10" si="3">_xlfn.STDEV.S(D2:D7)</f>
        <v>0.99999999999999722</v>
      </c>
      <c r="E10" s="6">
        <f t="shared" si="3"/>
        <v>0.99999999999999989</v>
      </c>
    </row>
    <row r="16" spans="1:8">
      <c r="H16" s="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DUTRA TELLES</dc:creator>
  <cp:lastModifiedBy>GUSTAVO DUTRA TELLES</cp:lastModifiedBy>
  <dcterms:created xsi:type="dcterms:W3CDTF">2024-09-12T12:45:34Z</dcterms:created>
  <dcterms:modified xsi:type="dcterms:W3CDTF">2024-09-12T14:14:11Z</dcterms:modified>
</cp:coreProperties>
</file>