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837" activeTab="1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5" i="3"/>
  <c r="H24" i="3"/>
  <c r="H23" i="3"/>
  <c r="H22" i="3"/>
  <c r="H21" i="3"/>
  <c r="R37" i="3"/>
  <c r="B17" i="3"/>
  <c r="C17" i="3"/>
  <c r="C23" i="3"/>
  <c r="C22" i="3"/>
  <c r="C19" i="3"/>
  <c r="U37" i="3"/>
  <c r="W37" i="3"/>
  <c r="C21" i="3"/>
  <c r="Q37" i="3"/>
  <c r="S37" i="3"/>
  <c r="V37" i="3"/>
  <c r="X37" i="3"/>
  <c r="Z37" i="3"/>
  <c r="R38" i="3"/>
  <c r="U38" i="3"/>
  <c r="W38" i="3"/>
  <c r="Q38" i="3"/>
  <c r="S38" i="3"/>
  <c r="V38" i="3"/>
  <c r="X38" i="3"/>
  <c r="Z38" i="3"/>
  <c r="R39" i="3"/>
  <c r="U39" i="3"/>
  <c r="W39" i="3"/>
  <c r="Q39" i="3"/>
  <c r="S39" i="3"/>
  <c r="V39" i="3"/>
  <c r="X39" i="3"/>
  <c r="Z39" i="3"/>
  <c r="R40" i="3"/>
  <c r="U40" i="3"/>
  <c r="W40" i="3"/>
  <c r="Q40" i="3"/>
  <c r="S40" i="3"/>
  <c r="V40" i="3"/>
  <c r="X40" i="3"/>
  <c r="Z40" i="3"/>
  <c r="R41" i="3"/>
  <c r="U41" i="3"/>
  <c r="W41" i="3"/>
  <c r="Q41" i="3"/>
  <c r="S41" i="3"/>
  <c r="V41" i="3"/>
  <c r="X41" i="3"/>
  <c r="Z41" i="3"/>
  <c r="R42" i="3"/>
  <c r="U42" i="3"/>
  <c r="W42" i="3"/>
  <c r="Q42" i="3"/>
  <c r="S42" i="3"/>
  <c r="V42" i="3"/>
  <c r="X42" i="3"/>
  <c r="Z42" i="3"/>
  <c r="R43" i="3"/>
  <c r="U43" i="3"/>
  <c r="W43" i="3"/>
  <c r="Q43" i="3"/>
  <c r="S43" i="3"/>
  <c r="V43" i="3"/>
  <c r="X43" i="3"/>
  <c r="Z43" i="3"/>
  <c r="R44" i="3"/>
  <c r="U44" i="3"/>
  <c r="W44" i="3"/>
  <c r="Q44" i="3"/>
  <c r="S44" i="3"/>
  <c r="V44" i="3"/>
  <c r="X44" i="3"/>
  <c r="Z44" i="3"/>
  <c r="R45" i="3"/>
  <c r="U45" i="3"/>
  <c r="W45" i="3"/>
  <c r="Q45" i="3"/>
  <c r="S45" i="3"/>
  <c r="V45" i="3"/>
  <c r="X45" i="3"/>
  <c r="Z45" i="3"/>
  <c r="R46" i="3"/>
  <c r="U46" i="3"/>
  <c r="W46" i="3"/>
  <c r="Q46" i="3"/>
  <c r="S46" i="3"/>
  <c r="V46" i="3"/>
  <c r="X46" i="3"/>
  <c r="Z46" i="3"/>
  <c r="R47" i="3"/>
  <c r="U47" i="3"/>
  <c r="W47" i="3"/>
  <c r="Q47" i="3"/>
  <c r="S47" i="3"/>
  <c r="V47" i="3"/>
  <c r="X47" i="3"/>
  <c r="Z47" i="3"/>
  <c r="R48" i="3"/>
  <c r="U48" i="3"/>
  <c r="W48" i="3"/>
  <c r="Q48" i="3"/>
  <c r="S48" i="3"/>
  <c r="V48" i="3"/>
  <c r="X48" i="3"/>
  <c r="Z48" i="3"/>
  <c r="R49" i="3"/>
  <c r="U49" i="3"/>
  <c r="W49" i="3"/>
  <c r="Q49" i="3"/>
  <c r="S49" i="3"/>
  <c r="V49" i="3"/>
  <c r="X49" i="3"/>
  <c r="Z49" i="3"/>
  <c r="R50" i="3"/>
  <c r="U50" i="3"/>
  <c r="W50" i="3"/>
  <c r="Q50" i="3"/>
  <c r="S50" i="3"/>
  <c r="V50" i="3"/>
  <c r="X50" i="3"/>
  <c r="Z50" i="3"/>
  <c r="R51" i="3"/>
  <c r="U51" i="3"/>
  <c r="W51" i="3"/>
  <c r="Q51" i="3"/>
  <c r="S51" i="3"/>
  <c r="V51" i="3"/>
  <c r="X51" i="3"/>
  <c r="Z51" i="3"/>
  <c r="R52" i="3"/>
  <c r="U52" i="3"/>
  <c r="W52" i="3"/>
  <c r="Q52" i="3"/>
  <c r="S52" i="3"/>
  <c r="V52" i="3"/>
  <c r="X52" i="3"/>
  <c r="Z52" i="3"/>
  <c r="R53" i="3"/>
  <c r="U53" i="3"/>
  <c r="W53" i="3"/>
  <c r="Q53" i="3"/>
  <c r="S53" i="3"/>
  <c r="V53" i="3"/>
  <c r="X53" i="3"/>
  <c r="Z53" i="3"/>
  <c r="R54" i="3"/>
  <c r="U54" i="3"/>
  <c r="W54" i="3"/>
  <c r="Q54" i="3"/>
  <c r="S54" i="3"/>
  <c r="V54" i="3"/>
  <c r="X54" i="3"/>
  <c r="Z54" i="3"/>
  <c r="R55" i="3"/>
  <c r="U55" i="3"/>
  <c r="W55" i="3"/>
  <c r="Q55" i="3"/>
  <c r="S55" i="3"/>
  <c r="V55" i="3"/>
  <c r="X55" i="3"/>
  <c r="Z55" i="3"/>
  <c r="R56" i="3"/>
  <c r="U56" i="3"/>
  <c r="W56" i="3"/>
  <c r="Q56" i="3"/>
  <c r="S56" i="3"/>
  <c r="V56" i="3"/>
  <c r="X56" i="3"/>
  <c r="Z56" i="3"/>
  <c r="R57" i="3"/>
  <c r="U57" i="3"/>
  <c r="W57" i="3"/>
  <c r="Q57" i="3"/>
  <c r="S57" i="3"/>
  <c r="V57" i="3"/>
  <c r="X57" i="3"/>
  <c r="Z57" i="3"/>
  <c r="R58" i="3"/>
  <c r="U58" i="3"/>
  <c r="W58" i="3"/>
  <c r="Q58" i="3"/>
  <c r="S58" i="3"/>
  <c r="V58" i="3"/>
  <c r="X58" i="3"/>
  <c r="Z58" i="3"/>
  <c r="R59" i="3"/>
  <c r="U59" i="3"/>
  <c r="W59" i="3"/>
  <c r="Q59" i="3"/>
  <c r="S59" i="3"/>
  <c r="V59" i="3"/>
  <c r="X59" i="3"/>
  <c r="Z59" i="3"/>
  <c r="R60" i="3"/>
  <c r="U60" i="3"/>
  <c r="W60" i="3"/>
  <c r="Q60" i="3"/>
  <c r="S60" i="3"/>
  <c r="V60" i="3"/>
  <c r="X60" i="3"/>
  <c r="Z60" i="3"/>
  <c r="R61" i="3"/>
  <c r="U61" i="3"/>
  <c r="W61" i="3"/>
  <c r="Q61" i="3"/>
  <c r="S61" i="3"/>
  <c r="V61" i="3"/>
  <c r="X61" i="3"/>
  <c r="Z61" i="3"/>
  <c r="R62" i="3"/>
  <c r="U62" i="3"/>
  <c r="W62" i="3"/>
  <c r="Q62" i="3"/>
  <c r="S62" i="3"/>
  <c r="V62" i="3"/>
  <c r="X62" i="3"/>
  <c r="Z62" i="3"/>
  <c r="R63" i="3"/>
  <c r="U63" i="3"/>
  <c r="W63" i="3"/>
  <c r="Q63" i="3"/>
  <c r="S63" i="3"/>
  <c r="V63" i="3"/>
  <c r="X63" i="3"/>
  <c r="Z63" i="3"/>
  <c r="R64" i="3"/>
  <c r="U64" i="3"/>
  <c r="W64" i="3"/>
  <c r="Q64" i="3"/>
  <c r="S64" i="3"/>
  <c r="V64" i="3"/>
  <c r="X64" i="3"/>
  <c r="Z64" i="3"/>
  <c r="R65" i="3"/>
  <c r="U65" i="3"/>
  <c r="W65" i="3"/>
  <c r="Q65" i="3"/>
  <c r="S65" i="3"/>
  <c r="V65" i="3"/>
  <c r="X65" i="3"/>
  <c r="Z65" i="3"/>
  <c r="R66" i="3"/>
  <c r="U66" i="3"/>
  <c r="W66" i="3"/>
  <c r="Q66" i="3"/>
  <c r="S66" i="3"/>
  <c r="V66" i="3"/>
  <c r="X66" i="3"/>
  <c r="Z66" i="3"/>
  <c r="R67" i="3"/>
  <c r="U67" i="3"/>
  <c r="W67" i="3"/>
  <c r="Q67" i="3"/>
  <c r="S67" i="3"/>
  <c r="V67" i="3"/>
  <c r="X67" i="3"/>
  <c r="Z67" i="3"/>
  <c r="R68" i="3"/>
  <c r="U68" i="3"/>
  <c r="W68" i="3"/>
  <c r="Q68" i="3"/>
  <c r="S68" i="3"/>
  <c r="V68" i="3"/>
  <c r="X68" i="3"/>
  <c r="Z68" i="3"/>
  <c r="R69" i="3"/>
  <c r="U69" i="3"/>
  <c r="W69" i="3"/>
  <c r="Q69" i="3"/>
  <c r="S69" i="3"/>
  <c r="V69" i="3"/>
  <c r="X69" i="3"/>
  <c r="Z69" i="3"/>
  <c r="R70" i="3"/>
  <c r="U70" i="3"/>
  <c r="W70" i="3"/>
  <c r="Q70" i="3"/>
  <c r="S70" i="3"/>
  <c r="V70" i="3"/>
  <c r="X70" i="3"/>
  <c r="Z70" i="3"/>
  <c r="R71" i="3"/>
  <c r="U71" i="3"/>
  <c r="W71" i="3"/>
  <c r="Q71" i="3"/>
  <c r="S71" i="3"/>
  <c r="V71" i="3"/>
  <c r="X71" i="3"/>
  <c r="Z71" i="3"/>
  <c r="R72" i="3"/>
  <c r="U72" i="3"/>
  <c r="W72" i="3"/>
  <c r="Q72" i="3"/>
  <c r="S72" i="3"/>
  <c r="V72" i="3"/>
  <c r="X72" i="3"/>
  <c r="Z72" i="3"/>
  <c r="R73" i="3"/>
  <c r="U73" i="3"/>
  <c r="W73" i="3"/>
  <c r="Q73" i="3"/>
  <c r="S73" i="3"/>
  <c r="V73" i="3"/>
  <c r="X73" i="3"/>
  <c r="Z73" i="3"/>
  <c r="R74" i="3"/>
  <c r="U74" i="3"/>
  <c r="W74" i="3"/>
  <c r="Q74" i="3"/>
  <c r="S74" i="3"/>
  <c r="V74" i="3"/>
  <c r="X74" i="3"/>
  <c r="Z74" i="3"/>
  <c r="R75" i="3"/>
  <c r="U75" i="3"/>
  <c r="W75" i="3"/>
  <c r="Q75" i="3"/>
  <c r="S75" i="3"/>
  <c r="V75" i="3"/>
  <c r="X75" i="3"/>
  <c r="Z75" i="3"/>
  <c r="R76" i="3"/>
  <c r="U76" i="3"/>
  <c r="W76" i="3"/>
  <c r="Q76" i="3"/>
  <c r="S76" i="3"/>
  <c r="V76" i="3"/>
  <c r="X76" i="3"/>
  <c r="Z76" i="3"/>
  <c r="R77" i="3"/>
  <c r="U77" i="3"/>
  <c r="W77" i="3"/>
  <c r="Q77" i="3"/>
  <c r="S77" i="3"/>
  <c r="V77" i="3"/>
  <c r="X77" i="3"/>
  <c r="Z77" i="3"/>
  <c r="R78" i="3"/>
  <c r="U78" i="3"/>
  <c r="W78" i="3"/>
  <c r="Q78" i="3"/>
  <c r="S78" i="3"/>
  <c r="V78" i="3"/>
  <c r="X78" i="3"/>
  <c r="Z78" i="3"/>
  <c r="R79" i="3"/>
  <c r="U79" i="3"/>
  <c r="W79" i="3"/>
  <c r="Q79" i="3"/>
  <c r="S79" i="3"/>
  <c r="V79" i="3"/>
  <c r="X79" i="3"/>
  <c r="Z79" i="3"/>
  <c r="R80" i="3"/>
  <c r="U80" i="3"/>
  <c r="W80" i="3"/>
  <c r="Q80" i="3"/>
  <c r="S80" i="3"/>
  <c r="V80" i="3"/>
  <c r="X80" i="3"/>
  <c r="Z80" i="3"/>
  <c r="R81" i="3"/>
  <c r="U81" i="3"/>
  <c r="W81" i="3"/>
  <c r="Q81" i="3"/>
  <c r="S81" i="3"/>
  <c r="V81" i="3"/>
  <c r="X81" i="3"/>
  <c r="Z81" i="3"/>
  <c r="R82" i="3"/>
  <c r="U82" i="3"/>
  <c r="W82" i="3"/>
  <c r="Q82" i="3"/>
  <c r="S82" i="3"/>
  <c r="V82" i="3"/>
  <c r="X82" i="3"/>
  <c r="Z82" i="3"/>
  <c r="R83" i="3"/>
  <c r="U83" i="3"/>
  <c r="W83" i="3"/>
  <c r="Q83" i="3"/>
  <c r="S83" i="3"/>
  <c r="V83" i="3"/>
  <c r="X83" i="3"/>
  <c r="Z83" i="3"/>
  <c r="R84" i="3"/>
  <c r="U84" i="3"/>
  <c r="W84" i="3"/>
  <c r="Q84" i="3"/>
  <c r="S84" i="3"/>
  <c r="V84" i="3"/>
  <c r="X84" i="3"/>
  <c r="Z84" i="3"/>
  <c r="R85" i="3"/>
  <c r="U85" i="3"/>
  <c r="W85" i="3"/>
  <c r="Q85" i="3"/>
  <c r="S85" i="3"/>
  <c r="V85" i="3"/>
  <c r="X85" i="3"/>
  <c r="Z85" i="3"/>
  <c r="R86" i="3"/>
  <c r="U86" i="3"/>
  <c r="W86" i="3"/>
  <c r="Q86" i="3"/>
  <c r="S86" i="3"/>
  <c r="V86" i="3"/>
  <c r="X86" i="3"/>
  <c r="Z86" i="3"/>
  <c r="R87" i="3"/>
  <c r="U87" i="3"/>
  <c r="W87" i="3"/>
  <c r="Q87" i="3"/>
  <c r="S87" i="3"/>
  <c r="V87" i="3"/>
  <c r="X87" i="3"/>
  <c r="Z87" i="3"/>
  <c r="R88" i="3"/>
  <c r="U88" i="3"/>
  <c r="W88" i="3"/>
  <c r="Q88" i="3"/>
  <c r="S88" i="3"/>
  <c r="V88" i="3"/>
  <c r="X88" i="3"/>
  <c r="Z88" i="3"/>
  <c r="R89" i="3"/>
  <c r="U89" i="3"/>
  <c r="W89" i="3"/>
  <c r="Q89" i="3"/>
  <c r="S89" i="3"/>
  <c r="V89" i="3"/>
  <c r="X89" i="3"/>
  <c r="Z89" i="3"/>
  <c r="R90" i="3"/>
  <c r="U90" i="3"/>
  <c r="W90" i="3"/>
  <c r="Q90" i="3"/>
  <c r="S90" i="3"/>
  <c r="V90" i="3"/>
  <c r="X90" i="3"/>
  <c r="Z90" i="3"/>
  <c r="R91" i="3"/>
  <c r="U91" i="3"/>
  <c r="W91" i="3"/>
  <c r="Q91" i="3"/>
  <c r="S91" i="3"/>
  <c r="V91" i="3"/>
  <c r="X91" i="3"/>
  <c r="Z91" i="3"/>
  <c r="R92" i="3"/>
  <c r="U92" i="3"/>
  <c r="W92" i="3"/>
  <c r="Q92" i="3"/>
  <c r="S92" i="3"/>
  <c r="V92" i="3"/>
  <c r="X92" i="3"/>
  <c r="Z92" i="3"/>
  <c r="R93" i="3"/>
  <c r="U93" i="3"/>
  <c r="W93" i="3"/>
  <c r="Q93" i="3"/>
  <c r="S93" i="3"/>
  <c r="V93" i="3"/>
  <c r="X93" i="3"/>
  <c r="Z93" i="3"/>
  <c r="R94" i="3"/>
  <c r="U94" i="3"/>
  <c r="W94" i="3"/>
  <c r="Q94" i="3"/>
  <c r="S94" i="3"/>
  <c r="V94" i="3"/>
  <c r="X94" i="3"/>
  <c r="Z94" i="3"/>
  <c r="R95" i="3"/>
  <c r="U95" i="3"/>
  <c r="W95" i="3"/>
  <c r="Q95" i="3"/>
  <c r="S95" i="3"/>
  <c r="V95" i="3"/>
  <c r="X95" i="3"/>
  <c r="Z95" i="3"/>
  <c r="R96" i="3"/>
  <c r="U96" i="3"/>
  <c r="W96" i="3"/>
  <c r="Q96" i="3"/>
  <c r="S96" i="3"/>
  <c r="V96" i="3"/>
  <c r="X96" i="3"/>
  <c r="Z96" i="3"/>
  <c r="R97" i="3"/>
  <c r="U97" i="3"/>
  <c r="W97" i="3"/>
  <c r="Q97" i="3"/>
  <c r="S97" i="3"/>
  <c r="V97" i="3"/>
  <c r="X97" i="3"/>
  <c r="Z97" i="3"/>
  <c r="R98" i="3"/>
  <c r="U98" i="3"/>
  <c r="W98" i="3"/>
  <c r="Q98" i="3"/>
  <c r="S98" i="3"/>
  <c r="V98" i="3"/>
  <c r="X98" i="3"/>
  <c r="Z98" i="3"/>
  <c r="R99" i="3"/>
  <c r="U99" i="3"/>
  <c r="W99" i="3"/>
  <c r="Q99" i="3"/>
  <c r="S99" i="3"/>
  <c r="V99" i="3"/>
  <c r="X99" i="3"/>
  <c r="Z99" i="3"/>
  <c r="R100" i="3"/>
  <c r="U100" i="3"/>
  <c r="W100" i="3"/>
  <c r="Q100" i="3"/>
  <c r="S100" i="3"/>
  <c r="V100" i="3"/>
  <c r="X100" i="3"/>
  <c r="Z100" i="3"/>
  <c r="R101" i="3"/>
  <c r="U101" i="3"/>
  <c r="W101" i="3"/>
  <c r="Q101" i="3"/>
  <c r="S101" i="3"/>
  <c r="V101" i="3"/>
  <c r="X101" i="3"/>
  <c r="Z101" i="3"/>
  <c r="R102" i="3"/>
  <c r="U102" i="3"/>
  <c r="W102" i="3"/>
  <c r="Q102" i="3"/>
  <c r="S102" i="3"/>
  <c r="V102" i="3"/>
  <c r="X102" i="3"/>
  <c r="Z102" i="3"/>
  <c r="R103" i="3"/>
  <c r="U103" i="3"/>
  <c r="W103" i="3"/>
  <c r="Q103" i="3"/>
  <c r="S103" i="3"/>
  <c r="V103" i="3"/>
  <c r="X103" i="3"/>
  <c r="Z103" i="3"/>
  <c r="R104" i="3"/>
  <c r="U104" i="3"/>
  <c r="W104" i="3"/>
  <c r="Q104" i="3"/>
  <c r="S104" i="3"/>
  <c r="V104" i="3"/>
  <c r="X104" i="3"/>
  <c r="Z104" i="3"/>
  <c r="R105" i="3"/>
  <c r="U105" i="3"/>
  <c r="W105" i="3"/>
  <c r="Q105" i="3"/>
  <c r="S105" i="3"/>
  <c r="V105" i="3"/>
  <c r="X105" i="3"/>
  <c r="Z105" i="3"/>
  <c r="R106" i="3"/>
  <c r="U106" i="3"/>
  <c r="W106" i="3"/>
  <c r="Q106" i="3"/>
  <c r="S106" i="3"/>
  <c r="V106" i="3"/>
  <c r="X106" i="3"/>
  <c r="Z106" i="3"/>
  <c r="R107" i="3"/>
  <c r="U107" i="3"/>
  <c r="W107" i="3"/>
  <c r="Q107" i="3"/>
  <c r="S107" i="3"/>
  <c r="V107" i="3"/>
  <c r="X107" i="3"/>
  <c r="Z107" i="3"/>
  <c r="R108" i="3"/>
  <c r="U108" i="3"/>
  <c r="W108" i="3"/>
  <c r="Q108" i="3"/>
  <c r="S108" i="3"/>
  <c r="V108" i="3"/>
  <c r="X108" i="3"/>
  <c r="Z108" i="3"/>
  <c r="R109" i="3"/>
  <c r="U109" i="3"/>
  <c r="W109" i="3"/>
  <c r="Q109" i="3"/>
  <c r="S109" i="3"/>
  <c r="V109" i="3"/>
  <c r="X109" i="3"/>
  <c r="Z109" i="3"/>
  <c r="R110" i="3"/>
  <c r="U110" i="3"/>
  <c r="W110" i="3"/>
  <c r="Q110" i="3"/>
  <c r="S110" i="3"/>
  <c r="V110" i="3"/>
  <c r="X110" i="3"/>
  <c r="Z110" i="3"/>
  <c r="R111" i="3"/>
  <c r="U111" i="3"/>
  <c r="W111" i="3"/>
  <c r="Q111" i="3"/>
  <c r="S111" i="3"/>
  <c r="V111" i="3"/>
  <c r="X111" i="3"/>
  <c r="Z111" i="3"/>
  <c r="R112" i="3"/>
  <c r="U112" i="3"/>
  <c r="W112" i="3"/>
  <c r="Q112" i="3"/>
  <c r="S112" i="3"/>
  <c r="V112" i="3"/>
  <c r="X112" i="3"/>
  <c r="Z112" i="3"/>
  <c r="R113" i="3"/>
  <c r="U113" i="3"/>
  <c r="W113" i="3"/>
  <c r="Q113" i="3"/>
  <c r="S113" i="3"/>
  <c r="V113" i="3"/>
  <c r="X113" i="3"/>
  <c r="Z113" i="3"/>
  <c r="R114" i="3"/>
  <c r="U114" i="3"/>
  <c r="W114" i="3"/>
  <c r="Q114" i="3"/>
  <c r="S114" i="3"/>
  <c r="V114" i="3"/>
  <c r="X114" i="3"/>
  <c r="Z114" i="3"/>
  <c r="R115" i="3"/>
  <c r="U115" i="3"/>
  <c r="W115" i="3"/>
  <c r="Q115" i="3"/>
  <c r="S115" i="3"/>
  <c r="V115" i="3"/>
  <c r="X115" i="3"/>
  <c r="Z115" i="3"/>
  <c r="R116" i="3"/>
  <c r="U116" i="3"/>
  <c r="W116" i="3"/>
  <c r="Q116" i="3"/>
  <c r="S116" i="3"/>
  <c r="V116" i="3"/>
  <c r="X116" i="3"/>
  <c r="Z116" i="3"/>
  <c r="R117" i="3"/>
  <c r="U117" i="3"/>
  <c r="W117" i="3"/>
  <c r="Q117" i="3"/>
  <c r="S117" i="3"/>
  <c r="V117" i="3"/>
  <c r="X117" i="3"/>
  <c r="Z117" i="3"/>
  <c r="R118" i="3"/>
  <c r="U118" i="3"/>
  <c r="W118" i="3"/>
  <c r="Q118" i="3"/>
  <c r="S118" i="3"/>
  <c r="V118" i="3"/>
  <c r="X118" i="3"/>
  <c r="Z118" i="3"/>
  <c r="R119" i="3"/>
  <c r="U119" i="3"/>
  <c r="W119" i="3"/>
  <c r="Q119" i="3"/>
  <c r="S119" i="3"/>
  <c r="V119" i="3"/>
  <c r="X119" i="3"/>
  <c r="Z119" i="3"/>
  <c r="R120" i="3"/>
  <c r="U120" i="3"/>
  <c r="W120" i="3"/>
  <c r="Q120" i="3"/>
  <c r="S120" i="3"/>
  <c r="V120" i="3"/>
  <c r="X120" i="3"/>
  <c r="Z120" i="3"/>
  <c r="R121" i="3"/>
  <c r="U121" i="3"/>
  <c r="W121" i="3"/>
  <c r="Q121" i="3"/>
  <c r="S121" i="3"/>
  <c r="V121" i="3"/>
  <c r="X121" i="3"/>
  <c r="Z121" i="3"/>
  <c r="R122" i="3"/>
  <c r="U122" i="3"/>
  <c r="W122" i="3"/>
  <c r="Q122" i="3"/>
  <c r="S122" i="3"/>
  <c r="V122" i="3"/>
  <c r="X122" i="3"/>
  <c r="Z122" i="3"/>
  <c r="R123" i="3"/>
  <c r="U123" i="3"/>
  <c r="W123" i="3"/>
  <c r="Q123" i="3"/>
  <c r="S123" i="3"/>
  <c r="V123" i="3"/>
  <c r="X123" i="3"/>
  <c r="Z123" i="3"/>
  <c r="R124" i="3"/>
  <c r="U124" i="3"/>
  <c r="W124" i="3"/>
  <c r="Q124" i="3"/>
  <c r="S124" i="3"/>
  <c r="V124" i="3"/>
  <c r="X124" i="3"/>
  <c r="Z124" i="3"/>
  <c r="R125" i="3"/>
  <c r="U125" i="3"/>
  <c r="W125" i="3"/>
  <c r="Q125" i="3"/>
  <c r="S125" i="3"/>
  <c r="V125" i="3"/>
  <c r="X125" i="3"/>
  <c r="Z125" i="3"/>
  <c r="R126" i="3"/>
  <c r="U126" i="3"/>
  <c r="W126" i="3"/>
  <c r="Q126" i="3"/>
  <c r="S126" i="3"/>
  <c r="V126" i="3"/>
  <c r="X126" i="3"/>
  <c r="Z126" i="3"/>
  <c r="R127" i="3"/>
  <c r="U127" i="3"/>
  <c r="W127" i="3"/>
  <c r="Q127" i="3"/>
  <c r="S127" i="3"/>
  <c r="V127" i="3"/>
  <c r="X127" i="3"/>
  <c r="Z127" i="3"/>
  <c r="R128" i="3"/>
  <c r="U128" i="3"/>
  <c r="W128" i="3"/>
  <c r="Q128" i="3"/>
  <c r="S128" i="3"/>
  <c r="V128" i="3"/>
  <c r="X128" i="3"/>
  <c r="Z128" i="3"/>
  <c r="R129" i="3"/>
  <c r="U129" i="3"/>
  <c r="W129" i="3"/>
  <c r="Q129" i="3"/>
  <c r="S129" i="3"/>
  <c r="V129" i="3"/>
  <c r="X129" i="3"/>
  <c r="Z129" i="3"/>
  <c r="R130" i="3"/>
  <c r="U130" i="3"/>
  <c r="W130" i="3"/>
  <c r="Q130" i="3"/>
  <c r="S130" i="3"/>
  <c r="V130" i="3"/>
  <c r="X130" i="3"/>
  <c r="Z130" i="3"/>
  <c r="R131" i="3"/>
  <c r="U131" i="3"/>
  <c r="W131" i="3"/>
  <c r="Q131" i="3"/>
  <c r="S131" i="3"/>
  <c r="V131" i="3"/>
  <c r="X131" i="3"/>
  <c r="Z131" i="3"/>
  <c r="R132" i="3"/>
  <c r="U132" i="3"/>
  <c r="W132" i="3"/>
  <c r="Q132" i="3"/>
  <c r="S132" i="3"/>
  <c r="V132" i="3"/>
  <c r="X132" i="3"/>
  <c r="Z132" i="3"/>
  <c r="R133" i="3"/>
  <c r="U133" i="3"/>
  <c r="W133" i="3"/>
  <c r="Q133" i="3"/>
  <c r="S133" i="3"/>
  <c r="V133" i="3"/>
  <c r="X133" i="3"/>
  <c r="Z133" i="3"/>
  <c r="R134" i="3"/>
  <c r="U134" i="3"/>
  <c r="W134" i="3"/>
  <c r="Q134" i="3"/>
  <c r="S134" i="3"/>
  <c r="V134" i="3"/>
  <c r="X134" i="3"/>
  <c r="Z134" i="3"/>
  <c r="R135" i="3"/>
  <c r="U135" i="3"/>
  <c r="W135" i="3"/>
  <c r="Q135" i="3"/>
  <c r="S135" i="3"/>
  <c r="V135" i="3"/>
  <c r="X135" i="3"/>
  <c r="Z135" i="3"/>
  <c r="R136" i="3"/>
  <c r="U136" i="3"/>
  <c r="W136" i="3"/>
  <c r="Q136" i="3"/>
  <c r="S136" i="3"/>
  <c r="V136" i="3"/>
  <c r="X136" i="3"/>
  <c r="Z136" i="3"/>
  <c r="R137" i="3"/>
  <c r="U137" i="3"/>
  <c r="W137" i="3"/>
  <c r="Q137" i="3"/>
  <c r="S137" i="3"/>
  <c r="V137" i="3"/>
  <c r="X137" i="3"/>
  <c r="Z137" i="3"/>
  <c r="R138" i="3"/>
  <c r="U138" i="3"/>
  <c r="W138" i="3"/>
  <c r="Q138" i="3"/>
  <c r="S138" i="3"/>
  <c r="V138" i="3"/>
  <c r="X138" i="3"/>
  <c r="Z138" i="3"/>
  <c r="R139" i="3"/>
  <c r="U139" i="3"/>
  <c r="W139" i="3"/>
  <c r="Q139" i="3"/>
  <c r="S139" i="3"/>
  <c r="V139" i="3"/>
  <c r="X139" i="3"/>
  <c r="Z139" i="3"/>
  <c r="R140" i="3"/>
  <c r="U140" i="3"/>
  <c r="W140" i="3"/>
  <c r="Q140" i="3"/>
  <c r="S140" i="3"/>
  <c r="V140" i="3"/>
  <c r="X140" i="3"/>
  <c r="Z140" i="3"/>
  <c r="R141" i="3"/>
  <c r="U141" i="3"/>
  <c r="W141" i="3"/>
  <c r="Q141" i="3"/>
  <c r="S141" i="3"/>
  <c r="V141" i="3"/>
  <c r="X141" i="3"/>
  <c r="Z141" i="3"/>
  <c r="R142" i="3"/>
  <c r="U142" i="3"/>
  <c r="W142" i="3"/>
  <c r="Q142" i="3"/>
  <c r="S142" i="3"/>
  <c r="V142" i="3"/>
  <c r="X142" i="3"/>
  <c r="Z142" i="3"/>
  <c r="R143" i="3"/>
  <c r="U143" i="3"/>
  <c r="W143" i="3"/>
  <c r="Q143" i="3"/>
  <c r="S143" i="3"/>
  <c r="V143" i="3"/>
  <c r="X143" i="3"/>
  <c r="Z143" i="3"/>
  <c r="R144" i="3"/>
  <c r="U144" i="3"/>
  <c r="W144" i="3"/>
  <c r="Q144" i="3"/>
  <c r="S144" i="3"/>
  <c r="V144" i="3"/>
  <c r="X144" i="3"/>
  <c r="Z144" i="3"/>
  <c r="R145" i="3"/>
  <c r="U145" i="3"/>
  <c r="W145" i="3"/>
  <c r="Q145" i="3"/>
  <c r="S145" i="3"/>
  <c r="V145" i="3"/>
  <c r="X145" i="3"/>
  <c r="Z145" i="3"/>
  <c r="R146" i="3"/>
  <c r="U146" i="3"/>
  <c r="W146" i="3"/>
  <c r="Q146" i="3"/>
  <c r="S146" i="3"/>
  <c r="V146" i="3"/>
  <c r="X146" i="3"/>
  <c r="Z146" i="3"/>
  <c r="R147" i="3"/>
  <c r="U147" i="3"/>
  <c r="W147" i="3"/>
  <c r="Q147" i="3"/>
  <c r="S147" i="3"/>
  <c r="V147" i="3"/>
  <c r="X147" i="3"/>
  <c r="Z147" i="3"/>
  <c r="R148" i="3"/>
  <c r="U148" i="3"/>
  <c r="W148" i="3"/>
  <c r="Q148" i="3"/>
  <c r="S148" i="3"/>
  <c r="V148" i="3"/>
  <c r="X148" i="3"/>
  <c r="Z148" i="3"/>
  <c r="R149" i="3"/>
  <c r="U149" i="3"/>
  <c r="W149" i="3"/>
  <c r="Q149" i="3"/>
  <c r="S149" i="3"/>
  <c r="V149" i="3"/>
  <c r="X149" i="3"/>
  <c r="Z149" i="3"/>
  <c r="R150" i="3"/>
  <c r="U150" i="3"/>
  <c r="W150" i="3"/>
  <c r="Q150" i="3"/>
  <c r="S150" i="3"/>
  <c r="V150" i="3"/>
  <c r="X150" i="3"/>
  <c r="Z150" i="3"/>
  <c r="R151" i="3"/>
  <c r="U151" i="3"/>
  <c r="W151" i="3"/>
  <c r="Q151" i="3"/>
  <c r="S151" i="3"/>
  <c r="V151" i="3"/>
  <c r="X151" i="3"/>
  <c r="Z151" i="3"/>
  <c r="R152" i="3"/>
  <c r="U152" i="3"/>
  <c r="W152" i="3"/>
  <c r="Q152" i="3"/>
  <c r="S152" i="3"/>
  <c r="V152" i="3"/>
  <c r="X152" i="3"/>
  <c r="Z152" i="3"/>
  <c r="R153" i="3"/>
  <c r="U153" i="3"/>
  <c r="W153" i="3"/>
  <c r="Q153" i="3"/>
  <c r="S153" i="3"/>
  <c r="V153" i="3"/>
  <c r="X153" i="3"/>
  <c r="Z153" i="3"/>
  <c r="R154" i="3"/>
  <c r="U154" i="3"/>
  <c r="W154" i="3"/>
  <c r="Q154" i="3"/>
  <c r="S154" i="3"/>
  <c r="V154" i="3"/>
  <c r="X154" i="3"/>
  <c r="Z154" i="3"/>
  <c r="R155" i="3"/>
  <c r="U155" i="3"/>
  <c r="W155" i="3"/>
  <c r="Q155" i="3"/>
  <c r="S155" i="3"/>
  <c r="V155" i="3"/>
  <c r="X155" i="3"/>
  <c r="Z155" i="3"/>
  <c r="R156" i="3"/>
  <c r="U156" i="3"/>
  <c r="W156" i="3"/>
  <c r="Q156" i="3"/>
  <c r="S156" i="3"/>
  <c r="V156" i="3"/>
  <c r="X156" i="3"/>
  <c r="Z156" i="3"/>
  <c r="R157" i="3"/>
  <c r="U157" i="3"/>
  <c r="W157" i="3"/>
  <c r="Q157" i="3"/>
  <c r="S157" i="3"/>
  <c r="V157" i="3"/>
  <c r="X157" i="3"/>
  <c r="Z157" i="3"/>
  <c r="R158" i="3"/>
  <c r="U158" i="3"/>
  <c r="W158" i="3"/>
  <c r="Q158" i="3"/>
  <c r="S158" i="3"/>
  <c r="V158" i="3"/>
  <c r="X158" i="3"/>
  <c r="Z158" i="3"/>
  <c r="R159" i="3"/>
  <c r="U159" i="3"/>
  <c r="W159" i="3"/>
  <c r="Q159" i="3"/>
  <c r="S159" i="3"/>
  <c r="V159" i="3"/>
  <c r="X159" i="3"/>
  <c r="Z159" i="3"/>
  <c r="R160" i="3"/>
  <c r="U160" i="3"/>
  <c r="W160" i="3"/>
  <c r="Q160" i="3"/>
  <c r="S160" i="3"/>
  <c r="V160" i="3"/>
  <c r="X160" i="3"/>
  <c r="Z160" i="3"/>
  <c r="R161" i="3"/>
  <c r="U161" i="3"/>
  <c r="W161" i="3"/>
  <c r="Q161" i="3"/>
  <c r="S161" i="3"/>
  <c r="V161" i="3"/>
  <c r="X161" i="3"/>
  <c r="Z161" i="3"/>
  <c r="R162" i="3"/>
  <c r="U162" i="3"/>
  <c r="W162" i="3"/>
  <c r="Q162" i="3"/>
  <c r="S162" i="3"/>
  <c r="V162" i="3"/>
  <c r="X162" i="3"/>
  <c r="Z162" i="3"/>
  <c r="R163" i="3"/>
  <c r="U163" i="3"/>
  <c r="W163" i="3"/>
  <c r="Q163" i="3"/>
  <c r="S163" i="3"/>
  <c r="V163" i="3"/>
  <c r="X163" i="3"/>
  <c r="Z163" i="3"/>
  <c r="R164" i="3"/>
  <c r="U164" i="3"/>
  <c r="W164" i="3"/>
  <c r="Q164" i="3"/>
  <c r="S164" i="3"/>
  <c r="V164" i="3"/>
  <c r="X164" i="3"/>
  <c r="Z164" i="3"/>
  <c r="R165" i="3"/>
  <c r="U165" i="3"/>
  <c r="W165" i="3"/>
  <c r="Q165" i="3"/>
  <c r="S165" i="3"/>
  <c r="V165" i="3"/>
  <c r="X165" i="3"/>
  <c r="Z165" i="3"/>
  <c r="R166" i="3"/>
  <c r="U166" i="3"/>
  <c r="W166" i="3"/>
  <c r="Q166" i="3"/>
  <c r="S166" i="3"/>
  <c r="V166" i="3"/>
  <c r="X166" i="3"/>
  <c r="Z166" i="3"/>
  <c r="R167" i="3"/>
  <c r="U167" i="3"/>
  <c r="W167" i="3"/>
  <c r="Q167" i="3"/>
  <c r="S167" i="3"/>
  <c r="V167" i="3"/>
  <c r="X167" i="3"/>
  <c r="Z167" i="3"/>
  <c r="R168" i="3"/>
  <c r="U168" i="3"/>
  <c r="W168" i="3"/>
  <c r="Q168" i="3"/>
  <c r="S168" i="3"/>
  <c r="V168" i="3"/>
  <c r="X168" i="3"/>
  <c r="Z168" i="3"/>
  <c r="R169" i="3"/>
  <c r="U169" i="3"/>
  <c r="W169" i="3"/>
  <c r="Q169" i="3"/>
  <c r="S169" i="3"/>
  <c r="V169" i="3"/>
  <c r="X169" i="3"/>
  <c r="Z169" i="3"/>
  <c r="R170" i="3"/>
  <c r="U170" i="3"/>
  <c r="W170" i="3"/>
  <c r="Q170" i="3"/>
  <c r="S170" i="3"/>
  <c r="V170" i="3"/>
  <c r="X170" i="3"/>
  <c r="Z170" i="3"/>
  <c r="R171" i="3"/>
  <c r="U171" i="3"/>
  <c r="W171" i="3"/>
  <c r="Q171" i="3"/>
  <c r="S171" i="3"/>
  <c r="V171" i="3"/>
  <c r="X171" i="3"/>
  <c r="Z171" i="3"/>
  <c r="R172" i="3"/>
  <c r="U172" i="3"/>
  <c r="W172" i="3"/>
  <c r="Q172" i="3"/>
  <c r="S172" i="3"/>
  <c r="V172" i="3"/>
  <c r="X172" i="3"/>
  <c r="Z172" i="3"/>
  <c r="R173" i="3"/>
  <c r="U173" i="3"/>
  <c r="W173" i="3"/>
  <c r="Q173" i="3"/>
  <c r="S173" i="3"/>
  <c r="V173" i="3"/>
  <c r="X173" i="3"/>
  <c r="Z173" i="3"/>
  <c r="R174" i="3"/>
  <c r="U174" i="3"/>
  <c r="W174" i="3"/>
  <c r="Q174" i="3"/>
  <c r="S174" i="3"/>
  <c r="V174" i="3"/>
  <c r="X174" i="3"/>
  <c r="Z174" i="3"/>
  <c r="R175" i="3"/>
  <c r="U175" i="3"/>
  <c r="W175" i="3"/>
  <c r="Q175" i="3"/>
  <c r="S175" i="3"/>
  <c r="V175" i="3"/>
  <c r="X175" i="3"/>
  <c r="Z175" i="3"/>
  <c r="R176" i="3"/>
  <c r="U176" i="3"/>
  <c r="W176" i="3"/>
  <c r="Q176" i="3"/>
  <c r="S176" i="3"/>
  <c r="V176" i="3"/>
  <c r="X176" i="3"/>
  <c r="Z176" i="3"/>
  <c r="R177" i="3"/>
  <c r="U177" i="3"/>
  <c r="W177" i="3"/>
  <c r="Q177" i="3"/>
  <c r="S177" i="3"/>
  <c r="V177" i="3"/>
  <c r="X177" i="3"/>
  <c r="Z177" i="3"/>
  <c r="R178" i="3"/>
  <c r="U178" i="3"/>
  <c r="W178" i="3"/>
  <c r="Q178" i="3"/>
  <c r="S178" i="3"/>
  <c r="V178" i="3"/>
  <c r="X178" i="3"/>
  <c r="Z178" i="3"/>
  <c r="R179" i="3"/>
  <c r="U179" i="3"/>
  <c r="W179" i="3"/>
  <c r="Q179" i="3"/>
  <c r="S179" i="3"/>
  <c r="V179" i="3"/>
  <c r="X179" i="3"/>
  <c r="Z179" i="3"/>
  <c r="R180" i="3"/>
  <c r="U180" i="3"/>
  <c r="W180" i="3"/>
  <c r="Q180" i="3"/>
  <c r="S180" i="3"/>
  <c r="V180" i="3"/>
  <c r="X180" i="3"/>
  <c r="Z180" i="3"/>
  <c r="R181" i="3"/>
  <c r="U181" i="3"/>
  <c r="W181" i="3"/>
  <c r="Q181" i="3"/>
  <c r="S181" i="3"/>
  <c r="V181" i="3"/>
  <c r="X181" i="3"/>
  <c r="Z181" i="3"/>
  <c r="R182" i="3"/>
  <c r="U182" i="3"/>
  <c r="W182" i="3"/>
  <c r="Q182" i="3"/>
  <c r="S182" i="3"/>
  <c r="V182" i="3"/>
  <c r="X182" i="3"/>
  <c r="Z182" i="3"/>
  <c r="R183" i="3"/>
  <c r="U183" i="3"/>
  <c r="W183" i="3"/>
  <c r="Q183" i="3"/>
  <c r="S183" i="3"/>
  <c r="V183" i="3"/>
  <c r="X183" i="3"/>
  <c r="Z183" i="3"/>
  <c r="R184" i="3"/>
  <c r="U184" i="3"/>
  <c r="W184" i="3"/>
  <c r="Q184" i="3"/>
  <c r="S184" i="3"/>
  <c r="V184" i="3"/>
  <c r="X184" i="3"/>
  <c r="Z184" i="3"/>
  <c r="R185" i="3"/>
  <c r="U185" i="3"/>
  <c r="W185" i="3"/>
  <c r="Q185" i="3"/>
  <c r="S185" i="3"/>
  <c r="V185" i="3"/>
  <c r="X185" i="3"/>
  <c r="Z185" i="3"/>
  <c r="R186" i="3"/>
  <c r="U186" i="3"/>
  <c r="W186" i="3"/>
  <c r="Q186" i="3"/>
  <c r="S186" i="3"/>
  <c r="V186" i="3"/>
  <c r="X186" i="3"/>
  <c r="Z186" i="3"/>
  <c r="R187" i="3"/>
  <c r="U187" i="3"/>
  <c r="W187" i="3"/>
  <c r="Q187" i="3"/>
  <c r="S187" i="3"/>
  <c r="V187" i="3"/>
  <c r="X187" i="3"/>
  <c r="Z187" i="3"/>
  <c r="R188" i="3"/>
  <c r="U188" i="3"/>
  <c r="W188" i="3"/>
  <c r="Q188" i="3"/>
  <c r="S188" i="3"/>
  <c r="V188" i="3"/>
  <c r="X188" i="3"/>
  <c r="Z188" i="3"/>
  <c r="R189" i="3"/>
  <c r="U189" i="3"/>
  <c r="W189" i="3"/>
  <c r="Q189" i="3"/>
  <c r="S189" i="3"/>
  <c r="V189" i="3"/>
  <c r="X189" i="3"/>
  <c r="Z189" i="3"/>
  <c r="R190" i="3"/>
  <c r="U190" i="3"/>
  <c r="W190" i="3"/>
  <c r="Q190" i="3"/>
  <c r="S190" i="3"/>
  <c r="V190" i="3"/>
  <c r="X190" i="3"/>
  <c r="Z190" i="3"/>
  <c r="R191" i="3"/>
  <c r="U191" i="3"/>
  <c r="W191" i="3"/>
  <c r="Q191" i="3"/>
  <c r="S191" i="3"/>
  <c r="V191" i="3"/>
  <c r="X191" i="3"/>
  <c r="Z191" i="3"/>
  <c r="R192" i="3"/>
  <c r="U192" i="3"/>
  <c r="W192" i="3"/>
  <c r="Q192" i="3"/>
  <c r="S192" i="3"/>
  <c r="V192" i="3"/>
  <c r="X192" i="3"/>
  <c r="Z192" i="3"/>
  <c r="R193" i="3"/>
  <c r="U193" i="3"/>
  <c r="W193" i="3"/>
  <c r="Q193" i="3"/>
  <c r="S193" i="3"/>
  <c r="V193" i="3"/>
  <c r="X193" i="3"/>
  <c r="Z193" i="3"/>
  <c r="R194" i="3"/>
  <c r="U194" i="3"/>
  <c r="W194" i="3"/>
  <c r="Q194" i="3"/>
  <c r="S194" i="3"/>
  <c r="V194" i="3"/>
  <c r="X194" i="3"/>
  <c r="Z194" i="3"/>
  <c r="R195" i="3"/>
  <c r="U195" i="3"/>
  <c r="W195" i="3"/>
  <c r="Q195" i="3"/>
  <c r="S195" i="3"/>
  <c r="V195" i="3"/>
  <c r="X195" i="3"/>
  <c r="Z195" i="3"/>
  <c r="R196" i="3"/>
  <c r="U196" i="3"/>
  <c r="W196" i="3"/>
  <c r="Q196" i="3"/>
  <c r="S196" i="3"/>
  <c r="V196" i="3"/>
  <c r="X196" i="3"/>
  <c r="Z196" i="3"/>
  <c r="R197" i="3"/>
  <c r="U197" i="3"/>
  <c r="W197" i="3"/>
  <c r="Q197" i="3"/>
  <c r="S197" i="3"/>
  <c r="V197" i="3"/>
  <c r="X197" i="3"/>
  <c r="Z197" i="3"/>
  <c r="R198" i="3"/>
  <c r="U198" i="3"/>
  <c r="W198" i="3"/>
  <c r="Q198" i="3"/>
  <c r="S198" i="3"/>
  <c r="V198" i="3"/>
  <c r="X198" i="3"/>
  <c r="Z198" i="3"/>
  <c r="R199" i="3"/>
  <c r="U199" i="3"/>
  <c r="W199" i="3"/>
  <c r="Q199" i="3"/>
  <c r="S199" i="3"/>
  <c r="V199" i="3"/>
  <c r="X199" i="3"/>
  <c r="Z199" i="3"/>
  <c r="R200" i="3"/>
  <c r="U200" i="3"/>
  <c r="W200" i="3"/>
  <c r="Q200" i="3"/>
  <c r="S200" i="3"/>
  <c r="V200" i="3"/>
  <c r="X200" i="3"/>
  <c r="Z200" i="3"/>
  <c r="R201" i="3"/>
  <c r="U201" i="3"/>
  <c r="W201" i="3"/>
  <c r="Q201" i="3"/>
  <c r="S201" i="3"/>
  <c r="V201" i="3"/>
  <c r="X201" i="3"/>
  <c r="Z201" i="3"/>
  <c r="R202" i="3"/>
  <c r="U202" i="3"/>
  <c r="W202" i="3"/>
  <c r="Q202" i="3"/>
  <c r="S202" i="3"/>
  <c r="V202" i="3"/>
  <c r="X202" i="3"/>
  <c r="Z202" i="3"/>
  <c r="R203" i="3"/>
  <c r="U203" i="3"/>
  <c r="W203" i="3"/>
  <c r="Q203" i="3"/>
  <c r="S203" i="3"/>
  <c r="V203" i="3"/>
  <c r="X203" i="3"/>
  <c r="Z203" i="3"/>
  <c r="R204" i="3"/>
  <c r="U204" i="3"/>
  <c r="W204" i="3"/>
  <c r="Q204" i="3"/>
  <c r="S204" i="3"/>
  <c r="V204" i="3"/>
  <c r="X204" i="3"/>
  <c r="Z204" i="3"/>
  <c r="R205" i="3"/>
  <c r="U205" i="3"/>
  <c r="W205" i="3"/>
  <c r="Q205" i="3"/>
  <c r="S205" i="3"/>
  <c r="V205" i="3"/>
  <c r="X205" i="3"/>
  <c r="Z205" i="3"/>
  <c r="R206" i="3"/>
  <c r="U206" i="3"/>
  <c r="W206" i="3"/>
  <c r="Q206" i="3"/>
  <c r="S206" i="3"/>
  <c r="V206" i="3"/>
  <c r="X206" i="3"/>
  <c r="Z206" i="3"/>
  <c r="R207" i="3"/>
  <c r="U207" i="3"/>
  <c r="W207" i="3"/>
  <c r="Q207" i="3"/>
  <c r="S207" i="3"/>
  <c r="V207" i="3"/>
  <c r="X207" i="3"/>
  <c r="Z207" i="3"/>
  <c r="R208" i="3"/>
  <c r="U208" i="3"/>
  <c r="W208" i="3"/>
  <c r="Q208" i="3"/>
  <c r="S208" i="3"/>
  <c r="V208" i="3"/>
  <c r="X208" i="3"/>
  <c r="Z208" i="3"/>
  <c r="R209" i="3"/>
  <c r="U209" i="3"/>
  <c r="W209" i="3"/>
  <c r="Q209" i="3"/>
  <c r="S209" i="3"/>
  <c r="V209" i="3"/>
  <c r="X209" i="3"/>
  <c r="Z209" i="3"/>
  <c r="R210" i="3"/>
  <c r="U210" i="3"/>
  <c r="W210" i="3"/>
  <c r="Q210" i="3"/>
  <c r="S210" i="3"/>
  <c r="V210" i="3"/>
  <c r="X210" i="3"/>
  <c r="Z210" i="3"/>
  <c r="R211" i="3"/>
  <c r="U211" i="3"/>
  <c r="W211" i="3"/>
  <c r="Q211" i="3"/>
  <c r="S211" i="3"/>
  <c r="V211" i="3"/>
  <c r="X211" i="3"/>
  <c r="Z211" i="3"/>
  <c r="R212" i="3"/>
  <c r="U212" i="3"/>
  <c r="W212" i="3"/>
  <c r="Q212" i="3"/>
  <c r="S212" i="3"/>
  <c r="V212" i="3"/>
  <c r="X212" i="3"/>
  <c r="Z212" i="3"/>
  <c r="R213" i="3"/>
  <c r="U213" i="3"/>
  <c r="W213" i="3"/>
  <c r="Q213" i="3"/>
  <c r="S213" i="3"/>
  <c r="V213" i="3"/>
  <c r="X213" i="3"/>
  <c r="Z213" i="3"/>
  <c r="R214" i="3"/>
  <c r="U214" i="3"/>
  <c r="W214" i="3"/>
  <c r="Q214" i="3"/>
  <c r="S214" i="3"/>
  <c r="V214" i="3"/>
  <c r="X214" i="3"/>
  <c r="Z214" i="3"/>
  <c r="R215" i="3"/>
  <c r="U215" i="3"/>
  <c r="W215" i="3"/>
  <c r="Q215" i="3"/>
  <c r="S215" i="3"/>
  <c r="V215" i="3"/>
  <c r="X215" i="3"/>
  <c r="Z215" i="3"/>
  <c r="R216" i="3"/>
  <c r="U216" i="3"/>
  <c r="W216" i="3"/>
  <c r="Q216" i="3"/>
  <c r="S216" i="3"/>
  <c r="V216" i="3"/>
  <c r="X216" i="3"/>
  <c r="Z216" i="3"/>
  <c r="R217" i="3"/>
  <c r="U217" i="3"/>
  <c r="W217" i="3"/>
  <c r="Q217" i="3"/>
  <c r="S217" i="3"/>
  <c r="V217" i="3"/>
  <c r="X217" i="3"/>
  <c r="Z217" i="3"/>
  <c r="R218" i="3"/>
  <c r="U218" i="3"/>
  <c r="W218" i="3"/>
  <c r="Q218" i="3"/>
  <c r="S218" i="3"/>
  <c r="V218" i="3"/>
  <c r="X218" i="3"/>
  <c r="Z218" i="3"/>
  <c r="R219" i="3"/>
  <c r="U219" i="3"/>
  <c r="W219" i="3"/>
  <c r="Q219" i="3"/>
  <c r="S219" i="3"/>
  <c r="V219" i="3"/>
  <c r="X219" i="3"/>
  <c r="Z219" i="3"/>
  <c r="R220" i="3"/>
  <c r="U220" i="3"/>
  <c r="W220" i="3"/>
  <c r="Q220" i="3"/>
  <c r="S220" i="3"/>
  <c r="V220" i="3"/>
  <c r="X220" i="3"/>
  <c r="Z220" i="3"/>
  <c r="R221" i="3"/>
  <c r="U221" i="3"/>
  <c r="W221" i="3"/>
  <c r="Q221" i="3"/>
  <c r="S221" i="3"/>
  <c r="V221" i="3"/>
  <c r="X221" i="3"/>
  <c r="Z221" i="3"/>
  <c r="R222" i="3"/>
  <c r="U222" i="3"/>
  <c r="W222" i="3"/>
  <c r="Q222" i="3"/>
  <c r="S222" i="3"/>
  <c r="V222" i="3"/>
  <c r="X222" i="3"/>
  <c r="Z222" i="3"/>
  <c r="R223" i="3"/>
  <c r="U223" i="3"/>
  <c r="W223" i="3"/>
  <c r="Q223" i="3"/>
  <c r="S223" i="3"/>
  <c r="V223" i="3"/>
  <c r="X223" i="3"/>
  <c r="Z223" i="3"/>
  <c r="R224" i="3"/>
  <c r="U224" i="3"/>
  <c r="W224" i="3"/>
  <c r="Q224" i="3"/>
  <c r="S224" i="3"/>
  <c r="V224" i="3"/>
  <c r="X224" i="3"/>
  <c r="Z224" i="3"/>
  <c r="R225" i="3"/>
  <c r="U225" i="3"/>
  <c r="W225" i="3"/>
  <c r="Q225" i="3"/>
  <c r="S225" i="3"/>
  <c r="V225" i="3"/>
  <c r="X225" i="3"/>
  <c r="Z225" i="3"/>
  <c r="R226" i="3"/>
  <c r="U226" i="3"/>
  <c r="W226" i="3"/>
  <c r="Q226" i="3"/>
  <c r="S226" i="3"/>
  <c r="V226" i="3"/>
  <c r="X226" i="3"/>
  <c r="Z226" i="3"/>
  <c r="R227" i="3"/>
  <c r="U227" i="3"/>
  <c r="W227" i="3"/>
  <c r="Q227" i="3"/>
  <c r="S227" i="3"/>
  <c r="V227" i="3"/>
  <c r="X227" i="3"/>
  <c r="Z227" i="3"/>
  <c r="R228" i="3"/>
  <c r="U228" i="3"/>
  <c r="W228" i="3"/>
  <c r="Q228" i="3"/>
  <c r="S228" i="3"/>
  <c r="V228" i="3"/>
  <c r="X228" i="3"/>
  <c r="Z228" i="3"/>
  <c r="R229" i="3"/>
  <c r="U229" i="3"/>
  <c r="W229" i="3"/>
  <c r="Q229" i="3"/>
  <c r="S229" i="3"/>
  <c r="V229" i="3"/>
  <c r="X229" i="3"/>
  <c r="Z229" i="3"/>
  <c r="R230" i="3"/>
  <c r="U230" i="3"/>
  <c r="W230" i="3"/>
  <c r="Q230" i="3"/>
  <c r="S230" i="3"/>
  <c r="V230" i="3"/>
  <c r="X230" i="3"/>
  <c r="Z230" i="3"/>
  <c r="R231" i="3"/>
  <c r="U231" i="3"/>
  <c r="W231" i="3"/>
  <c r="Q231" i="3"/>
  <c r="S231" i="3"/>
  <c r="V231" i="3"/>
  <c r="X231" i="3"/>
  <c r="Z231" i="3"/>
  <c r="R232" i="3"/>
  <c r="U232" i="3"/>
  <c r="W232" i="3"/>
  <c r="Q232" i="3"/>
  <c r="S232" i="3"/>
  <c r="V232" i="3"/>
  <c r="X232" i="3"/>
  <c r="Z232" i="3"/>
  <c r="R233" i="3"/>
  <c r="U233" i="3"/>
  <c r="W233" i="3"/>
  <c r="Q233" i="3"/>
  <c r="S233" i="3"/>
  <c r="V233" i="3"/>
  <c r="X233" i="3"/>
  <c r="Z233" i="3"/>
  <c r="R234" i="3"/>
  <c r="U234" i="3"/>
  <c r="W234" i="3"/>
  <c r="Q234" i="3"/>
  <c r="S234" i="3"/>
  <c r="V234" i="3"/>
  <c r="X234" i="3"/>
  <c r="Z234" i="3"/>
  <c r="R235" i="3"/>
  <c r="U235" i="3"/>
  <c r="W235" i="3"/>
  <c r="Q235" i="3"/>
  <c r="S235" i="3"/>
  <c r="V235" i="3"/>
  <c r="X235" i="3"/>
  <c r="Z235" i="3"/>
  <c r="R236" i="3"/>
  <c r="U236" i="3"/>
  <c r="W236" i="3"/>
  <c r="Q236" i="3"/>
  <c r="S236" i="3"/>
  <c r="V236" i="3"/>
  <c r="X236" i="3"/>
  <c r="Z236" i="3"/>
  <c r="R237" i="3"/>
  <c r="U237" i="3"/>
  <c r="W237" i="3"/>
  <c r="Q237" i="3"/>
  <c r="S237" i="3"/>
  <c r="V237" i="3"/>
  <c r="X237" i="3"/>
  <c r="Z237" i="3"/>
  <c r="F5" i="3"/>
  <c r="E37" i="3"/>
  <c r="B23" i="3"/>
  <c r="B22" i="3"/>
  <c r="B19" i="3"/>
  <c r="H37" i="3"/>
  <c r="J37" i="3"/>
  <c r="B21" i="3"/>
  <c r="D37" i="3"/>
  <c r="F37" i="3"/>
  <c r="I37" i="3"/>
  <c r="K37" i="3"/>
  <c r="M37" i="3"/>
  <c r="E38" i="3"/>
  <c r="H38" i="3"/>
  <c r="J38" i="3"/>
  <c r="D38" i="3"/>
  <c r="F38" i="3"/>
  <c r="I38" i="3"/>
  <c r="K38" i="3"/>
  <c r="M38" i="3"/>
  <c r="E39" i="3"/>
  <c r="H39" i="3"/>
  <c r="J39" i="3"/>
  <c r="D39" i="3"/>
  <c r="F39" i="3"/>
  <c r="I39" i="3"/>
  <c r="K39" i="3"/>
  <c r="M39" i="3"/>
  <c r="E40" i="3"/>
  <c r="H40" i="3"/>
  <c r="J40" i="3"/>
  <c r="D40" i="3"/>
  <c r="F40" i="3"/>
  <c r="I40" i="3"/>
  <c r="K40" i="3"/>
  <c r="M40" i="3"/>
  <c r="E41" i="3"/>
  <c r="H41" i="3"/>
  <c r="J41" i="3"/>
  <c r="D41" i="3"/>
  <c r="F41" i="3"/>
  <c r="I41" i="3"/>
  <c r="K41" i="3"/>
  <c r="M41" i="3"/>
  <c r="E42" i="3"/>
  <c r="H42" i="3"/>
  <c r="J42" i="3"/>
  <c r="D42" i="3"/>
  <c r="F42" i="3"/>
  <c r="I42" i="3"/>
  <c r="K42" i="3"/>
  <c r="M42" i="3"/>
  <c r="E43" i="3"/>
  <c r="H43" i="3"/>
  <c r="J43" i="3"/>
  <c r="D43" i="3"/>
  <c r="F43" i="3"/>
  <c r="I43" i="3"/>
  <c r="K43" i="3"/>
  <c r="M43" i="3"/>
  <c r="E44" i="3"/>
  <c r="H44" i="3"/>
  <c r="J44" i="3"/>
  <c r="D44" i="3"/>
  <c r="F44" i="3"/>
  <c r="I44" i="3"/>
  <c r="K44" i="3"/>
  <c r="M44" i="3"/>
  <c r="E45" i="3"/>
  <c r="H45" i="3"/>
  <c r="J45" i="3"/>
  <c r="D45" i="3"/>
  <c r="F45" i="3"/>
  <c r="I45" i="3"/>
  <c r="K45" i="3"/>
  <c r="M45" i="3"/>
  <c r="E46" i="3"/>
  <c r="H46" i="3"/>
  <c r="J46" i="3"/>
  <c r="D46" i="3"/>
  <c r="F46" i="3"/>
  <c r="I46" i="3"/>
  <c r="K46" i="3"/>
  <c r="M46" i="3"/>
  <c r="E47" i="3"/>
  <c r="H47" i="3"/>
  <c r="J47" i="3"/>
  <c r="D47" i="3"/>
  <c r="F47" i="3"/>
  <c r="I47" i="3"/>
  <c r="K47" i="3"/>
  <c r="M47" i="3"/>
  <c r="E48" i="3"/>
  <c r="H48" i="3"/>
  <c r="J48" i="3"/>
  <c r="D48" i="3"/>
  <c r="F48" i="3"/>
  <c r="I48" i="3"/>
  <c r="K48" i="3"/>
  <c r="M48" i="3"/>
  <c r="E49" i="3"/>
  <c r="H49" i="3"/>
  <c r="J49" i="3"/>
  <c r="D49" i="3"/>
  <c r="F49" i="3"/>
  <c r="I49" i="3"/>
  <c r="K49" i="3"/>
  <c r="M49" i="3"/>
  <c r="E50" i="3"/>
  <c r="H50" i="3"/>
  <c r="J50" i="3"/>
  <c r="D50" i="3"/>
  <c r="F50" i="3"/>
  <c r="I50" i="3"/>
  <c r="K50" i="3"/>
  <c r="M50" i="3"/>
  <c r="E51" i="3"/>
  <c r="H51" i="3"/>
  <c r="J51" i="3"/>
  <c r="D51" i="3"/>
  <c r="F51" i="3"/>
  <c r="I51" i="3"/>
  <c r="K51" i="3"/>
  <c r="M51" i="3"/>
  <c r="E52" i="3"/>
  <c r="H52" i="3"/>
  <c r="J52" i="3"/>
  <c r="D52" i="3"/>
  <c r="F52" i="3"/>
  <c r="I52" i="3"/>
  <c r="K52" i="3"/>
  <c r="M52" i="3"/>
  <c r="E53" i="3"/>
  <c r="H53" i="3"/>
  <c r="J53" i="3"/>
  <c r="D53" i="3"/>
  <c r="F53" i="3"/>
  <c r="I53" i="3"/>
  <c r="K53" i="3"/>
  <c r="M53" i="3"/>
  <c r="E54" i="3"/>
  <c r="H54" i="3"/>
  <c r="J54" i="3"/>
  <c r="D54" i="3"/>
  <c r="F54" i="3"/>
  <c r="I54" i="3"/>
  <c r="K54" i="3"/>
  <c r="M54" i="3"/>
  <c r="E55" i="3"/>
  <c r="H55" i="3"/>
  <c r="J55" i="3"/>
  <c r="D55" i="3"/>
  <c r="F55" i="3"/>
  <c r="I55" i="3"/>
  <c r="K55" i="3"/>
  <c r="M55" i="3"/>
  <c r="E56" i="3"/>
  <c r="H56" i="3"/>
  <c r="J56" i="3"/>
  <c r="D56" i="3"/>
  <c r="F56" i="3"/>
  <c r="I56" i="3"/>
  <c r="K56" i="3"/>
  <c r="M56" i="3"/>
  <c r="E57" i="3"/>
  <c r="H57" i="3"/>
  <c r="J57" i="3"/>
  <c r="D57" i="3"/>
  <c r="F57" i="3"/>
  <c r="I57" i="3"/>
  <c r="K57" i="3"/>
  <c r="M57" i="3"/>
  <c r="E58" i="3"/>
  <c r="H58" i="3"/>
  <c r="J58" i="3"/>
  <c r="D58" i="3"/>
  <c r="F58" i="3"/>
  <c r="I58" i="3"/>
  <c r="K58" i="3"/>
  <c r="M58" i="3"/>
  <c r="E59" i="3"/>
  <c r="H59" i="3"/>
  <c r="J59" i="3"/>
  <c r="D59" i="3"/>
  <c r="F59" i="3"/>
  <c r="I59" i="3"/>
  <c r="K59" i="3"/>
  <c r="M59" i="3"/>
  <c r="E60" i="3"/>
  <c r="H60" i="3"/>
  <c r="J60" i="3"/>
  <c r="D60" i="3"/>
  <c r="F60" i="3"/>
  <c r="I60" i="3"/>
  <c r="K60" i="3"/>
  <c r="M60" i="3"/>
  <c r="E61" i="3"/>
  <c r="H61" i="3"/>
  <c r="J61" i="3"/>
  <c r="D61" i="3"/>
  <c r="F61" i="3"/>
  <c r="I61" i="3"/>
  <c r="K61" i="3"/>
  <c r="M61" i="3"/>
  <c r="E62" i="3"/>
  <c r="H62" i="3"/>
  <c r="J62" i="3"/>
  <c r="D62" i="3"/>
  <c r="F62" i="3"/>
  <c r="I62" i="3"/>
  <c r="K62" i="3"/>
  <c r="M62" i="3"/>
  <c r="E63" i="3"/>
  <c r="H63" i="3"/>
  <c r="J63" i="3"/>
  <c r="D63" i="3"/>
  <c r="F63" i="3"/>
  <c r="I63" i="3"/>
  <c r="K63" i="3"/>
  <c r="M63" i="3"/>
  <c r="E64" i="3"/>
  <c r="H64" i="3"/>
  <c r="J64" i="3"/>
  <c r="D64" i="3"/>
  <c r="F64" i="3"/>
  <c r="I64" i="3"/>
  <c r="K64" i="3"/>
  <c r="M64" i="3"/>
  <c r="E65" i="3"/>
  <c r="H65" i="3"/>
  <c r="J65" i="3"/>
  <c r="D65" i="3"/>
  <c r="F65" i="3"/>
  <c r="I65" i="3"/>
  <c r="K65" i="3"/>
  <c r="M65" i="3"/>
  <c r="E66" i="3"/>
  <c r="H66" i="3"/>
  <c r="J66" i="3"/>
  <c r="D66" i="3"/>
  <c r="F66" i="3"/>
  <c r="I66" i="3"/>
  <c r="K66" i="3"/>
  <c r="M66" i="3"/>
  <c r="E67" i="3"/>
  <c r="H67" i="3"/>
  <c r="J67" i="3"/>
  <c r="D67" i="3"/>
  <c r="F67" i="3"/>
  <c r="I67" i="3"/>
  <c r="K67" i="3"/>
  <c r="M67" i="3"/>
  <c r="E68" i="3"/>
  <c r="H68" i="3"/>
  <c r="J68" i="3"/>
  <c r="D68" i="3"/>
  <c r="F68" i="3"/>
  <c r="I68" i="3"/>
  <c r="K68" i="3"/>
  <c r="M68" i="3"/>
  <c r="E69" i="3"/>
  <c r="H69" i="3"/>
  <c r="J69" i="3"/>
  <c r="D69" i="3"/>
  <c r="F69" i="3"/>
  <c r="I69" i="3"/>
  <c r="K69" i="3"/>
  <c r="M69" i="3"/>
  <c r="E70" i="3"/>
  <c r="H70" i="3"/>
  <c r="J70" i="3"/>
  <c r="D70" i="3"/>
  <c r="F70" i="3"/>
  <c r="I70" i="3"/>
  <c r="K70" i="3"/>
  <c r="M70" i="3"/>
  <c r="E71" i="3"/>
  <c r="H71" i="3"/>
  <c r="J71" i="3"/>
  <c r="D71" i="3"/>
  <c r="F71" i="3"/>
  <c r="I71" i="3"/>
  <c r="K71" i="3"/>
  <c r="M71" i="3"/>
  <c r="E72" i="3"/>
  <c r="H72" i="3"/>
  <c r="J72" i="3"/>
  <c r="D72" i="3"/>
  <c r="F72" i="3"/>
  <c r="I72" i="3"/>
  <c r="K72" i="3"/>
  <c r="M72" i="3"/>
  <c r="E73" i="3"/>
  <c r="H73" i="3"/>
  <c r="J73" i="3"/>
  <c r="D73" i="3"/>
  <c r="F73" i="3"/>
  <c r="I73" i="3"/>
  <c r="K73" i="3"/>
  <c r="M73" i="3"/>
  <c r="E74" i="3"/>
  <c r="H74" i="3"/>
  <c r="J74" i="3"/>
  <c r="D74" i="3"/>
  <c r="F74" i="3"/>
  <c r="I74" i="3"/>
  <c r="K74" i="3"/>
  <c r="M74" i="3"/>
  <c r="E75" i="3"/>
  <c r="H75" i="3"/>
  <c r="J75" i="3"/>
  <c r="D75" i="3"/>
  <c r="F75" i="3"/>
  <c r="I75" i="3"/>
  <c r="K75" i="3"/>
  <c r="M75" i="3"/>
  <c r="E76" i="3"/>
  <c r="H76" i="3"/>
  <c r="J76" i="3"/>
  <c r="D76" i="3"/>
  <c r="F76" i="3"/>
  <c r="I76" i="3"/>
  <c r="K76" i="3"/>
  <c r="M76" i="3"/>
  <c r="E77" i="3"/>
  <c r="H77" i="3"/>
  <c r="J77" i="3"/>
  <c r="D77" i="3"/>
  <c r="F77" i="3"/>
  <c r="I77" i="3"/>
  <c r="K77" i="3"/>
  <c r="M77" i="3"/>
  <c r="E78" i="3"/>
  <c r="H78" i="3"/>
  <c r="J78" i="3"/>
  <c r="D78" i="3"/>
  <c r="F78" i="3"/>
  <c r="I78" i="3"/>
  <c r="K78" i="3"/>
  <c r="M78" i="3"/>
  <c r="E79" i="3"/>
  <c r="H79" i="3"/>
  <c r="J79" i="3"/>
  <c r="D79" i="3"/>
  <c r="F79" i="3"/>
  <c r="I79" i="3"/>
  <c r="K79" i="3"/>
  <c r="M79" i="3"/>
  <c r="E80" i="3"/>
  <c r="H80" i="3"/>
  <c r="J80" i="3"/>
  <c r="D80" i="3"/>
  <c r="F80" i="3"/>
  <c r="I80" i="3"/>
  <c r="K80" i="3"/>
  <c r="M80" i="3"/>
  <c r="E81" i="3"/>
  <c r="H81" i="3"/>
  <c r="J81" i="3"/>
  <c r="D81" i="3"/>
  <c r="F81" i="3"/>
  <c r="I81" i="3"/>
  <c r="K81" i="3"/>
  <c r="M81" i="3"/>
  <c r="E82" i="3"/>
  <c r="H82" i="3"/>
  <c r="J82" i="3"/>
  <c r="D82" i="3"/>
  <c r="F82" i="3"/>
  <c r="I82" i="3"/>
  <c r="K82" i="3"/>
  <c r="M82" i="3"/>
  <c r="E83" i="3"/>
  <c r="H83" i="3"/>
  <c r="J83" i="3"/>
  <c r="D83" i="3"/>
  <c r="F83" i="3"/>
  <c r="I83" i="3"/>
  <c r="K83" i="3"/>
  <c r="M83" i="3"/>
  <c r="E84" i="3"/>
  <c r="H84" i="3"/>
  <c r="J84" i="3"/>
  <c r="D84" i="3"/>
  <c r="F84" i="3"/>
  <c r="I84" i="3"/>
  <c r="K84" i="3"/>
  <c r="M84" i="3"/>
  <c r="E85" i="3"/>
  <c r="H85" i="3"/>
  <c r="J85" i="3"/>
  <c r="D85" i="3"/>
  <c r="F85" i="3"/>
  <c r="I85" i="3"/>
  <c r="K85" i="3"/>
  <c r="M85" i="3"/>
  <c r="E86" i="3"/>
  <c r="H86" i="3"/>
  <c r="J86" i="3"/>
  <c r="D86" i="3"/>
  <c r="F86" i="3"/>
  <c r="I86" i="3"/>
  <c r="K86" i="3"/>
  <c r="M86" i="3"/>
  <c r="E87" i="3"/>
  <c r="H87" i="3"/>
  <c r="J87" i="3"/>
  <c r="D87" i="3"/>
  <c r="F87" i="3"/>
  <c r="I87" i="3"/>
  <c r="K87" i="3"/>
  <c r="M87" i="3"/>
  <c r="E88" i="3"/>
  <c r="H88" i="3"/>
  <c r="J88" i="3"/>
  <c r="D88" i="3"/>
  <c r="F88" i="3"/>
  <c r="I88" i="3"/>
  <c r="K88" i="3"/>
  <c r="M88" i="3"/>
  <c r="E89" i="3"/>
  <c r="H89" i="3"/>
  <c r="J89" i="3"/>
  <c r="D89" i="3"/>
  <c r="F89" i="3"/>
  <c r="I89" i="3"/>
  <c r="K89" i="3"/>
  <c r="M89" i="3"/>
  <c r="E90" i="3"/>
  <c r="H90" i="3"/>
  <c r="J90" i="3"/>
  <c r="D90" i="3"/>
  <c r="F90" i="3"/>
  <c r="I90" i="3"/>
  <c r="K90" i="3"/>
  <c r="M90" i="3"/>
  <c r="E91" i="3"/>
  <c r="H91" i="3"/>
  <c r="J91" i="3"/>
  <c r="D91" i="3"/>
  <c r="F91" i="3"/>
  <c r="I91" i="3"/>
  <c r="K91" i="3"/>
  <c r="M91" i="3"/>
  <c r="E92" i="3"/>
  <c r="H92" i="3"/>
  <c r="J92" i="3"/>
  <c r="D92" i="3"/>
  <c r="F92" i="3"/>
  <c r="I92" i="3"/>
  <c r="K92" i="3"/>
  <c r="M92" i="3"/>
  <c r="E93" i="3"/>
  <c r="H93" i="3"/>
  <c r="J93" i="3"/>
  <c r="D93" i="3"/>
  <c r="F93" i="3"/>
  <c r="I93" i="3"/>
  <c r="K93" i="3"/>
  <c r="M93" i="3"/>
  <c r="E94" i="3"/>
  <c r="H94" i="3"/>
  <c r="J94" i="3"/>
  <c r="D94" i="3"/>
  <c r="F94" i="3"/>
  <c r="I94" i="3"/>
  <c r="K94" i="3"/>
  <c r="M94" i="3"/>
  <c r="E95" i="3"/>
  <c r="H95" i="3"/>
  <c r="J95" i="3"/>
  <c r="D95" i="3"/>
  <c r="F95" i="3"/>
  <c r="I95" i="3"/>
  <c r="K95" i="3"/>
  <c r="M95" i="3"/>
  <c r="E96" i="3"/>
  <c r="H96" i="3"/>
  <c r="J96" i="3"/>
  <c r="D96" i="3"/>
  <c r="F96" i="3"/>
  <c r="I96" i="3"/>
  <c r="K96" i="3"/>
  <c r="M96" i="3"/>
  <c r="E97" i="3"/>
  <c r="H97" i="3"/>
  <c r="J97" i="3"/>
  <c r="D97" i="3"/>
  <c r="F97" i="3"/>
  <c r="I97" i="3"/>
  <c r="K97" i="3"/>
  <c r="M97" i="3"/>
  <c r="E98" i="3"/>
  <c r="H98" i="3"/>
  <c r="J98" i="3"/>
  <c r="D98" i="3"/>
  <c r="F98" i="3"/>
  <c r="I98" i="3"/>
  <c r="K98" i="3"/>
  <c r="M98" i="3"/>
  <c r="E99" i="3"/>
  <c r="H99" i="3"/>
  <c r="J99" i="3"/>
  <c r="D99" i="3"/>
  <c r="F99" i="3"/>
  <c r="I99" i="3"/>
  <c r="K99" i="3"/>
  <c r="M99" i="3"/>
  <c r="E100" i="3"/>
  <c r="H100" i="3"/>
  <c r="J100" i="3"/>
  <c r="D100" i="3"/>
  <c r="F100" i="3"/>
  <c r="I100" i="3"/>
  <c r="K100" i="3"/>
  <c r="M100" i="3"/>
  <c r="E101" i="3"/>
  <c r="H101" i="3"/>
  <c r="J101" i="3"/>
  <c r="D101" i="3"/>
  <c r="F101" i="3"/>
  <c r="I101" i="3"/>
  <c r="K101" i="3"/>
  <c r="M101" i="3"/>
  <c r="E102" i="3"/>
  <c r="H102" i="3"/>
  <c r="J102" i="3"/>
  <c r="D102" i="3"/>
  <c r="F102" i="3"/>
  <c r="I102" i="3"/>
  <c r="K102" i="3"/>
  <c r="M102" i="3"/>
  <c r="E103" i="3"/>
  <c r="H103" i="3"/>
  <c r="J103" i="3"/>
  <c r="D103" i="3"/>
  <c r="F103" i="3"/>
  <c r="I103" i="3"/>
  <c r="K103" i="3"/>
  <c r="M103" i="3"/>
  <c r="E104" i="3"/>
  <c r="H104" i="3"/>
  <c r="J104" i="3"/>
  <c r="D104" i="3"/>
  <c r="F104" i="3"/>
  <c r="I104" i="3"/>
  <c r="K104" i="3"/>
  <c r="M104" i="3"/>
  <c r="E105" i="3"/>
  <c r="H105" i="3"/>
  <c r="J105" i="3"/>
  <c r="D105" i="3"/>
  <c r="F105" i="3"/>
  <c r="I105" i="3"/>
  <c r="K105" i="3"/>
  <c r="M105" i="3"/>
  <c r="E106" i="3"/>
  <c r="H106" i="3"/>
  <c r="J106" i="3"/>
  <c r="D106" i="3"/>
  <c r="F106" i="3"/>
  <c r="I106" i="3"/>
  <c r="K106" i="3"/>
  <c r="M106" i="3"/>
  <c r="E107" i="3"/>
  <c r="H107" i="3"/>
  <c r="J107" i="3"/>
  <c r="D107" i="3"/>
  <c r="F107" i="3"/>
  <c r="I107" i="3"/>
  <c r="K107" i="3"/>
  <c r="M107" i="3"/>
  <c r="E108" i="3"/>
  <c r="H108" i="3"/>
  <c r="J108" i="3"/>
  <c r="D108" i="3"/>
  <c r="F108" i="3"/>
  <c r="I108" i="3"/>
  <c r="K108" i="3"/>
  <c r="M108" i="3"/>
  <c r="E109" i="3"/>
  <c r="H109" i="3"/>
  <c r="J109" i="3"/>
  <c r="D109" i="3"/>
  <c r="F109" i="3"/>
  <c r="I109" i="3"/>
  <c r="K109" i="3"/>
  <c r="M109" i="3"/>
  <c r="E110" i="3"/>
  <c r="H110" i="3"/>
  <c r="J110" i="3"/>
  <c r="D110" i="3"/>
  <c r="F110" i="3"/>
  <c r="I110" i="3"/>
  <c r="K110" i="3"/>
  <c r="M110" i="3"/>
  <c r="E111" i="3"/>
  <c r="H111" i="3"/>
  <c r="J111" i="3"/>
  <c r="D111" i="3"/>
  <c r="F111" i="3"/>
  <c r="I111" i="3"/>
  <c r="K111" i="3"/>
  <c r="M111" i="3"/>
  <c r="E112" i="3"/>
  <c r="H112" i="3"/>
  <c r="J112" i="3"/>
  <c r="D112" i="3"/>
  <c r="F112" i="3"/>
  <c r="I112" i="3"/>
  <c r="K112" i="3"/>
  <c r="M112" i="3"/>
  <c r="E113" i="3"/>
  <c r="H113" i="3"/>
  <c r="J113" i="3"/>
  <c r="D113" i="3"/>
  <c r="F113" i="3"/>
  <c r="I113" i="3"/>
  <c r="K113" i="3"/>
  <c r="M113" i="3"/>
  <c r="E114" i="3"/>
  <c r="H114" i="3"/>
  <c r="J114" i="3"/>
  <c r="D114" i="3"/>
  <c r="F114" i="3"/>
  <c r="I114" i="3"/>
  <c r="K114" i="3"/>
  <c r="M114" i="3"/>
  <c r="E115" i="3"/>
  <c r="H115" i="3"/>
  <c r="J115" i="3"/>
  <c r="D115" i="3"/>
  <c r="F115" i="3"/>
  <c r="I115" i="3"/>
  <c r="K115" i="3"/>
  <c r="M115" i="3"/>
  <c r="E116" i="3"/>
  <c r="H116" i="3"/>
  <c r="J116" i="3"/>
  <c r="D116" i="3"/>
  <c r="F116" i="3"/>
  <c r="I116" i="3"/>
  <c r="K116" i="3"/>
  <c r="M116" i="3"/>
  <c r="E117" i="3"/>
  <c r="H117" i="3"/>
  <c r="J117" i="3"/>
  <c r="D117" i="3"/>
  <c r="F117" i="3"/>
  <c r="I117" i="3"/>
  <c r="K117" i="3"/>
  <c r="M117" i="3"/>
  <c r="E118" i="3"/>
  <c r="H118" i="3"/>
  <c r="J118" i="3"/>
  <c r="D118" i="3"/>
  <c r="F118" i="3"/>
  <c r="I118" i="3"/>
  <c r="K118" i="3"/>
  <c r="M118" i="3"/>
  <c r="E119" i="3"/>
  <c r="H119" i="3"/>
  <c r="J119" i="3"/>
  <c r="D119" i="3"/>
  <c r="F119" i="3"/>
  <c r="I119" i="3"/>
  <c r="K119" i="3"/>
  <c r="M119" i="3"/>
  <c r="E120" i="3"/>
  <c r="H120" i="3"/>
  <c r="J120" i="3"/>
  <c r="D120" i="3"/>
  <c r="F120" i="3"/>
  <c r="I120" i="3"/>
  <c r="K120" i="3"/>
  <c r="M120" i="3"/>
  <c r="E121" i="3"/>
  <c r="H121" i="3"/>
  <c r="J121" i="3"/>
  <c r="D121" i="3"/>
  <c r="F121" i="3"/>
  <c r="I121" i="3"/>
  <c r="K121" i="3"/>
  <c r="M121" i="3"/>
  <c r="E122" i="3"/>
  <c r="H122" i="3"/>
  <c r="J122" i="3"/>
  <c r="D122" i="3"/>
  <c r="F122" i="3"/>
  <c r="I122" i="3"/>
  <c r="K122" i="3"/>
  <c r="M122" i="3"/>
  <c r="E123" i="3"/>
  <c r="H123" i="3"/>
  <c r="J123" i="3"/>
  <c r="D123" i="3"/>
  <c r="F123" i="3"/>
  <c r="I123" i="3"/>
  <c r="K123" i="3"/>
  <c r="M123" i="3"/>
  <c r="E124" i="3"/>
  <c r="H124" i="3"/>
  <c r="J124" i="3"/>
  <c r="D124" i="3"/>
  <c r="F124" i="3"/>
  <c r="I124" i="3"/>
  <c r="K124" i="3"/>
  <c r="M124" i="3"/>
  <c r="E125" i="3"/>
  <c r="H125" i="3"/>
  <c r="J125" i="3"/>
  <c r="D125" i="3"/>
  <c r="F125" i="3"/>
  <c r="I125" i="3"/>
  <c r="K125" i="3"/>
  <c r="M125" i="3"/>
  <c r="E126" i="3"/>
  <c r="H126" i="3"/>
  <c r="J126" i="3"/>
  <c r="D126" i="3"/>
  <c r="F126" i="3"/>
  <c r="I126" i="3"/>
  <c r="K126" i="3"/>
  <c r="M126" i="3"/>
  <c r="E127" i="3"/>
  <c r="H127" i="3"/>
  <c r="J127" i="3"/>
  <c r="D127" i="3"/>
  <c r="F127" i="3"/>
  <c r="I127" i="3"/>
  <c r="K127" i="3"/>
  <c r="M127" i="3"/>
  <c r="E128" i="3"/>
  <c r="H128" i="3"/>
  <c r="J128" i="3"/>
  <c r="D128" i="3"/>
  <c r="F128" i="3"/>
  <c r="I128" i="3"/>
  <c r="K128" i="3"/>
  <c r="M128" i="3"/>
  <c r="E129" i="3"/>
  <c r="H129" i="3"/>
  <c r="J129" i="3"/>
  <c r="D129" i="3"/>
  <c r="F129" i="3"/>
  <c r="I129" i="3"/>
  <c r="K129" i="3"/>
  <c r="M129" i="3"/>
  <c r="E130" i="3"/>
  <c r="H130" i="3"/>
  <c r="J130" i="3"/>
  <c r="D130" i="3"/>
  <c r="F130" i="3"/>
  <c r="I130" i="3"/>
  <c r="K130" i="3"/>
  <c r="M130" i="3"/>
  <c r="E131" i="3"/>
  <c r="H131" i="3"/>
  <c r="J131" i="3"/>
  <c r="D131" i="3"/>
  <c r="F131" i="3"/>
  <c r="I131" i="3"/>
  <c r="K131" i="3"/>
  <c r="M131" i="3"/>
  <c r="E132" i="3"/>
  <c r="H132" i="3"/>
  <c r="J132" i="3"/>
  <c r="D132" i="3"/>
  <c r="F132" i="3"/>
  <c r="I132" i="3"/>
  <c r="K132" i="3"/>
  <c r="M132" i="3"/>
  <c r="E133" i="3"/>
  <c r="H133" i="3"/>
  <c r="J133" i="3"/>
  <c r="D133" i="3"/>
  <c r="F133" i="3"/>
  <c r="I133" i="3"/>
  <c r="K133" i="3"/>
  <c r="M133" i="3"/>
  <c r="E134" i="3"/>
  <c r="H134" i="3"/>
  <c r="J134" i="3"/>
  <c r="D134" i="3"/>
  <c r="F134" i="3"/>
  <c r="I134" i="3"/>
  <c r="K134" i="3"/>
  <c r="M134" i="3"/>
  <c r="E135" i="3"/>
  <c r="H135" i="3"/>
  <c r="J135" i="3"/>
  <c r="D135" i="3"/>
  <c r="F135" i="3"/>
  <c r="I135" i="3"/>
  <c r="K135" i="3"/>
  <c r="M135" i="3"/>
  <c r="E136" i="3"/>
  <c r="H136" i="3"/>
  <c r="J136" i="3"/>
  <c r="D136" i="3"/>
  <c r="F136" i="3"/>
  <c r="I136" i="3"/>
  <c r="K136" i="3"/>
  <c r="M136" i="3"/>
  <c r="E137" i="3"/>
  <c r="H137" i="3"/>
  <c r="J137" i="3"/>
  <c r="D137" i="3"/>
  <c r="F137" i="3"/>
  <c r="I137" i="3"/>
  <c r="K137" i="3"/>
  <c r="M137" i="3"/>
  <c r="E138" i="3"/>
  <c r="H138" i="3"/>
  <c r="J138" i="3"/>
  <c r="D138" i="3"/>
  <c r="F138" i="3"/>
  <c r="I138" i="3"/>
  <c r="K138" i="3"/>
  <c r="M138" i="3"/>
  <c r="E139" i="3"/>
  <c r="H139" i="3"/>
  <c r="J139" i="3"/>
  <c r="D139" i="3"/>
  <c r="F139" i="3"/>
  <c r="I139" i="3"/>
  <c r="K139" i="3"/>
  <c r="M139" i="3"/>
  <c r="E140" i="3"/>
  <c r="H140" i="3"/>
  <c r="J140" i="3"/>
  <c r="D140" i="3"/>
  <c r="F140" i="3"/>
  <c r="I140" i="3"/>
  <c r="K140" i="3"/>
  <c r="M140" i="3"/>
  <c r="E141" i="3"/>
  <c r="H141" i="3"/>
  <c r="J141" i="3"/>
  <c r="D141" i="3"/>
  <c r="F141" i="3"/>
  <c r="I141" i="3"/>
  <c r="K141" i="3"/>
  <c r="M141" i="3"/>
  <c r="E142" i="3"/>
  <c r="H142" i="3"/>
  <c r="J142" i="3"/>
  <c r="D142" i="3"/>
  <c r="F142" i="3"/>
  <c r="I142" i="3"/>
  <c r="K142" i="3"/>
  <c r="M142" i="3"/>
  <c r="E143" i="3"/>
  <c r="H143" i="3"/>
  <c r="J143" i="3"/>
  <c r="D143" i="3"/>
  <c r="F143" i="3"/>
  <c r="I143" i="3"/>
  <c r="K143" i="3"/>
  <c r="M143" i="3"/>
  <c r="E144" i="3"/>
  <c r="H144" i="3"/>
  <c r="J144" i="3"/>
  <c r="D144" i="3"/>
  <c r="F144" i="3"/>
  <c r="I144" i="3"/>
  <c r="K144" i="3"/>
  <c r="M144" i="3"/>
  <c r="E145" i="3"/>
  <c r="H145" i="3"/>
  <c r="J145" i="3"/>
  <c r="D145" i="3"/>
  <c r="F145" i="3"/>
  <c r="I145" i="3"/>
  <c r="K145" i="3"/>
  <c r="M145" i="3"/>
  <c r="E146" i="3"/>
  <c r="H146" i="3"/>
  <c r="J146" i="3"/>
  <c r="D146" i="3"/>
  <c r="F146" i="3"/>
  <c r="I146" i="3"/>
  <c r="K146" i="3"/>
  <c r="M146" i="3"/>
  <c r="E147" i="3"/>
  <c r="H147" i="3"/>
  <c r="J147" i="3"/>
  <c r="D147" i="3"/>
  <c r="F147" i="3"/>
  <c r="I147" i="3"/>
  <c r="K147" i="3"/>
  <c r="M147" i="3"/>
  <c r="E148" i="3"/>
  <c r="H148" i="3"/>
  <c r="J148" i="3"/>
  <c r="D148" i="3"/>
  <c r="F148" i="3"/>
  <c r="I148" i="3"/>
  <c r="K148" i="3"/>
  <c r="M148" i="3"/>
  <c r="E149" i="3"/>
  <c r="H149" i="3"/>
  <c r="J149" i="3"/>
  <c r="D149" i="3"/>
  <c r="F149" i="3"/>
  <c r="I149" i="3"/>
  <c r="K149" i="3"/>
  <c r="M149" i="3"/>
  <c r="E150" i="3"/>
  <c r="H150" i="3"/>
  <c r="J150" i="3"/>
  <c r="D150" i="3"/>
  <c r="F150" i="3"/>
  <c r="I150" i="3"/>
  <c r="K150" i="3"/>
  <c r="M150" i="3"/>
  <c r="E151" i="3"/>
  <c r="H151" i="3"/>
  <c r="J151" i="3"/>
  <c r="D151" i="3"/>
  <c r="F151" i="3"/>
  <c r="I151" i="3"/>
  <c r="K151" i="3"/>
  <c r="M151" i="3"/>
  <c r="E152" i="3"/>
  <c r="H152" i="3"/>
  <c r="J152" i="3"/>
  <c r="D152" i="3"/>
  <c r="F152" i="3"/>
  <c r="I152" i="3"/>
  <c r="K152" i="3"/>
  <c r="M152" i="3"/>
  <c r="E153" i="3"/>
  <c r="H153" i="3"/>
  <c r="J153" i="3"/>
  <c r="D153" i="3"/>
  <c r="F153" i="3"/>
  <c r="I153" i="3"/>
  <c r="K153" i="3"/>
  <c r="M153" i="3"/>
  <c r="E154" i="3"/>
  <c r="H154" i="3"/>
  <c r="J154" i="3"/>
  <c r="D154" i="3"/>
  <c r="F154" i="3"/>
  <c r="I154" i="3"/>
  <c r="K154" i="3"/>
  <c r="M154" i="3"/>
  <c r="E155" i="3"/>
  <c r="H155" i="3"/>
  <c r="J155" i="3"/>
  <c r="D155" i="3"/>
  <c r="F155" i="3"/>
  <c r="I155" i="3"/>
  <c r="K155" i="3"/>
  <c r="M155" i="3"/>
  <c r="E156" i="3"/>
  <c r="H156" i="3"/>
  <c r="J156" i="3"/>
  <c r="D156" i="3"/>
  <c r="F156" i="3"/>
  <c r="I156" i="3"/>
  <c r="K156" i="3"/>
  <c r="M156" i="3"/>
  <c r="E157" i="3"/>
  <c r="H157" i="3"/>
  <c r="J157" i="3"/>
  <c r="D157" i="3"/>
  <c r="F157" i="3"/>
  <c r="I157" i="3"/>
  <c r="K157" i="3"/>
  <c r="M157" i="3"/>
  <c r="E158" i="3"/>
  <c r="H158" i="3"/>
  <c r="J158" i="3"/>
  <c r="D158" i="3"/>
  <c r="F158" i="3"/>
  <c r="I158" i="3"/>
  <c r="K158" i="3"/>
  <c r="M158" i="3"/>
  <c r="E159" i="3"/>
  <c r="H159" i="3"/>
  <c r="J159" i="3"/>
  <c r="D159" i="3"/>
  <c r="F159" i="3"/>
  <c r="I159" i="3"/>
  <c r="K159" i="3"/>
  <c r="M159" i="3"/>
  <c r="E160" i="3"/>
  <c r="H160" i="3"/>
  <c r="J160" i="3"/>
  <c r="D160" i="3"/>
  <c r="F160" i="3"/>
  <c r="I160" i="3"/>
  <c r="K160" i="3"/>
  <c r="M160" i="3"/>
  <c r="E161" i="3"/>
  <c r="H161" i="3"/>
  <c r="J161" i="3"/>
  <c r="D161" i="3"/>
  <c r="F161" i="3"/>
  <c r="I161" i="3"/>
  <c r="K161" i="3"/>
  <c r="M161" i="3"/>
  <c r="E162" i="3"/>
  <c r="H162" i="3"/>
  <c r="J162" i="3"/>
  <c r="D162" i="3"/>
  <c r="F162" i="3"/>
  <c r="I162" i="3"/>
  <c r="K162" i="3"/>
  <c r="M162" i="3"/>
  <c r="E163" i="3"/>
  <c r="H163" i="3"/>
  <c r="J163" i="3"/>
  <c r="D163" i="3"/>
  <c r="F163" i="3"/>
  <c r="I163" i="3"/>
  <c r="K163" i="3"/>
  <c r="M163" i="3"/>
  <c r="E164" i="3"/>
  <c r="H164" i="3"/>
  <c r="J164" i="3"/>
  <c r="D164" i="3"/>
  <c r="F164" i="3"/>
  <c r="I164" i="3"/>
  <c r="K164" i="3"/>
  <c r="M164" i="3"/>
  <c r="E165" i="3"/>
  <c r="H165" i="3"/>
  <c r="J165" i="3"/>
  <c r="D165" i="3"/>
  <c r="F165" i="3"/>
  <c r="I165" i="3"/>
  <c r="K165" i="3"/>
  <c r="M165" i="3"/>
  <c r="E166" i="3"/>
  <c r="H166" i="3"/>
  <c r="J166" i="3"/>
  <c r="D166" i="3"/>
  <c r="F166" i="3"/>
  <c r="I166" i="3"/>
  <c r="K166" i="3"/>
  <c r="M166" i="3"/>
  <c r="E167" i="3"/>
  <c r="H167" i="3"/>
  <c r="J167" i="3"/>
  <c r="D167" i="3"/>
  <c r="F167" i="3"/>
  <c r="I167" i="3"/>
  <c r="K167" i="3"/>
  <c r="M167" i="3"/>
  <c r="E168" i="3"/>
  <c r="H168" i="3"/>
  <c r="J168" i="3"/>
  <c r="D168" i="3"/>
  <c r="F168" i="3"/>
  <c r="I168" i="3"/>
  <c r="K168" i="3"/>
  <c r="M168" i="3"/>
  <c r="E169" i="3"/>
  <c r="H169" i="3"/>
  <c r="J169" i="3"/>
  <c r="D169" i="3"/>
  <c r="F169" i="3"/>
  <c r="I169" i="3"/>
  <c r="K169" i="3"/>
  <c r="M169" i="3"/>
  <c r="E170" i="3"/>
  <c r="H170" i="3"/>
  <c r="J170" i="3"/>
  <c r="D170" i="3"/>
  <c r="F170" i="3"/>
  <c r="I170" i="3"/>
  <c r="K170" i="3"/>
  <c r="M170" i="3"/>
  <c r="E171" i="3"/>
  <c r="H171" i="3"/>
  <c r="J171" i="3"/>
  <c r="D171" i="3"/>
  <c r="F171" i="3"/>
  <c r="I171" i="3"/>
  <c r="K171" i="3"/>
  <c r="M171" i="3"/>
  <c r="E172" i="3"/>
  <c r="H172" i="3"/>
  <c r="J172" i="3"/>
  <c r="D172" i="3"/>
  <c r="F172" i="3"/>
  <c r="I172" i="3"/>
  <c r="K172" i="3"/>
  <c r="M172" i="3"/>
  <c r="E173" i="3"/>
  <c r="H173" i="3"/>
  <c r="J173" i="3"/>
  <c r="D173" i="3"/>
  <c r="F173" i="3"/>
  <c r="I173" i="3"/>
  <c r="K173" i="3"/>
  <c r="M173" i="3"/>
  <c r="E174" i="3"/>
  <c r="H174" i="3"/>
  <c r="J174" i="3"/>
  <c r="D174" i="3"/>
  <c r="F174" i="3"/>
  <c r="I174" i="3"/>
  <c r="K174" i="3"/>
  <c r="M174" i="3"/>
  <c r="E175" i="3"/>
  <c r="H175" i="3"/>
  <c r="J175" i="3"/>
  <c r="D175" i="3"/>
  <c r="F175" i="3"/>
  <c r="I175" i="3"/>
  <c r="K175" i="3"/>
  <c r="M175" i="3"/>
  <c r="E176" i="3"/>
  <c r="H176" i="3"/>
  <c r="J176" i="3"/>
  <c r="D176" i="3"/>
  <c r="F176" i="3"/>
  <c r="I176" i="3"/>
  <c r="K176" i="3"/>
  <c r="M176" i="3"/>
  <c r="E177" i="3"/>
  <c r="H177" i="3"/>
  <c r="J177" i="3"/>
  <c r="D177" i="3"/>
  <c r="F177" i="3"/>
  <c r="I177" i="3"/>
  <c r="K177" i="3"/>
  <c r="M177" i="3"/>
  <c r="E178" i="3"/>
  <c r="H178" i="3"/>
  <c r="J178" i="3"/>
  <c r="D178" i="3"/>
  <c r="F178" i="3"/>
  <c r="I178" i="3"/>
  <c r="K178" i="3"/>
  <c r="M178" i="3"/>
  <c r="E179" i="3"/>
  <c r="H179" i="3"/>
  <c r="J179" i="3"/>
  <c r="D179" i="3"/>
  <c r="F179" i="3"/>
  <c r="I179" i="3"/>
  <c r="K179" i="3"/>
  <c r="M179" i="3"/>
  <c r="E180" i="3"/>
  <c r="H180" i="3"/>
  <c r="J180" i="3"/>
  <c r="D180" i="3"/>
  <c r="F180" i="3"/>
  <c r="I180" i="3"/>
  <c r="K180" i="3"/>
  <c r="M180" i="3"/>
  <c r="E181" i="3"/>
  <c r="H181" i="3"/>
  <c r="J181" i="3"/>
  <c r="D181" i="3"/>
  <c r="F181" i="3"/>
  <c r="I181" i="3"/>
  <c r="K181" i="3"/>
  <c r="M181" i="3"/>
  <c r="E182" i="3"/>
  <c r="H182" i="3"/>
  <c r="J182" i="3"/>
  <c r="D182" i="3"/>
  <c r="F182" i="3"/>
  <c r="I182" i="3"/>
  <c r="K182" i="3"/>
  <c r="M182" i="3"/>
  <c r="E183" i="3"/>
  <c r="H183" i="3"/>
  <c r="J183" i="3"/>
  <c r="D183" i="3"/>
  <c r="F183" i="3"/>
  <c r="I183" i="3"/>
  <c r="K183" i="3"/>
  <c r="M183" i="3"/>
  <c r="E184" i="3"/>
  <c r="H184" i="3"/>
  <c r="J184" i="3"/>
  <c r="D184" i="3"/>
  <c r="F184" i="3"/>
  <c r="I184" i="3"/>
  <c r="K184" i="3"/>
  <c r="M184" i="3"/>
  <c r="E185" i="3"/>
  <c r="H185" i="3"/>
  <c r="J185" i="3"/>
  <c r="D185" i="3"/>
  <c r="F185" i="3"/>
  <c r="I185" i="3"/>
  <c r="K185" i="3"/>
  <c r="M185" i="3"/>
  <c r="E186" i="3"/>
  <c r="H186" i="3"/>
  <c r="J186" i="3"/>
  <c r="D186" i="3"/>
  <c r="F186" i="3"/>
  <c r="I186" i="3"/>
  <c r="K186" i="3"/>
  <c r="M186" i="3"/>
  <c r="E187" i="3"/>
  <c r="H187" i="3"/>
  <c r="J187" i="3"/>
  <c r="D187" i="3"/>
  <c r="F187" i="3"/>
  <c r="I187" i="3"/>
  <c r="K187" i="3"/>
  <c r="M187" i="3"/>
  <c r="E188" i="3"/>
  <c r="H188" i="3"/>
  <c r="J188" i="3"/>
  <c r="D188" i="3"/>
  <c r="F188" i="3"/>
  <c r="I188" i="3"/>
  <c r="K188" i="3"/>
  <c r="M188" i="3"/>
  <c r="E189" i="3"/>
  <c r="H189" i="3"/>
  <c r="J189" i="3"/>
  <c r="D189" i="3"/>
  <c r="F189" i="3"/>
  <c r="I189" i="3"/>
  <c r="K189" i="3"/>
  <c r="M189" i="3"/>
  <c r="E190" i="3"/>
  <c r="H190" i="3"/>
  <c r="J190" i="3"/>
  <c r="D190" i="3"/>
  <c r="F190" i="3"/>
  <c r="I190" i="3"/>
  <c r="K190" i="3"/>
  <c r="M190" i="3"/>
  <c r="E191" i="3"/>
  <c r="H191" i="3"/>
  <c r="J191" i="3"/>
  <c r="D191" i="3"/>
  <c r="F191" i="3"/>
  <c r="I191" i="3"/>
  <c r="K191" i="3"/>
  <c r="M191" i="3"/>
  <c r="E192" i="3"/>
  <c r="H192" i="3"/>
  <c r="J192" i="3"/>
  <c r="D192" i="3"/>
  <c r="F192" i="3"/>
  <c r="I192" i="3"/>
  <c r="K192" i="3"/>
  <c r="M192" i="3"/>
  <c r="E193" i="3"/>
  <c r="H193" i="3"/>
  <c r="J193" i="3"/>
  <c r="D193" i="3"/>
  <c r="F193" i="3"/>
  <c r="I193" i="3"/>
  <c r="K193" i="3"/>
  <c r="M193" i="3"/>
  <c r="E194" i="3"/>
  <c r="H194" i="3"/>
  <c r="J194" i="3"/>
  <c r="D194" i="3"/>
  <c r="F194" i="3"/>
  <c r="I194" i="3"/>
  <c r="K194" i="3"/>
  <c r="M194" i="3"/>
  <c r="E195" i="3"/>
  <c r="H195" i="3"/>
  <c r="J195" i="3"/>
  <c r="D195" i="3"/>
  <c r="F195" i="3"/>
  <c r="I195" i="3"/>
  <c r="K195" i="3"/>
  <c r="M195" i="3"/>
  <c r="E196" i="3"/>
  <c r="H196" i="3"/>
  <c r="J196" i="3"/>
  <c r="D196" i="3"/>
  <c r="F196" i="3"/>
  <c r="I196" i="3"/>
  <c r="K196" i="3"/>
  <c r="M196" i="3"/>
  <c r="E197" i="3"/>
  <c r="H197" i="3"/>
  <c r="J197" i="3"/>
  <c r="D197" i="3"/>
  <c r="F197" i="3"/>
  <c r="I197" i="3"/>
  <c r="K197" i="3"/>
  <c r="M197" i="3"/>
  <c r="E198" i="3"/>
  <c r="H198" i="3"/>
  <c r="J198" i="3"/>
  <c r="D198" i="3"/>
  <c r="F198" i="3"/>
  <c r="I198" i="3"/>
  <c r="K198" i="3"/>
  <c r="M198" i="3"/>
  <c r="E199" i="3"/>
  <c r="H199" i="3"/>
  <c r="J199" i="3"/>
  <c r="D199" i="3"/>
  <c r="F199" i="3"/>
  <c r="I199" i="3"/>
  <c r="K199" i="3"/>
  <c r="M199" i="3"/>
  <c r="E200" i="3"/>
  <c r="H200" i="3"/>
  <c r="J200" i="3"/>
  <c r="D200" i="3"/>
  <c r="F200" i="3"/>
  <c r="I200" i="3"/>
  <c r="K200" i="3"/>
  <c r="M200" i="3"/>
  <c r="E201" i="3"/>
  <c r="H201" i="3"/>
  <c r="J201" i="3"/>
  <c r="D201" i="3"/>
  <c r="F201" i="3"/>
  <c r="I201" i="3"/>
  <c r="K201" i="3"/>
  <c r="M201" i="3"/>
  <c r="E202" i="3"/>
  <c r="H202" i="3"/>
  <c r="J202" i="3"/>
  <c r="D202" i="3"/>
  <c r="F202" i="3"/>
  <c r="I202" i="3"/>
  <c r="K202" i="3"/>
  <c r="M202" i="3"/>
  <c r="E203" i="3"/>
  <c r="H203" i="3"/>
  <c r="J203" i="3"/>
  <c r="D203" i="3"/>
  <c r="F203" i="3"/>
  <c r="I203" i="3"/>
  <c r="K203" i="3"/>
  <c r="M203" i="3"/>
  <c r="E204" i="3"/>
  <c r="H204" i="3"/>
  <c r="J204" i="3"/>
  <c r="D204" i="3"/>
  <c r="F204" i="3"/>
  <c r="I204" i="3"/>
  <c r="K204" i="3"/>
  <c r="M204" i="3"/>
  <c r="E205" i="3"/>
  <c r="H205" i="3"/>
  <c r="J205" i="3"/>
  <c r="D205" i="3"/>
  <c r="F205" i="3"/>
  <c r="I205" i="3"/>
  <c r="K205" i="3"/>
  <c r="M205" i="3"/>
  <c r="E206" i="3"/>
  <c r="H206" i="3"/>
  <c r="J206" i="3"/>
  <c r="D206" i="3"/>
  <c r="F206" i="3"/>
  <c r="I206" i="3"/>
  <c r="K206" i="3"/>
  <c r="M206" i="3"/>
  <c r="E207" i="3"/>
  <c r="H207" i="3"/>
  <c r="J207" i="3"/>
  <c r="D207" i="3"/>
  <c r="F207" i="3"/>
  <c r="I207" i="3"/>
  <c r="K207" i="3"/>
  <c r="M207" i="3"/>
  <c r="E208" i="3"/>
  <c r="H208" i="3"/>
  <c r="J208" i="3"/>
  <c r="D208" i="3"/>
  <c r="F208" i="3"/>
  <c r="I208" i="3"/>
  <c r="K208" i="3"/>
  <c r="M208" i="3"/>
  <c r="E209" i="3"/>
  <c r="H209" i="3"/>
  <c r="J209" i="3"/>
  <c r="D209" i="3"/>
  <c r="F209" i="3"/>
  <c r="I209" i="3"/>
  <c r="K209" i="3"/>
  <c r="M209" i="3"/>
  <c r="E210" i="3"/>
  <c r="H210" i="3"/>
  <c r="J210" i="3"/>
  <c r="D210" i="3"/>
  <c r="F210" i="3"/>
  <c r="I210" i="3"/>
  <c r="K210" i="3"/>
  <c r="M210" i="3"/>
  <c r="E211" i="3"/>
  <c r="H211" i="3"/>
  <c r="J211" i="3"/>
  <c r="D211" i="3"/>
  <c r="F211" i="3"/>
  <c r="I211" i="3"/>
  <c r="K211" i="3"/>
  <c r="M211" i="3"/>
  <c r="E212" i="3"/>
  <c r="H212" i="3"/>
  <c r="J212" i="3"/>
  <c r="D212" i="3"/>
  <c r="F212" i="3"/>
  <c r="I212" i="3"/>
  <c r="K212" i="3"/>
  <c r="M212" i="3"/>
  <c r="E213" i="3"/>
  <c r="H213" i="3"/>
  <c r="J213" i="3"/>
  <c r="D213" i="3"/>
  <c r="F213" i="3"/>
  <c r="I213" i="3"/>
  <c r="K213" i="3"/>
  <c r="M213" i="3"/>
  <c r="E214" i="3"/>
  <c r="H214" i="3"/>
  <c r="J214" i="3"/>
  <c r="D214" i="3"/>
  <c r="F214" i="3"/>
  <c r="I214" i="3"/>
  <c r="K214" i="3"/>
  <c r="M214" i="3"/>
  <c r="E215" i="3"/>
  <c r="H215" i="3"/>
  <c r="J215" i="3"/>
  <c r="D215" i="3"/>
  <c r="F215" i="3"/>
  <c r="I215" i="3"/>
  <c r="K215" i="3"/>
  <c r="M215" i="3"/>
  <c r="E216" i="3"/>
  <c r="H216" i="3"/>
  <c r="J216" i="3"/>
  <c r="D216" i="3"/>
  <c r="F216" i="3"/>
  <c r="I216" i="3"/>
  <c r="K216" i="3"/>
  <c r="M216" i="3"/>
  <c r="E217" i="3"/>
  <c r="H217" i="3"/>
  <c r="J217" i="3"/>
  <c r="D217" i="3"/>
  <c r="F217" i="3"/>
  <c r="I217" i="3"/>
  <c r="K217" i="3"/>
  <c r="M217" i="3"/>
  <c r="E218" i="3"/>
  <c r="H218" i="3"/>
  <c r="J218" i="3"/>
  <c r="D218" i="3"/>
  <c r="F218" i="3"/>
  <c r="I218" i="3"/>
  <c r="K218" i="3"/>
  <c r="M218" i="3"/>
  <c r="E219" i="3"/>
  <c r="H219" i="3"/>
  <c r="J219" i="3"/>
  <c r="D219" i="3"/>
  <c r="F219" i="3"/>
  <c r="I219" i="3"/>
  <c r="K219" i="3"/>
  <c r="M219" i="3"/>
  <c r="E220" i="3"/>
  <c r="H220" i="3"/>
  <c r="J220" i="3"/>
  <c r="D220" i="3"/>
  <c r="F220" i="3"/>
  <c r="I220" i="3"/>
  <c r="K220" i="3"/>
  <c r="M220" i="3"/>
  <c r="E221" i="3"/>
  <c r="H221" i="3"/>
  <c r="J221" i="3"/>
  <c r="D221" i="3"/>
  <c r="F221" i="3"/>
  <c r="I221" i="3"/>
  <c r="K221" i="3"/>
  <c r="M221" i="3"/>
  <c r="E222" i="3"/>
  <c r="H222" i="3"/>
  <c r="J222" i="3"/>
  <c r="D222" i="3"/>
  <c r="F222" i="3"/>
  <c r="I222" i="3"/>
  <c r="K222" i="3"/>
  <c r="M222" i="3"/>
  <c r="E223" i="3"/>
  <c r="H223" i="3"/>
  <c r="J223" i="3"/>
  <c r="D223" i="3"/>
  <c r="F223" i="3"/>
  <c r="I223" i="3"/>
  <c r="K223" i="3"/>
  <c r="M223" i="3"/>
  <c r="E224" i="3"/>
  <c r="H224" i="3"/>
  <c r="J224" i="3"/>
  <c r="D224" i="3"/>
  <c r="F224" i="3"/>
  <c r="I224" i="3"/>
  <c r="K224" i="3"/>
  <c r="M224" i="3"/>
  <c r="E225" i="3"/>
  <c r="H225" i="3"/>
  <c r="J225" i="3"/>
  <c r="D225" i="3"/>
  <c r="F225" i="3"/>
  <c r="I225" i="3"/>
  <c r="K225" i="3"/>
  <c r="M225" i="3"/>
  <c r="E226" i="3"/>
  <c r="H226" i="3"/>
  <c r="J226" i="3"/>
  <c r="D226" i="3"/>
  <c r="F226" i="3"/>
  <c r="I226" i="3"/>
  <c r="K226" i="3"/>
  <c r="M226" i="3"/>
  <c r="E227" i="3"/>
  <c r="H227" i="3"/>
  <c r="J227" i="3"/>
  <c r="D227" i="3"/>
  <c r="F227" i="3"/>
  <c r="I227" i="3"/>
  <c r="K227" i="3"/>
  <c r="M227" i="3"/>
  <c r="E228" i="3"/>
  <c r="H228" i="3"/>
  <c r="J228" i="3"/>
  <c r="D228" i="3"/>
  <c r="F228" i="3"/>
  <c r="I228" i="3"/>
  <c r="K228" i="3"/>
  <c r="M228" i="3"/>
  <c r="E229" i="3"/>
  <c r="H229" i="3"/>
  <c r="J229" i="3"/>
  <c r="D229" i="3"/>
  <c r="F229" i="3"/>
  <c r="I229" i="3"/>
  <c r="K229" i="3"/>
  <c r="M229" i="3"/>
  <c r="E230" i="3"/>
  <c r="H230" i="3"/>
  <c r="J230" i="3"/>
  <c r="D230" i="3"/>
  <c r="F230" i="3"/>
  <c r="I230" i="3"/>
  <c r="K230" i="3"/>
  <c r="M230" i="3"/>
  <c r="E231" i="3"/>
  <c r="H231" i="3"/>
  <c r="J231" i="3"/>
  <c r="D231" i="3"/>
  <c r="F231" i="3"/>
  <c r="I231" i="3"/>
  <c r="K231" i="3"/>
  <c r="M231" i="3"/>
  <c r="E232" i="3"/>
  <c r="H232" i="3"/>
  <c r="J232" i="3"/>
  <c r="D232" i="3"/>
  <c r="F232" i="3"/>
  <c r="I232" i="3"/>
  <c r="K232" i="3"/>
  <c r="M232" i="3"/>
  <c r="E233" i="3"/>
  <c r="H233" i="3"/>
  <c r="J233" i="3"/>
  <c r="D233" i="3"/>
  <c r="F233" i="3"/>
  <c r="I233" i="3"/>
  <c r="K233" i="3"/>
  <c r="M233" i="3"/>
  <c r="E234" i="3"/>
  <c r="H234" i="3"/>
  <c r="J234" i="3"/>
  <c r="D234" i="3"/>
  <c r="F234" i="3"/>
  <c r="I234" i="3"/>
  <c r="K234" i="3"/>
  <c r="M234" i="3"/>
  <c r="E235" i="3"/>
  <c r="H235" i="3"/>
  <c r="J235" i="3"/>
  <c r="D235" i="3"/>
  <c r="F235" i="3"/>
  <c r="I235" i="3"/>
  <c r="K235" i="3"/>
  <c r="M235" i="3"/>
  <c r="E236" i="3"/>
  <c r="H236" i="3"/>
  <c r="J236" i="3"/>
  <c r="D236" i="3"/>
  <c r="F236" i="3"/>
  <c r="I236" i="3"/>
  <c r="K236" i="3"/>
  <c r="M236" i="3"/>
  <c r="E237" i="3"/>
  <c r="H237" i="3"/>
  <c r="J237" i="3"/>
  <c r="D237" i="3"/>
  <c r="F237" i="3"/>
  <c r="I237" i="3"/>
  <c r="K237" i="3"/>
  <c r="M237" i="3"/>
  <c r="E5" i="3"/>
  <c r="H16" i="3"/>
  <c r="H15" i="3"/>
  <c r="H14" i="3"/>
  <c r="H13" i="3"/>
  <c r="H12" i="3"/>
  <c r="H11" i="3"/>
  <c r="B18" i="6"/>
  <c r="C18" i="6"/>
  <c r="C22" i="6"/>
  <c r="O34" i="6"/>
  <c r="C23" i="6"/>
  <c r="R34" i="6"/>
  <c r="T34" i="6"/>
  <c r="V34" i="6"/>
  <c r="O35" i="6"/>
  <c r="R35" i="6"/>
  <c r="T35" i="6"/>
  <c r="V35" i="6"/>
  <c r="O36" i="6"/>
  <c r="R36" i="6"/>
  <c r="T36" i="6"/>
  <c r="V36" i="6"/>
  <c r="O37" i="6"/>
  <c r="R37" i="6"/>
  <c r="T37" i="6"/>
  <c r="V37" i="6"/>
  <c r="O38" i="6"/>
  <c r="R38" i="6"/>
  <c r="T38" i="6"/>
  <c r="V38" i="6"/>
  <c r="O39" i="6"/>
  <c r="R39" i="6"/>
  <c r="T39" i="6"/>
  <c r="V39" i="6"/>
  <c r="O40" i="6"/>
  <c r="R40" i="6"/>
  <c r="T40" i="6"/>
  <c r="V40" i="6"/>
  <c r="O41" i="6"/>
  <c r="R41" i="6"/>
  <c r="T41" i="6"/>
  <c r="V41" i="6"/>
  <c r="O42" i="6"/>
  <c r="R42" i="6"/>
  <c r="T42" i="6"/>
  <c r="V42" i="6"/>
  <c r="O43" i="6"/>
  <c r="R43" i="6"/>
  <c r="T43" i="6"/>
  <c r="V43" i="6"/>
  <c r="O44" i="6"/>
  <c r="R44" i="6"/>
  <c r="T44" i="6"/>
  <c r="V44" i="6"/>
  <c r="O45" i="6"/>
  <c r="R45" i="6"/>
  <c r="T45" i="6"/>
  <c r="V45" i="6"/>
  <c r="O46" i="6"/>
  <c r="R46" i="6"/>
  <c r="T46" i="6"/>
  <c r="V46" i="6"/>
  <c r="O47" i="6"/>
  <c r="R47" i="6"/>
  <c r="T47" i="6"/>
  <c r="V47" i="6"/>
  <c r="O48" i="6"/>
  <c r="R48" i="6"/>
  <c r="T48" i="6"/>
  <c r="V48" i="6"/>
  <c r="O49" i="6"/>
  <c r="R49" i="6"/>
  <c r="T49" i="6"/>
  <c r="V49" i="6"/>
  <c r="O50" i="6"/>
  <c r="R50" i="6"/>
  <c r="T50" i="6"/>
  <c r="V50" i="6"/>
  <c r="O51" i="6"/>
  <c r="R51" i="6"/>
  <c r="T51" i="6"/>
  <c r="V51" i="6"/>
  <c r="O52" i="6"/>
  <c r="R52" i="6"/>
  <c r="T52" i="6"/>
  <c r="V52" i="6"/>
  <c r="O53" i="6"/>
  <c r="R53" i="6"/>
  <c r="T53" i="6"/>
  <c r="V53" i="6"/>
  <c r="O54" i="6"/>
  <c r="R54" i="6"/>
  <c r="T54" i="6"/>
  <c r="V54" i="6"/>
  <c r="O55" i="6"/>
  <c r="R55" i="6"/>
  <c r="T55" i="6"/>
  <c r="V55" i="6"/>
  <c r="O56" i="6"/>
  <c r="R56" i="6"/>
  <c r="T56" i="6"/>
  <c r="V56" i="6"/>
  <c r="O57" i="6"/>
  <c r="R57" i="6"/>
  <c r="T57" i="6"/>
  <c r="V57" i="6"/>
  <c r="O58" i="6"/>
  <c r="R58" i="6"/>
  <c r="T58" i="6"/>
  <c r="V58" i="6"/>
  <c r="O59" i="6"/>
  <c r="R59" i="6"/>
  <c r="T59" i="6"/>
  <c r="V59" i="6"/>
  <c r="O60" i="6"/>
  <c r="R60" i="6"/>
  <c r="T60" i="6"/>
  <c r="V60" i="6"/>
  <c r="O61" i="6"/>
  <c r="R61" i="6"/>
  <c r="T61" i="6"/>
  <c r="V61" i="6"/>
  <c r="O62" i="6"/>
  <c r="R62" i="6"/>
  <c r="T62" i="6"/>
  <c r="V62" i="6"/>
  <c r="O63" i="6"/>
  <c r="R63" i="6"/>
  <c r="T63" i="6"/>
  <c r="V63" i="6"/>
  <c r="O64" i="6"/>
  <c r="R64" i="6"/>
  <c r="T64" i="6"/>
  <c r="V64" i="6"/>
  <c r="O65" i="6"/>
  <c r="R65" i="6"/>
  <c r="T65" i="6"/>
  <c r="V65" i="6"/>
  <c r="O66" i="6"/>
  <c r="R66" i="6"/>
  <c r="T66" i="6"/>
  <c r="V66" i="6"/>
  <c r="O67" i="6"/>
  <c r="R67" i="6"/>
  <c r="T67" i="6"/>
  <c r="V67" i="6"/>
  <c r="O68" i="6"/>
  <c r="R68" i="6"/>
  <c r="T68" i="6"/>
  <c r="V68" i="6"/>
  <c r="O69" i="6"/>
  <c r="R69" i="6"/>
  <c r="T69" i="6"/>
  <c r="V69" i="6"/>
  <c r="O70" i="6"/>
  <c r="R70" i="6"/>
  <c r="T70" i="6"/>
  <c r="V70" i="6"/>
  <c r="O71" i="6"/>
  <c r="R71" i="6"/>
  <c r="T71" i="6"/>
  <c r="V71" i="6"/>
  <c r="O72" i="6"/>
  <c r="R72" i="6"/>
  <c r="T72" i="6"/>
  <c r="V72" i="6"/>
  <c r="O73" i="6"/>
  <c r="R73" i="6"/>
  <c r="T73" i="6"/>
  <c r="V73" i="6"/>
  <c r="O74" i="6"/>
  <c r="R74" i="6"/>
  <c r="T74" i="6"/>
  <c r="V74" i="6"/>
  <c r="O75" i="6"/>
  <c r="R75" i="6"/>
  <c r="T75" i="6"/>
  <c r="V75" i="6"/>
  <c r="O76" i="6"/>
  <c r="R76" i="6"/>
  <c r="T76" i="6"/>
  <c r="V76" i="6"/>
  <c r="O77" i="6"/>
  <c r="R77" i="6"/>
  <c r="T77" i="6"/>
  <c r="V77" i="6"/>
  <c r="O78" i="6"/>
  <c r="R78" i="6"/>
  <c r="T78" i="6"/>
  <c r="V78" i="6"/>
  <c r="O79" i="6"/>
  <c r="R79" i="6"/>
  <c r="T79" i="6"/>
  <c r="V79" i="6"/>
  <c r="O80" i="6"/>
  <c r="R80" i="6"/>
  <c r="T80" i="6"/>
  <c r="V80" i="6"/>
  <c r="O81" i="6"/>
  <c r="R81" i="6"/>
  <c r="T81" i="6"/>
  <c r="V81" i="6"/>
  <c r="O82" i="6"/>
  <c r="R82" i="6"/>
  <c r="T82" i="6"/>
  <c r="V82" i="6"/>
  <c r="O83" i="6"/>
  <c r="R83" i="6"/>
  <c r="T83" i="6"/>
  <c r="V83" i="6"/>
  <c r="O84" i="6"/>
  <c r="R84" i="6"/>
  <c r="T84" i="6"/>
  <c r="V84" i="6"/>
  <c r="O85" i="6"/>
  <c r="R85" i="6"/>
  <c r="T85" i="6"/>
  <c r="V85" i="6"/>
  <c r="O86" i="6"/>
  <c r="R86" i="6"/>
  <c r="T86" i="6"/>
  <c r="V86" i="6"/>
  <c r="O87" i="6"/>
  <c r="R87" i="6"/>
  <c r="T87" i="6"/>
  <c r="V87" i="6"/>
  <c r="O88" i="6"/>
  <c r="R88" i="6"/>
  <c r="T88" i="6"/>
  <c r="V88" i="6"/>
  <c r="O89" i="6"/>
  <c r="R89" i="6"/>
  <c r="T89" i="6"/>
  <c r="V89" i="6"/>
  <c r="O90" i="6"/>
  <c r="R90" i="6"/>
  <c r="T90" i="6"/>
  <c r="V90" i="6"/>
  <c r="O91" i="6"/>
  <c r="R91" i="6"/>
  <c r="T91" i="6"/>
  <c r="V91" i="6"/>
  <c r="O92" i="6"/>
  <c r="R92" i="6"/>
  <c r="T92" i="6"/>
  <c r="V92" i="6"/>
  <c r="O93" i="6"/>
  <c r="R93" i="6"/>
  <c r="T93" i="6"/>
  <c r="V93" i="6"/>
  <c r="O94" i="6"/>
  <c r="R94" i="6"/>
  <c r="T94" i="6"/>
  <c r="V94" i="6"/>
  <c r="O95" i="6"/>
  <c r="R95" i="6"/>
  <c r="T95" i="6"/>
  <c r="V95" i="6"/>
  <c r="O96" i="6"/>
  <c r="R96" i="6"/>
  <c r="T96" i="6"/>
  <c r="V96" i="6"/>
  <c r="O97" i="6"/>
  <c r="R97" i="6"/>
  <c r="T97" i="6"/>
  <c r="V97" i="6"/>
  <c r="O98" i="6"/>
  <c r="R98" i="6"/>
  <c r="T98" i="6"/>
  <c r="V98" i="6"/>
  <c r="O99" i="6"/>
  <c r="R99" i="6"/>
  <c r="T99" i="6"/>
  <c r="V99" i="6"/>
  <c r="O100" i="6"/>
  <c r="R100" i="6"/>
  <c r="T100" i="6"/>
  <c r="V100" i="6"/>
  <c r="O101" i="6"/>
  <c r="R101" i="6"/>
  <c r="T101" i="6"/>
  <c r="V101" i="6"/>
  <c r="O102" i="6"/>
  <c r="R102" i="6"/>
  <c r="T102" i="6"/>
  <c r="V102" i="6"/>
  <c r="O103" i="6"/>
  <c r="R103" i="6"/>
  <c r="T103" i="6"/>
  <c r="V103" i="6"/>
  <c r="O104" i="6"/>
  <c r="R104" i="6"/>
  <c r="T104" i="6"/>
  <c r="V104" i="6"/>
  <c r="O105" i="6"/>
  <c r="R105" i="6"/>
  <c r="T105" i="6"/>
  <c r="V105" i="6"/>
  <c r="O106" i="6"/>
  <c r="R106" i="6"/>
  <c r="T106" i="6"/>
  <c r="V106" i="6"/>
  <c r="O107" i="6"/>
  <c r="R107" i="6"/>
  <c r="T107" i="6"/>
  <c r="V107" i="6"/>
  <c r="O108" i="6"/>
  <c r="R108" i="6"/>
  <c r="T108" i="6"/>
  <c r="V108" i="6"/>
  <c r="O109" i="6"/>
  <c r="R109" i="6"/>
  <c r="T109" i="6"/>
  <c r="V109" i="6"/>
  <c r="O110" i="6"/>
  <c r="R110" i="6"/>
  <c r="T110" i="6"/>
  <c r="V110" i="6"/>
  <c r="O111" i="6"/>
  <c r="R111" i="6"/>
  <c r="T111" i="6"/>
  <c r="V111" i="6"/>
  <c r="O112" i="6"/>
  <c r="R112" i="6"/>
  <c r="T112" i="6"/>
  <c r="V112" i="6"/>
  <c r="O113" i="6"/>
  <c r="R113" i="6"/>
  <c r="T113" i="6"/>
  <c r="V113" i="6"/>
  <c r="O114" i="6"/>
  <c r="R114" i="6"/>
  <c r="T114" i="6"/>
  <c r="V114" i="6"/>
  <c r="O115" i="6"/>
  <c r="R115" i="6"/>
  <c r="T115" i="6"/>
  <c r="V115" i="6"/>
  <c r="O116" i="6"/>
  <c r="R116" i="6"/>
  <c r="T116" i="6"/>
  <c r="V116" i="6"/>
  <c r="O117" i="6"/>
  <c r="R117" i="6"/>
  <c r="T117" i="6"/>
  <c r="V117" i="6"/>
  <c r="O118" i="6"/>
  <c r="R118" i="6"/>
  <c r="T118" i="6"/>
  <c r="V118" i="6"/>
  <c r="O119" i="6"/>
  <c r="R119" i="6"/>
  <c r="T119" i="6"/>
  <c r="V119" i="6"/>
  <c r="O120" i="6"/>
  <c r="R120" i="6"/>
  <c r="T120" i="6"/>
  <c r="V120" i="6"/>
  <c r="O121" i="6"/>
  <c r="R121" i="6"/>
  <c r="T121" i="6"/>
  <c r="V121" i="6"/>
  <c r="O122" i="6"/>
  <c r="R122" i="6"/>
  <c r="T122" i="6"/>
  <c r="V122" i="6"/>
  <c r="O123" i="6"/>
  <c r="R123" i="6"/>
  <c r="T123" i="6"/>
  <c r="V123" i="6"/>
  <c r="O124" i="6"/>
  <c r="R124" i="6"/>
  <c r="T124" i="6"/>
  <c r="V124" i="6"/>
  <c r="O125" i="6"/>
  <c r="R125" i="6"/>
  <c r="T125" i="6"/>
  <c r="V125" i="6"/>
  <c r="O126" i="6"/>
  <c r="R126" i="6"/>
  <c r="T126" i="6"/>
  <c r="V126" i="6"/>
  <c r="O127" i="6"/>
  <c r="R127" i="6"/>
  <c r="T127" i="6"/>
  <c r="V127" i="6"/>
  <c r="O128" i="6"/>
  <c r="R128" i="6"/>
  <c r="T128" i="6"/>
  <c r="V128" i="6"/>
  <c r="O129" i="6"/>
  <c r="R129" i="6"/>
  <c r="T129" i="6"/>
  <c r="V129" i="6"/>
  <c r="O130" i="6"/>
  <c r="R130" i="6"/>
  <c r="T130" i="6"/>
  <c r="V130" i="6"/>
  <c r="O131" i="6"/>
  <c r="R131" i="6"/>
  <c r="T131" i="6"/>
  <c r="V131" i="6"/>
  <c r="O132" i="6"/>
  <c r="R132" i="6"/>
  <c r="T132" i="6"/>
  <c r="V132" i="6"/>
  <c r="O133" i="6"/>
  <c r="R133" i="6"/>
  <c r="T133" i="6"/>
  <c r="V133" i="6"/>
  <c r="O134" i="6"/>
  <c r="R134" i="6"/>
  <c r="T134" i="6"/>
  <c r="V134" i="6"/>
  <c r="O135" i="6"/>
  <c r="R135" i="6"/>
  <c r="T135" i="6"/>
  <c r="V135" i="6"/>
  <c r="O136" i="6"/>
  <c r="R136" i="6"/>
  <c r="T136" i="6"/>
  <c r="V136" i="6"/>
  <c r="O137" i="6"/>
  <c r="R137" i="6"/>
  <c r="T137" i="6"/>
  <c r="V137" i="6"/>
  <c r="O138" i="6"/>
  <c r="R138" i="6"/>
  <c r="T138" i="6"/>
  <c r="V138" i="6"/>
  <c r="O139" i="6"/>
  <c r="R139" i="6"/>
  <c r="T139" i="6"/>
  <c r="V139" i="6"/>
  <c r="O140" i="6"/>
  <c r="R140" i="6"/>
  <c r="T140" i="6"/>
  <c r="V140" i="6"/>
  <c r="O141" i="6"/>
  <c r="R141" i="6"/>
  <c r="T141" i="6"/>
  <c r="V141" i="6"/>
  <c r="O142" i="6"/>
  <c r="R142" i="6"/>
  <c r="T142" i="6"/>
  <c r="V142" i="6"/>
  <c r="O143" i="6"/>
  <c r="R143" i="6"/>
  <c r="T143" i="6"/>
  <c r="V143" i="6"/>
  <c r="O144" i="6"/>
  <c r="R144" i="6"/>
  <c r="T144" i="6"/>
  <c r="V144" i="6"/>
  <c r="O145" i="6"/>
  <c r="R145" i="6"/>
  <c r="T145" i="6"/>
  <c r="V145" i="6"/>
  <c r="O146" i="6"/>
  <c r="R146" i="6"/>
  <c r="T146" i="6"/>
  <c r="V146" i="6"/>
  <c r="O147" i="6"/>
  <c r="R147" i="6"/>
  <c r="T147" i="6"/>
  <c r="V147" i="6"/>
  <c r="O148" i="6"/>
  <c r="R148" i="6"/>
  <c r="T148" i="6"/>
  <c r="V148" i="6"/>
  <c r="O149" i="6"/>
  <c r="R149" i="6"/>
  <c r="T149" i="6"/>
  <c r="V149" i="6"/>
  <c r="O150" i="6"/>
  <c r="R150" i="6"/>
  <c r="T150" i="6"/>
  <c r="V150" i="6"/>
  <c r="O151" i="6"/>
  <c r="R151" i="6"/>
  <c r="T151" i="6"/>
  <c r="V151" i="6"/>
  <c r="O152" i="6"/>
  <c r="R152" i="6"/>
  <c r="T152" i="6"/>
  <c r="V152" i="6"/>
  <c r="O153" i="6"/>
  <c r="R153" i="6"/>
  <c r="T153" i="6"/>
  <c r="V153" i="6"/>
  <c r="O154" i="6"/>
  <c r="R154" i="6"/>
  <c r="T154" i="6"/>
  <c r="V154" i="6"/>
  <c r="O155" i="6"/>
  <c r="R155" i="6"/>
  <c r="T155" i="6"/>
  <c r="V155" i="6"/>
  <c r="O156" i="6"/>
  <c r="R156" i="6"/>
  <c r="T156" i="6"/>
  <c r="V156" i="6"/>
  <c r="O157" i="6"/>
  <c r="R157" i="6"/>
  <c r="T157" i="6"/>
  <c r="V157" i="6"/>
  <c r="O158" i="6"/>
  <c r="R158" i="6"/>
  <c r="T158" i="6"/>
  <c r="V158" i="6"/>
  <c r="O159" i="6"/>
  <c r="R159" i="6"/>
  <c r="T159" i="6"/>
  <c r="V159" i="6"/>
  <c r="O160" i="6"/>
  <c r="R160" i="6"/>
  <c r="T160" i="6"/>
  <c r="V160" i="6"/>
  <c r="O161" i="6"/>
  <c r="R161" i="6"/>
  <c r="T161" i="6"/>
  <c r="V161" i="6"/>
  <c r="O162" i="6"/>
  <c r="R162" i="6"/>
  <c r="T162" i="6"/>
  <c r="V162" i="6"/>
  <c r="O163" i="6"/>
  <c r="R163" i="6"/>
  <c r="T163" i="6"/>
  <c r="V163" i="6"/>
  <c r="O164" i="6"/>
  <c r="R164" i="6"/>
  <c r="T164" i="6"/>
  <c r="V164" i="6"/>
  <c r="O165" i="6"/>
  <c r="R165" i="6"/>
  <c r="T165" i="6"/>
  <c r="V165" i="6"/>
  <c r="O166" i="6"/>
  <c r="R166" i="6"/>
  <c r="T166" i="6"/>
  <c r="V166" i="6"/>
  <c r="O167" i="6"/>
  <c r="R167" i="6"/>
  <c r="T167" i="6"/>
  <c r="V167" i="6"/>
  <c r="O168" i="6"/>
  <c r="R168" i="6"/>
  <c r="T168" i="6"/>
  <c r="V168" i="6"/>
  <c r="O169" i="6"/>
  <c r="R169" i="6"/>
  <c r="T169" i="6"/>
  <c r="V169" i="6"/>
  <c r="O170" i="6"/>
  <c r="R170" i="6"/>
  <c r="T170" i="6"/>
  <c r="V170" i="6"/>
  <c r="O171" i="6"/>
  <c r="R171" i="6"/>
  <c r="T171" i="6"/>
  <c r="V171" i="6"/>
  <c r="O172" i="6"/>
  <c r="R172" i="6"/>
  <c r="T172" i="6"/>
  <c r="V172" i="6"/>
  <c r="O173" i="6"/>
  <c r="R173" i="6"/>
  <c r="T173" i="6"/>
  <c r="V173" i="6"/>
  <c r="O174" i="6"/>
  <c r="R174" i="6"/>
  <c r="T174" i="6"/>
  <c r="V174" i="6"/>
  <c r="O175" i="6"/>
  <c r="R175" i="6"/>
  <c r="T175" i="6"/>
  <c r="V175" i="6"/>
  <c r="O176" i="6"/>
  <c r="R176" i="6"/>
  <c r="T176" i="6"/>
  <c r="V176" i="6"/>
  <c r="O177" i="6"/>
  <c r="R177" i="6"/>
  <c r="T177" i="6"/>
  <c r="V177" i="6"/>
  <c r="O178" i="6"/>
  <c r="R178" i="6"/>
  <c r="T178" i="6"/>
  <c r="V178" i="6"/>
  <c r="O179" i="6"/>
  <c r="R179" i="6"/>
  <c r="T179" i="6"/>
  <c r="V179" i="6"/>
  <c r="O180" i="6"/>
  <c r="R180" i="6"/>
  <c r="T180" i="6"/>
  <c r="V180" i="6"/>
  <c r="O181" i="6"/>
  <c r="R181" i="6"/>
  <c r="T181" i="6"/>
  <c r="V181" i="6"/>
  <c r="O182" i="6"/>
  <c r="R182" i="6"/>
  <c r="T182" i="6"/>
  <c r="V182" i="6"/>
  <c r="O183" i="6"/>
  <c r="R183" i="6"/>
  <c r="T183" i="6"/>
  <c r="V183" i="6"/>
  <c r="O184" i="6"/>
  <c r="R184" i="6"/>
  <c r="T184" i="6"/>
  <c r="V184" i="6"/>
  <c r="O185" i="6"/>
  <c r="R185" i="6"/>
  <c r="T185" i="6"/>
  <c r="V185" i="6"/>
  <c r="O186" i="6"/>
  <c r="R186" i="6"/>
  <c r="T186" i="6"/>
  <c r="V186" i="6"/>
  <c r="O187" i="6"/>
  <c r="R187" i="6"/>
  <c r="T187" i="6"/>
  <c r="V187" i="6"/>
  <c r="O188" i="6"/>
  <c r="R188" i="6"/>
  <c r="T188" i="6"/>
  <c r="V188" i="6"/>
  <c r="O189" i="6"/>
  <c r="R189" i="6"/>
  <c r="T189" i="6"/>
  <c r="V189" i="6"/>
  <c r="O190" i="6"/>
  <c r="R190" i="6"/>
  <c r="T190" i="6"/>
  <c r="V190" i="6"/>
  <c r="O191" i="6"/>
  <c r="R191" i="6"/>
  <c r="T191" i="6"/>
  <c r="V191" i="6"/>
  <c r="O192" i="6"/>
  <c r="R192" i="6"/>
  <c r="T192" i="6"/>
  <c r="V192" i="6"/>
  <c r="O193" i="6"/>
  <c r="R193" i="6"/>
  <c r="T193" i="6"/>
  <c r="V193" i="6"/>
  <c r="O194" i="6"/>
  <c r="R194" i="6"/>
  <c r="T194" i="6"/>
  <c r="V194" i="6"/>
  <c r="O195" i="6"/>
  <c r="R195" i="6"/>
  <c r="T195" i="6"/>
  <c r="V195" i="6"/>
  <c r="O196" i="6"/>
  <c r="R196" i="6"/>
  <c r="T196" i="6"/>
  <c r="V196" i="6"/>
  <c r="O197" i="6"/>
  <c r="R197" i="6"/>
  <c r="T197" i="6"/>
  <c r="V197" i="6"/>
  <c r="O198" i="6"/>
  <c r="R198" i="6"/>
  <c r="T198" i="6"/>
  <c r="V198" i="6"/>
  <c r="O199" i="6"/>
  <c r="R199" i="6"/>
  <c r="T199" i="6"/>
  <c r="V199" i="6"/>
  <c r="O200" i="6"/>
  <c r="R200" i="6"/>
  <c r="T200" i="6"/>
  <c r="V200" i="6"/>
  <c r="O201" i="6"/>
  <c r="R201" i="6"/>
  <c r="T201" i="6"/>
  <c r="V201" i="6"/>
  <c r="O202" i="6"/>
  <c r="R202" i="6"/>
  <c r="T202" i="6"/>
  <c r="V202" i="6"/>
  <c r="O203" i="6"/>
  <c r="R203" i="6"/>
  <c r="T203" i="6"/>
  <c r="V203" i="6"/>
  <c r="O204" i="6"/>
  <c r="R204" i="6"/>
  <c r="T204" i="6"/>
  <c r="V204" i="6"/>
  <c r="O205" i="6"/>
  <c r="R205" i="6"/>
  <c r="T205" i="6"/>
  <c r="V205" i="6"/>
  <c r="O206" i="6"/>
  <c r="R206" i="6"/>
  <c r="T206" i="6"/>
  <c r="V206" i="6"/>
  <c r="O207" i="6"/>
  <c r="R207" i="6"/>
  <c r="T207" i="6"/>
  <c r="V207" i="6"/>
  <c r="O208" i="6"/>
  <c r="R208" i="6"/>
  <c r="T208" i="6"/>
  <c r="V208" i="6"/>
  <c r="O209" i="6"/>
  <c r="R209" i="6"/>
  <c r="T209" i="6"/>
  <c r="V209" i="6"/>
  <c r="O210" i="6"/>
  <c r="R210" i="6"/>
  <c r="T210" i="6"/>
  <c r="V210" i="6"/>
  <c r="O211" i="6"/>
  <c r="R211" i="6"/>
  <c r="T211" i="6"/>
  <c r="V211" i="6"/>
  <c r="O212" i="6"/>
  <c r="R212" i="6"/>
  <c r="T212" i="6"/>
  <c r="V212" i="6"/>
  <c r="O213" i="6"/>
  <c r="R213" i="6"/>
  <c r="T213" i="6"/>
  <c r="V213" i="6"/>
  <c r="O214" i="6"/>
  <c r="R214" i="6"/>
  <c r="T214" i="6"/>
  <c r="V214" i="6"/>
  <c r="O215" i="6"/>
  <c r="R215" i="6"/>
  <c r="T215" i="6"/>
  <c r="V215" i="6"/>
  <c r="O216" i="6"/>
  <c r="R216" i="6"/>
  <c r="T216" i="6"/>
  <c r="V216" i="6"/>
  <c r="O217" i="6"/>
  <c r="R217" i="6"/>
  <c r="T217" i="6"/>
  <c r="V217" i="6"/>
  <c r="O218" i="6"/>
  <c r="R218" i="6"/>
  <c r="T218" i="6"/>
  <c r="V218" i="6"/>
  <c r="O219" i="6"/>
  <c r="R219" i="6"/>
  <c r="T219" i="6"/>
  <c r="V219" i="6"/>
  <c r="O220" i="6"/>
  <c r="R220" i="6"/>
  <c r="T220" i="6"/>
  <c r="V220" i="6"/>
  <c r="O221" i="6"/>
  <c r="R221" i="6"/>
  <c r="T221" i="6"/>
  <c r="V221" i="6"/>
  <c r="O222" i="6"/>
  <c r="R222" i="6"/>
  <c r="T222" i="6"/>
  <c r="V222" i="6"/>
  <c r="O223" i="6"/>
  <c r="R223" i="6"/>
  <c r="T223" i="6"/>
  <c r="V223" i="6"/>
  <c r="O224" i="6"/>
  <c r="R224" i="6"/>
  <c r="T224" i="6"/>
  <c r="V224" i="6"/>
  <c r="O225" i="6"/>
  <c r="R225" i="6"/>
  <c r="T225" i="6"/>
  <c r="V225" i="6"/>
  <c r="O226" i="6"/>
  <c r="R226" i="6"/>
  <c r="T226" i="6"/>
  <c r="V226" i="6"/>
  <c r="O227" i="6"/>
  <c r="R227" i="6"/>
  <c r="T227" i="6"/>
  <c r="V227" i="6"/>
  <c r="O228" i="6"/>
  <c r="R228" i="6"/>
  <c r="T228" i="6"/>
  <c r="V228" i="6"/>
  <c r="O229" i="6"/>
  <c r="R229" i="6"/>
  <c r="T229" i="6"/>
  <c r="V229" i="6"/>
  <c r="O230" i="6"/>
  <c r="R230" i="6"/>
  <c r="T230" i="6"/>
  <c r="V230" i="6"/>
  <c r="O231" i="6"/>
  <c r="R231" i="6"/>
  <c r="T231" i="6"/>
  <c r="V231" i="6"/>
  <c r="O232" i="6"/>
  <c r="R232" i="6"/>
  <c r="T232" i="6"/>
  <c r="V232" i="6"/>
  <c r="O233" i="6"/>
  <c r="R233" i="6"/>
  <c r="T233" i="6"/>
  <c r="V233" i="6"/>
  <c r="O234" i="6"/>
  <c r="R234" i="6"/>
  <c r="T234" i="6"/>
  <c r="V234" i="6"/>
  <c r="F5" i="6"/>
  <c r="B22" i="6"/>
  <c r="D34" i="6"/>
  <c r="B23" i="6"/>
  <c r="G34" i="6"/>
  <c r="I34" i="6"/>
  <c r="K34" i="6"/>
  <c r="D35" i="6"/>
  <c r="G35" i="6"/>
  <c r="I35" i="6"/>
  <c r="K35" i="6"/>
  <c r="D36" i="6"/>
  <c r="G36" i="6"/>
  <c r="I36" i="6"/>
  <c r="K36" i="6"/>
  <c r="D37" i="6"/>
  <c r="G37" i="6"/>
  <c r="I37" i="6"/>
  <c r="K37" i="6"/>
  <c r="D38" i="6"/>
  <c r="G38" i="6"/>
  <c r="I38" i="6"/>
  <c r="K38" i="6"/>
  <c r="D39" i="6"/>
  <c r="G39" i="6"/>
  <c r="I39" i="6"/>
  <c r="K39" i="6"/>
  <c r="D40" i="6"/>
  <c r="G40" i="6"/>
  <c r="I40" i="6"/>
  <c r="K40" i="6"/>
  <c r="D41" i="6"/>
  <c r="G41" i="6"/>
  <c r="I41" i="6"/>
  <c r="K41" i="6"/>
  <c r="D42" i="6"/>
  <c r="G42" i="6"/>
  <c r="I42" i="6"/>
  <c r="K42" i="6"/>
  <c r="D43" i="6"/>
  <c r="G43" i="6"/>
  <c r="I43" i="6"/>
  <c r="K43" i="6"/>
  <c r="D44" i="6"/>
  <c r="G44" i="6"/>
  <c r="I44" i="6"/>
  <c r="K44" i="6"/>
  <c r="D45" i="6"/>
  <c r="G45" i="6"/>
  <c r="I45" i="6"/>
  <c r="K45" i="6"/>
  <c r="D46" i="6"/>
  <c r="G46" i="6"/>
  <c r="I46" i="6"/>
  <c r="K46" i="6"/>
  <c r="D47" i="6"/>
  <c r="G47" i="6"/>
  <c r="I47" i="6"/>
  <c r="K47" i="6"/>
  <c r="D48" i="6"/>
  <c r="G48" i="6"/>
  <c r="I48" i="6"/>
  <c r="K48" i="6"/>
  <c r="D49" i="6"/>
  <c r="G49" i="6"/>
  <c r="I49" i="6"/>
  <c r="K49" i="6"/>
  <c r="D50" i="6"/>
  <c r="G50" i="6"/>
  <c r="I50" i="6"/>
  <c r="K50" i="6"/>
  <c r="D51" i="6"/>
  <c r="G51" i="6"/>
  <c r="I51" i="6"/>
  <c r="K51" i="6"/>
  <c r="D52" i="6"/>
  <c r="G52" i="6"/>
  <c r="I52" i="6"/>
  <c r="K52" i="6"/>
  <c r="D53" i="6"/>
  <c r="G53" i="6"/>
  <c r="I53" i="6"/>
  <c r="K53" i="6"/>
  <c r="D54" i="6"/>
  <c r="G54" i="6"/>
  <c r="I54" i="6"/>
  <c r="K54" i="6"/>
  <c r="D55" i="6"/>
  <c r="G55" i="6"/>
  <c r="I55" i="6"/>
  <c r="K55" i="6"/>
  <c r="D56" i="6"/>
  <c r="G56" i="6"/>
  <c r="I56" i="6"/>
  <c r="K56" i="6"/>
  <c r="D57" i="6"/>
  <c r="G57" i="6"/>
  <c r="I57" i="6"/>
  <c r="K57" i="6"/>
  <c r="D58" i="6"/>
  <c r="G58" i="6"/>
  <c r="I58" i="6"/>
  <c r="K58" i="6"/>
  <c r="D59" i="6"/>
  <c r="G59" i="6"/>
  <c r="I59" i="6"/>
  <c r="K59" i="6"/>
  <c r="D60" i="6"/>
  <c r="G60" i="6"/>
  <c r="I60" i="6"/>
  <c r="K60" i="6"/>
  <c r="D61" i="6"/>
  <c r="G61" i="6"/>
  <c r="I61" i="6"/>
  <c r="K61" i="6"/>
  <c r="D62" i="6"/>
  <c r="G62" i="6"/>
  <c r="I62" i="6"/>
  <c r="K62" i="6"/>
  <c r="D63" i="6"/>
  <c r="G63" i="6"/>
  <c r="I63" i="6"/>
  <c r="K63" i="6"/>
  <c r="D64" i="6"/>
  <c r="G64" i="6"/>
  <c r="I64" i="6"/>
  <c r="K64" i="6"/>
  <c r="D65" i="6"/>
  <c r="G65" i="6"/>
  <c r="I65" i="6"/>
  <c r="K65" i="6"/>
  <c r="D66" i="6"/>
  <c r="G66" i="6"/>
  <c r="I66" i="6"/>
  <c r="K66" i="6"/>
  <c r="D67" i="6"/>
  <c r="G67" i="6"/>
  <c r="I67" i="6"/>
  <c r="K67" i="6"/>
  <c r="D68" i="6"/>
  <c r="G68" i="6"/>
  <c r="I68" i="6"/>
  <c r="K68" i="6"/>
  <c r="D69" i="6"/>
  <c r="G69" i="6"/>
  <c r="I69" i="6"/>
  <c r="K69" i="6"/>
  <c r="D70" i="6"/>
  <c r="G70" i="6"/>
  <c r="I70" i="6"/>
  <c r="K70" i="6"/>
  <c r="D71" i="6"/>
  <c r="G71" i="6"/>
  <c r="I71" i="6"/>
  <c r="K71" i="6"/>
  <c r="D72" i="6"/>
  <c r="G72" i="6"/>
  <c r="I72" i="6"/>
  <c r="K72" i="6"/>
  <c r="D73" i="6"/>
  <c r="G73" i="6"/>
  <c r="I73" i="6"/>
  <c r="K73" i="6"/>
  <c r="D74" i="6"/>
  <c r="G74" i="6"/>
  <c r="I74" i="6"/>
  <c r="K74" i="6"/>
  <c r="D75" i="6"/>
  <c r="G75" i="6"/>
  <c r="I75" i="6"/>
  <c r="K75" i="6"/>
  <c r="D76" i="6"/>
  <c r="G76" i="6"/>
  <c r="I76" i="6"/>
  <c r="K76" i="6"/>
  <c r="D77" i="6"/>
  <c r="G77" i="6"/>
  <c r="I77" i="6"/>
  <c r="K77" i="6"/>
  <c r="D78" i="6"/>
  <c r="G78" i="6"/>
  <c r="I78" i="6"/>
  <c r="K78" i="6"/>
  <c r="D79" i="6"/>
  <c r="G79" i="6"/>
  <c r="I79" i="6"/>
  <c r="K79" i="6"/>
  <c r="D80" i="6"/>
  <c r="G80" i="6"/>
  <c r="I80" i="6"/>
  <c r="K80" i="6"/>
  <c r="D81" i="6"/>
  <c r="G81" i="6"/>
  <c r="I81" i="6"/>
  <c r="K81" i="6"/>
  <c r="D82" i="6"/>
  <c r="G82" i="6"/>
  <c r="I82" i="6"/>
  <c r="K82" i="6"/>
  <c r="D83" i="6"/>
  <c r="G83" i="6"/>
  <c r="I83" i="6"/>
  <c r="K83" i="6"/>
  <c r="D84" i="6"/>
  <c r="G84" i="6"/>
  <c r="I84" i="6"/>
  <c r="K84" i="6"/>
  <c r="D85" i="6"/>
  <c r="G85" i="6"/>
  <c r="I85" i="6"/>
  <c r="K85" i="6"/>
  <c r="D86" i="6"/>
  <c r="G86" i="6"/>
  <c r="I86" i="6"/>
  <c r="K86" i="6"/>
  <c r="D87" i="6"/>
  <c r="G87" i="6"/>
  <c r="I87" i="6"/>
  <c r="K87" i="6"/>
  <c r="D88" i="6"/>
  <c r="G88" i="6"/>
  <c r="I88" i="6"/>
  <c r="K88" i="6"/>
  <c r="D89" i="6"/>
  <c r="G89" i="6"/>
  <c r="I89" i="6"/>
  <c r="K89" i="6"/>
  <c r="D90" i="6"/>
  <c r="G90" i="6"/>
  <c r="I90" i="6"/>
  <c r="K90" i="6"/>
  <c r="D91" i="6"/>
  <c r="G91" i="6"/>
  <c r="I91" i="6"/>
  <c r="K91" i="6"/>
  <c r="D92" i="6"/>
  <c r="G92" i="6"/>
  <c r="I92" i="6"/>
  <c r="K92" i="6"/>
  <c r="D93" i="6"/>
  <c r="G93" i="6"/>
  <c r="I93" i="6"/>
  <c r="K93" i="6"/>
  <c r="D94" i="6"/>
  <c r="G94" i="6"/>
  <c r="I94" i="6"/>
  <c r="K94" i="6"/>
  <c r="D95" i="6"/>
  <c r="G95" i="6"/>
  <c r="I95" i="6"/>
  <c r="K95" i="6"/>
  <c r="D96" i="6"/>
  <c r="G96" i="6"/>
  <c r="I96" i="6"/>
  <c r="K96" i="6"/>
  <c r="D97" i="6"/>
  <c r="G97" i="6"/>
  <c r="I97" i="6"/>
  <c r="K97" i="6"/>
  <c r="D98" i="6"/>
  <c r="G98" i="6"/>
  <c r="I98" i="6"/>
  <c r="K98" i="6"/>
  <c r="D99" i="6"/>
  <c r="G99" i="6"/>
  <c r="I99" i="6"/>
  <c r="K99" i="6"/>
  <c r="D100" i="6"/>
  <c r="G100" i="6"/>
  <c r="I100" i="6"/>
  <c r="K100" i="6"/>
  <c r="D101" i="6"/>
  <c r="G101" i="6"/>
  <c r="I101" i="6"/>
  <c r="K101" i="6"/>
  <c r="D102" i="6"/>
  <c r="G102" i="6"/>
  <c r="I102" i="6"/>
  <c r="K102" i="6"/>
  <c r="D103" i="6"/>
  <c r="G103" i="6"/>
  <c r="I103" i="6"/>
  <c r="K103" i="6"/>
  <c r="D104" i="6"/>
  <c r="G104" i="6"/>
  <c r="I104" i="6"/>
  <c r="K104" i="6"/>
  <c r="D105" i="6"/>
  <c r="G105" i="6"/>
  <c r="I105" i="6"/>
  <c r="K105" i="6"/>
  <c r="D106" i="6"/>
  <c r="G106" i="6"/>
  <c r="I106" i="6"/>
  <c r="K106" i="6"/>
  <c r="D107" i="6"/>
  <c r="G107" i="6"/>
  <c r="I107" i="6"/>
  <c r="K107" i="6"/>
  <c r="D108" i="6"/>
  <c r="G108" i="6"/>
  <c r="I108" i="6"/>
  <c r="K108" i="6"/>
  <c r="D109" i="6"/>
  <c r="G109" i="6"/>
  <c r="I109" i="6"/>
  <c r="K109" i="6"/>
  <c r="D110" i="6"/>
  <c r="G110" i="6"/>
  <c r="I110" i="6"/>
  <c r="K110" i="6"/>
  <c r="D111" i="6"/>
  <c r="G111" i="6"/>
  <c r="I111" i="6"/>
  <c r="K111" i="6"/>
  <c r="D112" i="6"/>
  <c r="G112" i="6"/>
  <c r="I112" i="6"/>
  <c r="K112" i="6"/>
  <c r="D113" i="6"/>
  <c r="G113" i="6"/>
  <c r="I113" i="6"/>
  <c r="K113" i="6"/>
  <c r="D114" i="6"/>
  <c r="G114" i="6"/>
  <c r="I114" i="6"/>
  <c r="K114" i="6"/>
  <c r="D115" i="6"/>
  <c r="G115" i="6"/>
  <c r="I115" i="6"/>
  <c r="K115" i="6"/>
  <c r="D116" i="6"/>
  <c r="G116" i="6"/>
  <c r="I116" i="6"/>
  <c r="K116" i="6"/>
  <c r="D117" i="6"/>
  <c r="G117" i="6"/>
  <c r="I117" i="6"/>
  <c r="K117" i="6"/>
  <c r="D118" i="6"/>
  <c r="G118" i="6"/>
  <c r="I118" i="6"/>
  <c r="K118" i="6"/>
  <c r="D119" i="6"/>
  <c r="G119" i="6"/>
  <c r="I119" i="6"/>
  <c r="K119" i="6"/>
  <c r="D120" i="6"/>
  <c r="G120" i="6"/>
  <c r="I120" i="6"/>
  <c r="K120" i="6"/>
  <c r="D121" i="6"/>
  <c r="G121" i="6"/>
  <c r="I121" i="6"/>
  <c r="K121" i="6"/>
  <c r="D122" i="6"/>
  <c r="G122" i="6"/>
  <c r="I122" i="6"/>
  <c r="K122" i="6"/>
  <c r="D123" i="6"/>
  <c r="G123" i="6"/>
  <c r="I123" i="6"/>
  <c r="K123" i="6"/>
  <c r="D124" i="6"/>
  <c r="G124" i="6"/>
  <c r="I124" i="6"/>
  <c r="K124" i="6"/>
  <c r="D125" i="6"/>
  <c r="G125" i="6"/>
  <c r="I125" i="6"/>
  <c r="K125" i="6"/>
  <c r="D126" i="6"/>
  <c r="G126" i="6"/>
  <c r="I126" i="6"/>
  <c r="K126" i="6"/>
  <c r="D127" i="6"/>
  <c r="G127" i="6"/>
  <c r="I127" i="6"/>
  <c r="K127" i="6"/>
  <c r="D128" i="6"/>
  <c r="G128" i="6"/>
  <c r="I128" i="6"/>
  <c r="K128" i="6"/>
  <c r="D129" i="6"/>
  <c r="G129" i="6"/>
  <c r="I129" i="6"/>
  <c r="K129" i="6"/>
  <c r="D130" i="6"/>
  <c r="G130" i="6"/>
  <c r="I130" i="6"/>
  <c r="K130" i="6"/>
  <c r="D131" i="6"/>
  <c r="G131" i="6"/>
  <c r="I131" i="6"/>
  <c r="K131" i="6"/>
  <c r="D132" i="6"/>
  <c r="G132" i="6"/>
  <c r="I132" i="6"/>
  <c r="K132" i="6"/>
  <c r="D133" i="6"/>
  <c r="G133" i="6"/>
  <c r="I133" i="6"/>
  <c r="K133" i="6"/>
  <c r="D134" i="6"/>
  <c r="G134" i="6"/>
  <c r="I134" i="6"/>
  <c r="K134" i="6"/>
  <c r="D135" i="6"/>
  <c r="G135" i="6"/>
  <c r="I135" i="6"/>
  <c r="K135" i="6"/>
  <c r="D136" i="6"/>
  <c r="G136" i="6"/>
  <c r="I136" i="6"/>
  <c r="K136" i="6"/>
  <c r="D137" i="6"/>
  <c r="G137" i="6"/>
  <c r="I137" i="6"/>
  <c r="K137" i="6"/>
  <c r="D138" i="6"/>
  <c r="G138" i="6"/>
  <c r="I138" i="6"/>
  <c r="K138" i="6"/>
  <c r="D139" i="6"/>
  <c r="G139" i="6"/>
  <c r="I139" i="6"/>
  <c r="K139" i="6"/>
  <c r="D140" i="6"/>
  <c r="G140" i="6"/>
  <c r="I140" i="6"/>
  <c r="K140" i="6"/>
  <c r="D141" i="6"/>
  <c r="G141" i="6"/>
  <c r="I141" i="6"/>
  <c r="K141" i="6"/>
  <c r="D142" i="6"/>
  <c r="G142" i="6"/>
  <c r="I142" i="6"/>
  <c r="K142" i="6"/>
  <c r="D143" i="6"/>
  <c r="G143" i="6"/>
  <c r="I143" i="6"/>
  <c r="K143" i="6"/>
  <c r="D144" i="6"/>
  <c r="G144" i="6"/>
  <c r="I144" i="6"/>
  <c r="K144" i="6"/>
  <c r="D145" i="6"/>
  <c r="G145" i="6"/>
  <c r="I145" i="6"/>
  <c r="K145" i="6"/>
  <c r="D146" i="6"/>
  <c r="G146" i="6"/>
  <c r="I146" i="6"/>
  <c r="K146" i="6"/>
  <c r="D147" i="6"/>
  <c r="G147" i="6"/>
  <c r="I147" i="6"/>
  <c r="K147" i="6"/>
  <c r="D148" i="6"/>
  <c r="G148" i="6"/>
  <c r="I148" i="6"/>
  <c r="K148" i="6"/>
  <c r="D149" i="6"/>
  <c r="G149" i="6"/>
  <c r="I149" i="6"/>
  <c r="K149" i="6"/>
  <c r="D150" i="6"/>
  <c r="G150" i="6"/>
  <c r="I150" i="6"/>
  <c r="K150" i="6"/>
  <c r="D151" i="6"/>
  <c r="G151" i="6"/>
  <c r="I151" i="6"/>
  <c r="K151" i="6"/>
  <c r="D152" i="6"/>
  <c r="G152" i="6"/>
  <c r="I152" i="6"/>
  <c r="K152" i="6"/>
  <c r="D153" i="6"/>
  <c r="G153" i="6"/>
  <c r="I153" i="6"/>
  <c r="K153" i="6"/>
  <c r="D154" i="6"/>
  <c r="G154" i="6"/>
  <c r="I154" i="6"/>
  <c r="K154" i="6"/>
  <c r="D155" i="6"/>
  <c r="G155" i="6"/>
  <c r="I155" i="6"/>
  <c r="K155" i="6"/>
  <c r="D156" i="6"/>
  <c r="G156" i="6"/>
  <c r="I156" i="6"/>
  <c r="K156" i="6"/>
  <c r="D157" i="6"/>
  <c r="G157" i="6"/>
  <c r="I157" i="6"/>
  <c r="K157" i="6"/>
  <c r="D158" i="6"/>
  <c r="G158" i="6"/>
  <c r="I158" i="6"/>
  <c r="K158" i="6"/>
  <c r="D159" i="6"/>
  <c r="G159" i="6"/>
  <c r="I159" i="6"/>
  <c r="K159" i="6"/>
  <c r="D160" i="6"/>
  <c r="G160" i="6"/>
  <c r="I160" i="6"/>
  <c r="K160" i="6"/>
  <c r="D161" i="6"/>
  <c r="G161" i="6"/>
  <c r="I161" i="6"/>
  <c r="K161" i="6"/>
  <c r="D162" i="6"/>
  <c r="G162" i="6"/>
  <c r="I162" i="6"/>
  <c r="K162" i="6"/>
  <c r="D163" i="6"/>
  <c r="G163" i="6"/>
  <c r="I163" i="6"/>
  <c r="K163" i="6"/>
  <c r="D164" i="6"/>
  <c r="G164" i="6"/>
  <c r="I164" i="6"/>
  <c r="K164" i="6"/>
  <c r="D165" i="6"/>
  <c r="G165" i="6"/>
  <c r="I165" i="6"/>
  <c r="K165" i="6"/>
  <c r="D166" i="6"/>
  <c r="G166" i="6"/>
  <c r="I166" i="6"/>
  <c r="K166" i="6"/>
  <c r="D167" i="6"/>
  <c r="G167" i="6"/>
  <c r="I167" i="6"/>
  <c r="K167" i="6"/>
  <c r="D168" i="6"/>
  <c r="G168" i="6"/>
  <c r="I168" i="6"/>
  <c r="K168" i="6"/>
  <c r="D169" i="6"/>
  <c r="G169" i="6"/>
  <c r="I169" i="6"/>
  <c r="K169" i="6"/>
  <c r="D170" i="6"/>
  <c r="G170" i="6"/>
  <c r="I170" i="6"/>
  <c r="K170" i="6"/>
  <c r="D171" i="6"/>
  <c r="G171" i="6"/>
  <c r="I171" i="6"/>
  <c r="K171" i="6"/>
  <c r="D172" i="6"/>
  <c r="G172" i="6"/>
  <c r="I172" i="6"/>
  <c r="K172" i="6"/>
  <c r="D173" i="6"/>
  <c r="G173" i="6"/>
  <c r="I173" i="6"/>
  <c r="K173" i="6"/>
  <c r="D174" i="6"/>
  <c r="G174" i="6"/>
  <c r="I174" i="6"/>
  <c r="K174" i="6"/>
  <c r="D175" i="6"/>
  <c r="G175" i="6"/>
  <c r="I175" i="6"/>
  <c r="K175" i="6"/>
  <c r="D176" i="6"/>
  <c r="G176" i="6"/>
  <c r="I176" i="6"/>
  <c r="K176" i="6"/>
  <c r="D177" i="6"/>
  <c r="G177" i="6"/>
  <c r="I177" i="6"/>
  <c r="K177" i="6"/>
  <c r="D178" i="6"/>
  <c r="G178" i="6"/>
  <c r="I178" i="6"/>
  <c r="K178" i="6"/>
  <c r="D179" i="6"/>
  <c r="G179" i="6"/>
  <c r="I179" i="6"/>
  <c r="K179" i="6"/>
  <c r="D180" i="6"/>
  <c r="G180" i="6"/>
  <c r="I180" i="6"/>
  <c r="K180" i="6"/>
  <c r="D181" i="6"/>
  <c r="G181" i="6"/>
  <c r="I181" i="6"/>
  <c r="K181" i="6"/>
  <c r="D182" i="6"/>
  <c r="G182" i="6"/>
  <c r="I182" i="6"/>
  <c r="K182" i="6"/>
  <c r="D183" i="6"/>
  <c r="G183" i="6"/>
  <c r="I183" i="6"/>
  <c r="K183" i="6"/>
  <c r="D184" i="6"/>
  <c r="G184" i="6"/>
  <c r="I184" i="6"/>
  <c r="K184" i="6"/>
  <c r="D185" i="6"/>
  <c r="G185" i="6"/>
  <c r="I185" i="6"/>
  <c r="K185" i="6"/>
  <c r="D186" i="6"/>
  <c r="G186" i="6"/>
  <c r="I186" i="6"/>
  <c r="K186" i="6"/>
  <c r="D187" i="6"/>
  <c r="G187" i="6"/>
  <c r="I187" i="6"/>
  <c r="K187" i="6"/>
  <c r="D188" i="6"/>
  <c r="G188" i="6"/>
  <c r="I188" i="6"/>
  <c r="K188" i="6"/>
  <c r="D189" i="6"/>
  <c r="G189" i="6"/>
  <c r="I189" i="6"/>
  <c r="K189" i="6"/>
  <c r="D190" i="6"/>
  <c r="G190" i="6"/>
  <c r="I190" i="6"/>
  <c r="K190" i="6"/>
  <c r="D191" i="6"/>
  <c r="G191" i="6"/>
  <c r="I191" i="6"/>
  <c r="K191" i="6"/>
  <c r="D192" i="6"/>
  <c r="G192" i="6"/>
  <c r="I192" i="6"/>
  <c r="K192" i="6"/>
  <c r="D193" i="6"/>
  <c r="G193" i="6"/>
  <c r="I193" i="6"/>
  <c r="K193" i="6"/>
  <c r="D194" i="6"/>
  <c r="G194" i="6"/>
  <c r="I194" i="6"/>
  <c r="K194" i="6"/>
  <c r="D195" i="6"/>
  <c r="G195" i="6"/>
  <c r="I195" i="6"/>
  <c r="K195" i="6"/>
  <c r="D196" i="6"/>
  <c r="G196" i="6"/>
  <c r="I196" i="6"/>
  <c r="K196" i="6"/>
  <c r="D197" i="6"/>
  <c r="G197" i="6"/>
  <c r="I197" i="6"/>
  <c r="K197" i="6"/>
  <c r="D198" i="6"/>
  <c r="G198" i="6"/>
  <c r="I198" i="6"/>
  <c r="K198" i="6"/>
  <c r="D199" i="6"/>
  <c r="G199" i="6"/>
  <c r="I199" i="6"/>
  <c r="K199" i="6"/>
  <c r="D200" i="6"/>
  <c r="G200" i="6"/>
  <c r="I200" i="6"/>
  <c r="K200" i="6"/>
  <c r="D201" i="6"/>
  <c r="G201" i="6"/>
  <c r="I201" i="6"/>
  <c r="K201" i="6"/>
  <c r="D202" i="6"/>
  <c r="G202" i="6"/>
  <c r="I202" i="6"/>
  <c r="K202" i="6"/>
  <c r="D203" i="6"/>
  <c r="G203" i="6"/>
  <c r="I203" i="6"/>
  <c r="K203" i="6"/>
  <c r="D204" i="6"/>
  <c r="G204" i="6"/>
  <c r="I204" i="6"/>
  <c r="K204" i="6"/>
  <c r="D205" i="6"/>
  <c r="G205" i="6"/>
  <c r="I205" i="6"/>
  <c r="K205" i="6"/>
  <c r="D206" i="6"/>
  <c r="G206" i="6"/>
  <c r="I206" i="6"/>
  <c r="K206" i="6"/>
  <c r="D207" i="6"/>
  <c r="G207" i="6"/>
  <c r="I207" i="6"/>
  <c r="K207" i="6"/>
  <c r="D208" i="6"/>
  <c r="G208" i="6"/>
  <c r="I208" i="6"/>
  <c r="K208" i="6"/>
  <c r="D209" i="6"/>
  <c r="G209" i="6"/>
  <c r="I209" i="6"/>
  <c r="K209" i="6"/>
  <c r="D210" i="6"/>
  <c r="G210" i="6"/>
  <c r="I210" i="6"/>
  <c r="K210" i="6"/>
  <c r="D211" i="6"/>
  <c r="G211" i="6"/>
  <c r="I211" i="6"/>
  <c r="K211" i="6"/>
  <c r="D212" i="6"/>
  <c r="G212" i="6"/>
  <c r="I212" i="6"/>
  <c r="K212" i="6"/>
  <c r="D213" i="6"/>
  <c r="G213" i="6"/>
  <c r="I213" i="6"/>
  <c r="K213" i="6"/>
  <c r="D214" i="6"/>
  <c r="G214" i="6"/>
  <c r="I214" i="6"/>
  <c r="K214" i="6"/>
  <c r="D215" i="6"/>
  <c r="G215" i="6"/>
  <c r="I215" i="6"/>
  <c r="K215" i="6"/>
  <c r="D216" i="6"/>
  <c r="G216" i="6"/>
  <c r="I216" i="6"/>
  <c r="K216" i="6"/>
  <c r="D217" i="6"/>
  <c r="G217" i="6"/>
  <c r="I217" i="6"/>
  <c r="K217" i="6"/>
  <c r="D218" i="6"/>
  <c r="G218" i="6"/>
  <c r="I218" i="6"/>
  <c r="K218" i="6"/>
  <c r="D219" i="6"/>
  <c r="G219" i="6"/>
  <c r="I219" i="6"/>
  <c r="K219" i="6"/>
  <c r="D220" i="6"/>
  <c r="G220" i="6"/>
  <c r="I220" i="6"/>
  <c r="K220" i="6"/>
  <c r="D221" i="6"/>
  <c r="G221" i="6"/>
  <c r="I221" i="6"/>
  <c r="K221" i="6"/>
  <c r="D222" i="6"/>
  <c r="G222" i="6"/>
  <c r="I222" i="6"/>
  <c r="K222" i="6"/>
  <c r="D223" i="6"/>
  <c r="G223" i="6"/>
  <c r="I223" i="6"/>
  <c r="K223" i="6"/>
  <c r="D224" i="6"/>
  <c r="G224" i="6"/>
  <c r="I224" i="6"/>
  <c r="K224" i="6"/>
  <c r="D225" i="6"/>
  <c r="G225" i="6"/>
  <c r="I225" i="6"/>
  <c r="K225" i="6"/>
  <c r="D226" i="6"/>
  <c r="G226" i="6"/>
  <c r="I226" i="6"/>
  <c r="K226" i="6"/>
  <c r="D227" i="6"/>
  <c r="G227" i="6"/>
  <c r="I227" i="6"/>
  <c r="K227" i="6"/>
  <c r="D228" i="6"/>
  <c r="G228" i="6"/>
  <c r="I228" i="6"/>
  <c r="K228" i="6"/>
  <c r="D229" i="6"/>
  <c r="G229" i="6"/>
  <c r="I229" i="6"/>
  <c r="K229" i="6"/>
  <c r="D230" i="6"/>
  <c r="G230" i="6"/>
  <c r="I230" i="6"/>
  <c r="K230" i="6"/>
  <c r="D231" i="6"/>
  <c r="G231" i="6"/>
  <c r="I231" i="6"/>
  <c r="K231" i="6"/>
  <c r="D232" i="6"/>
  <c r="G232" i="6"/>
  <c r="I232" i="6"/>
  <c r="K232" i="6"/>
  <c r="D233" i="6"/>
  <c r="G233" i="6"/>
  <c r="I233" i="6"/>
  <c r="K233" i="6"/>
  <c r="D234" i="6"/>
  <c r="G234" i="6"/>
  <c r="I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14" i="2"/>
  <c r="C15" i="2"/>
  <c r="H33" i="2"/>
  <c r="L33" i="2"/>
  <c r="P33" i="2"/>
  <c r="H34" i="2"/>
  <c r="L34" i="2"/>
  <c r="P34" i="2"/>
  <c r="H35" i="2"/>
  <c r="L35" i="2"/>
  <c r="P35" i="2"/>
  <c r="H36" i="2"/>
  <c r="L36" i="2"/>
  <c r="P36" i="2"/>
  <c r="H37" i="2"/>
  <c r="L37" i="2"/>
  <c r="P37" i="2"/>
  <c r="H38" i="2"/>
  <c r="L38" i="2"/>
  <c r="P38" i="2"/>
  <c r="H39" i="2"/>
  <c r="L39" i="2"/>
  <c r="P39" i="2"/>
  <c r="H40" i="2"/>
  <c r="L40" i="2"/>
  <c r="P40" i="2"/>
  <c r="H41" i="2"/>
  <c r="L41" i="2"/>
  <c r="P41" i="2"/>
  <c r="H42" i="2"/>
  <c r="L42" i="2"/>
  <c r="P42" i="2"/>
  <c r="H43" i="2"/>
  <c r="L43" i="2"/>
  <c r="P43" i="2"/>
  <c r="H44" i="2"/>
  <c r="L44" i="2"/>
  <c r="P44" i="2"/>
  <c r="H45" i="2"/>
  <c r="L45" i="2"/>
  <c r="P45" i="2"/>
  <c r="H46" i="2"/>
  <c r="L46" i="2"/>
  <c r="P46" i="2"/>
  <c r="H47" i="2"/>
  <c r="L47" i="2"/>
  <c r="P47" i="2"/>
  <c r="H48" i="2"/>
  <c r="L48" i="2"/>
  <c r="P48" i="2"/>
  <c r="H49" i="2"/>
  <c r="L49" i="2"/>
  <c r="P49" i="2"/>
  <c r="H50" i="2"/>
  <c r="L50" i="2"/>
  <c r="P50" i="2"/>
  <c r="H51" i="2"/>
  <c r="L51" i="2"/>
  <c r="P51" i="2"/>
  <c r="H52" i="2"/>
  <c r="L52" i="2"/>
  <c r="P52" i="2"/>
  <c r="H53" i="2"/>
  <c r="L53" i="2"/>
  <c r="P53" i="2"/>
  <c r="H54" i="2"/>
  <c r="L54" i="2"/>
  <c r="P54" i="2"/>
  <c r="H55" i="2"/>
  <c r="L55" i="2"/>
  <c r="P55" i="2"/>
  <c r="H56" i="2"/>
  <c r="L56" i="2"/>
  <c r="P56" i="2"/>
  <c r="H57" i="2"/>
  <c r="L57" i="2"/>
  <c r="P57" i="2"/>
  <c r="H58" i="2"/>
  <c r="L58" i="2"/>
  <c r="P58" i="2"/>
  <c r="H59" i="2"/>
  <c r="L59" i="2"/>
  <c r="P59" i="2"/>
  <c r="H60" i="2"/>
  <c r="L60" i="2"/>
  <c r="P60" i="2"/>
  <c r="H61" i="2"/>
  <c r="L61" i="2"/>
  <c r="P61" i="2"/>
  <c r="H62" i="2"/>
  <c r="L62" i="2"/>
  <c r="P62" i="2"/>
  <c r="H63" i="2"/>
  <c r="L63" i="2"/>
  <c r="P63" i="2"/>
  <c r="H64" i="2"/>
  <c r="L64" i="2"/>
  <c r="P64" i="2"/>
  <c r="H65" i="2"/>
  <c r="L65" i="2"/>
  <c r="P65" i="2"/>
  <c r="H66" i="2"/>
  <c r="L66" i="2"/>
  <c r="P66" i="2"/>
  <c r="H67" i="2"/>
  <c r="L67" i="2"/>
  <c r="P67" i="2"/>
  <c r="H68" i="2"/>
  <c r="L68" i="2"/>
  <c r="P68" i="2"/>
  <c r="H69" i="2"/>
  <c r="L69" i="2"/>
  <c r="P69" i="2"/>
  <c r="H70" i="2"/>
  <c r="L70" i="2"/>
  <c r="P70" i="2"/>
  <c r="H71" i="2"/>
  <c r="L71" i="2"/>
  <c r="P71" i="2"/>
  <c r="H72" i="2"/>
  <c r="L72" i="2"/>
  <c r="P72" i="2"/>
  <c r="H73" i="2"/>
  <c r="L73" i="2"/>
  <c r="P73" i="2"/>
  <c r="H74" i="2"/>
  <c r="L74" i="2"/>
  <c r="P74" i="2"/>
  <c r="H75" i="2"/>
  <c r="L75" i="2"/>
  <c r="P75" i="2"/>
  <c r="H76" i="2"/>
  <c r="L76" i="2"/>
  <c r="P76" i="2"/>
  <c r="H77" i="2"/>
  <c r="L77" i="2"/>
  <c r="P77" i="2"/>
  <c r="H78" i="2"/>
  <c r="L78" i="2"/>
  <c r="P78" i="2"/>
  <c r="H79" i="2"/>
  <c r="L79" i="2"/>
  <c r="P79" i="2"/>
  <c r="H80" i="2"/>
  <c r="L80" i="2"/>
  <c r="P80" i="2"/>
  <c r="H81" i="2"/>
  <c r="L81" i="2"/>
  <c r="P81" i="2"/>
  <c r="H82" i="2"/>
  <c r="L82" i="2"/>
  <c r="P82" i="2"/>
  <c r="H83" i="2"/>
  <c r="L83" i="2"/>
  <c r="P83" i="2"/>
  <c r="H84" i="2"/>
  <c r="L84" i="2"/>
  <c r="P84" i="2"/>
  <c r="H85" i="2"/>
  <c r="L85" i="2"/>
  <c r="P85" i="2"/>
  <c r="H86" i="2"/>
  <c r="L86" i="2"/>
  <c r="P86" i="2"/>
  <c r="H87" i="2"/>
  <c r="L87" i="2"/>
  <c r="P87" i="2"/>
  <c r="H88" i="2"/>
  <c r="L88" i="2"/>
  <c r="P88" i="2"/>
  <c r="H89" i="2"/>
  <c r="L89" i="2"/>
  <c r="P89" i="2"/>
  <c r="H90" i="2"/>
  <c r="L90" i="2"/>
  <c r="P90" i="2"/>
  <c r="H91" i="2"/>
  <c r="L91" i="2"/>
  <c r="P91" i="2"/>
  <c r="H92" i="2"/>
  <c r="L92" i="2"/>
  <c r="P92" i="2"/>
  <c r="H93" i="2"/>
  <c r="L93" i="2"/>
  <c r="P93" i="2"/>
  <c r="H94" i="2"/>
  <c r="L94" i="2"/>
  <c r="P94" i="2"/>
  <c r="H95" i="2"/>
  <c r="L95" i="2"/>
  <c r="P95" i="2"/>
  <c r="H96" i="2"/>
  <c r="L96" i="2"/>
  <c r="P96" i="2"/>
  <c r="H97" i="2"/>
  <c r="L97" i="2"/>
  <c r="P97" i="2"/>
  <c r="H98" i="2"/>
  <c r="L98" i="2"/>
  <c r="P98" i="2"/>
  <c r="H99" i="2"/>
  <c r="L99" i="2"/>
  <c r="P99" i="2"/>
  <c r="H100" i="2"/>
  <c r="L100" i="2"/>
  <c r="P100" i="2"/>
  <c r="H101" i="2"/>
  <c r="L101" i="2"/>
  <c r="P101" i="2"/>
  <c r="H102" i="2"/>
  <c r="L102" i="2"/>
  <c r="P102" i="2"/>
  <c r="H103" i="2"/>
  <c r="L103" i="2"/>
  <c r="P103" i="2"/>
  <c r="H104" i="2"/>
  <c r="L104" i="2"/>
  <c r="P104" i="2"/>
  <c r="H105" i="2"/>
  <c r="L105" i="2"/>
  <c r="P105" i="2"/>
  <c r="H106" i="2"/>
  <c r="L106" i="2"/>
  <c r="P106" i="2"/>
  <c r="H107" i="2"/>
  <c r="L107" i="2"/>
  <c r="P107" i="2"/>
  <c r="H108" i="2"/>
  <c r="L108" i="2"/>
  <c r="P108" i="2"/>
  <c r="H109" i="2"/>
  <c r="L109" i="2"/>
  <c r="P109" i="2"/>
  <c r="H110" i="2"/>
  <c r="L110" i="2"/>
  <c r="P110" i="2"/>
  <c r="H111" i="2"/>
  <c r="L111" i="2"/>
  <c r="P111" i="2"/>
  <c r="H112" i="2"/>
  <c r="L112" i="2"/>
  <c r="P112" i="2"/>
  <c r="H113" i="2"/>
  <c r="L113" i="2"/>
  <c r="P113" i="2"/>
  <c r="H114" i="2"/>
  <c r="L114" i="2"/>
  <c r="P114" i="2"/>
  <c r="H115" i="2"/>
  <c r="L115" i="2"/>
  <c r="P115" i="2"/>
  <c r="H116" i="2"/>
  <c r="L116" i="2"/>
  <c r="P116" i="2"/>
  <c r="H117" i="2"/>
  <c r="L117" i="2"/>
  <c r="P117" i="2"/>
  <c r="H118" i="2"/>
  <c r="L118" i="2"/>
  <c r="P118" i="2"/>
  <c r="H119" i="2"/>
  <c r="L119" i="2"/>
  <c r="P119" i="2"/>
  <c r="H120" i="2"/>
  <c r="L120" i="2"/>
  <c r="P120" i="2"/>
  <c r="H121" i="2"/>
  <c r="L121" i="2"/>
  <c r="P121" i="2"/>
  <c r="H122" i="2"/>
  <c r="L122" i="2"/>
  <c r="P122" i="2"/>
  <c r="H123" i="2"/>
  <c r="L123" i="2"/>
  <c r="P123" i="2"/>
  <c r="H124" i="2"/>
  <c r="L124" i="2"/>
  <c r="P124" i="2"/>
  <c r="H125" i="2"/>
  <c r="L125" i="2"/>
  <c r="P125" i="2"/>
  <c r="H126" i="2"/>
  <c r="L126" i="2"/>
  <c r="P126" i="2"/>
  <c r="H127" i="2"/>
  <c r="L127" i="2"/>
  <c r="P127" i="2"/>
  <c r="H128" i="2"/>
  <c r="L128" i="2"/>
  <c r="P128" i="2"/>
  <c r="H129" i="2"/>
  <c r="L129" i="2"/>
  <c r="P129" i="2"/>
  <c r="H130" i="2"/>
  <c r="L130" i="2"/>
  <c r="P130" i="2"/>
  <c r="H131" i="2"/>
  <c r="L131" i="2"/>
  <c r="P131" i="2"/>
  <c r="H132" i="2"/>
  <c r="L132" i="2"/>
  <c r="P132" i="2"/>
  <c r="H133" i="2"/>
  <c r="L133" i="2"/>
  <c r="P133" i="2"/>
  <c r="H134" i="2"/>
  <c r="L134" i="2"/>
  <c r="P134" i="2"/>
  <c r="H135" i="2"/>
  <c r="L135" i="2"/>
  <c r="P135" i="2"/>
  <c r="H136" i="2"/>
  <c r="L136" i="2"/>
  <c r="P136" i="2"/>
  <c r="H137" i="2"/>
  <c r="L137" i="2"/>
  <c r="P137" i="2"/>
  <c r="H138" i="2"/>
  <c r="L138" i="2"/>
  <c r="P138" i="2"/>
  <c r="H139" i="2"/>
  <c r="L139" i="2"/>
  <c r="P139" i="2"/>
  <c r="H140" i="2"/>
  <c r="L140" i="2"/>
  <c r="P140" i="2"/>
  <c r="H141" i="2"/>
  <c r="L141" i="2"/>
  <c r="P141" i="2"/>
  <c r="H142" i="2"/>
  <c r="L142" i="2"/>
  <c r="P142" i="2"/>
  <c r="H143" i="2"/>
  <c r="L143" i="2"/>
  <c r="P143" i="2"/>
  <c r="H144" i="2"/>
  <c r="L144" i="2"/>
  <c r="P144" i="2"/>
  <c r="H145" i="2"/>
  <c r="L145" i="2"/>
  <c r="P145" i="2"/>
  <c r="H146" i="2"/>
  <c r="L146" i="2"/>
  <c r="P146" i="2"/>
  <c r="H147" i="2"/>
  <c r="L147" i="2"/>
  <c r="P147" i="2"/>
  <c r="H148" i="2"/>
  <c r="L148" i="2"/>
  <c r="P148" i="2"/>
  <c r="H149" i="2"/>
  <c r="L149" i="2"/>
  <c r="P149" i="2"/>
  <c r="H150" i="2"/>
  <c r="L150" i="2"/>
  <c r="P150" i="2"/>
  <c r="H151" i="2"/>
  <c r="L151" i="2"/>
  <c r="P151" i="2"/>
  <c r="H152" i="2"/>
  <c r="L152" i="2"/>
  <c r="P152" i="2"/>
  <c r="H153" i="2"/>
  <c r="L153" i="2"/>
  <c r="P153" i="2"/>
  <c r="H154" i="2"/>
  <c r="L154" i="2"/>
  <c r="P154" i="2"/>
  <c r="H155" i="2"/>
  <c r="L155" i="2"/>
  <c r="P155" i="2"/>
  <c r="H156" i="2"/>
  <c r="L156" i="2"/>
  <c r="P156" i="2"/>
  <c r="H157" i="2"/>
  <c r="L157" i="2"/>
  <c r="P157" i="2"/>
  <c r="H158" i="2"/>
  <c r="L158" i="2"/>
  <c r="P158" i="2"/>
  <c r="H159" i="2"/>
  <c r="L159" i="2"/>
  <c r="P159" i="2"/>
  <c r="H160" i="2"/>
  <c r="L160" i="2"/>
  <c r="P160" i="2"/>
  <c r="H161" i="2"/>
  <c r="L161" i="2"/>
  <c r="P161" i="2"/>
  <c r="H162" i="2"/>
  <c r="L162" i="2"/>
  <c r="P162" i="2"/>
  <c r="H163" i="2"/>
  <c r="L163" i="2"/>
  <c r="P163" i="2"/>
  <c r="H164" i="2"/>
  <c r="L164" i="2"/>
  <c r="P164" i="2"/>
  <c r="H165" i="2"/>
  <c r="L165" i="2"/>
  <c r="P165" i="2"/>
  <c r="H166" i="2"/>
  <c r="L166" i="2"/>
  <c r="P166" i="2"/>
  <c r="H167" i="2"/>
  <c r="L167" i="2"/>
  <c r="P167" i="2"/>
  <c r="H168" i="2"/>
  <c r="L168" i="2"/>
  <c r="P168" i="2"/>
  <c r="H169" i="2"/>
  <c r="L169" i="2"/>
  <c r="P169" i="2"/>
  <c r="H170" i="2"/>
  <c r="L170" i="2"/>
  <c r="P170" i="2"/>
  <c r="H171" i="2"/>
  <c r="L171" i="2"/>
  <c r="P171" i="2"/>
  <c r="H172" i="2"/>
  <c r="L172" i="2"/>
  <c r="P172" i="2"/>
  <c r="H173" i="2"/>
  <c r="L173" i="2"/>
  <c r="P173" i="2"/>
  <c r="H174" i="2"/>
  <c r="L174" i="2"/>
  <c r="P174" i="2"/>
  <c r="H175" i="2"/>
  <c r="L175" i="2"/>
  <c r="P175" i="2"/>
  <c r="H176" i="2"/>
  <c r="L176" i="2"/>
  <c r="P176" i="2"/>
  <c r="H177" i="2"/>
  <c r="L177" i="2"/>
  <c r="P177" i="2"/>
  <c r="H178" i="2"/>
  <c r="L178" i="2"/>
  <c r="P178" i="2"/>
  <c r="H179" i="2"/>
  <c r="L179" i="2"/>
  <c r="P179" i="2"/>
  <c r="H180" i="2"/>
  <c r="L180" i="2"/>
  <c r="P180" i="2"/>
  <c r="H181" i="2"/>
  <c r="L181" i="2"/>
  <c r="P181" i="2"/>
  <c r="H182" i="2"/>
  <c r="L182" i="2"/>
  <c r="P182" i="2"/>
  <c r="H183" i="2"/>
  <c r="L183" i="2"/>
  <c r="P183" i="2"/>
  <c r="H184" i="2"/>
  <c r="L184" i="2"/>
  <c r="P184" i="2"/>
  <c r="H185" i="2"/>
  <c r="L185" i="2"/>
  <c r="P185" i="2"/>
  <c r="H186" i="2"/>
  <c r="L186" i="2"/>
  <c r="P186" i="2"/>
  <c r="H187" i="2"/>
  <c r="L187" i="2"/>
  <c r="P187" i="2"/>
  <c r="H188" i="2"/>
  <c r="L188" i="2"/>
  <c r="P188" i="2"/>
  <c r="H189" i="2"/>
  <c r="L189" i="2"/>
  <c r="P189" i="2"/>
  <c r="H190" i="2"/>
  <c r="L190" i="2"/>
  <c r="P190" i="2"/>
  <c r="H191" i="2"/>
  <c r="L191" i="2"/>
  <c r="P191" i="2"/>
  <c r="H192" i="2"/>
  <c r="L192" i="2"/>
  <c r="P192" i="2"/>
  <c r="H193" i="2"/>
  <c r="L193" i="2"/>
  <c r="P193" i="2"/>
  <c r="H194" i="2"/>
  <c r="L194" i="2"/>
  <c r="P194" i="2"/>
  <c r="H195" i="2"/>
  <c r="L195" i="2"/>
  <c r="P195" i="2"/>
  <c r="H196" i="2"/>
  <c r="L196" i="2"/>
  <c r="P196" i="2"/>
  <c r="H197" i="2"/>
  <c r="L197" i="2"/>
  <c r="P197" i="2"/>
  <c r="H198" i="2"/>
  <c r="L198" i="2"/>
  <c r="P198" i="2"/>
  <c r="H199" i="2"/>
  <c r="L199" i="2"/>
  <c r="P199" i="2"/>
  <c r="H200" i="2"/>
  <c r="L200" i="2"/>
  <c r="P200" i="2"/>
  <c r="H201" i="2"/>
  <c r="L201" i="2"/>
  <c r="P201" i="2"/>
  <c r="H202" i="2"/>
  <c r="L202" i="2"/>
  <c r="P202" i="2"/>
  <c r="H203" i="2"/>
  <c r="L203" i="2"/>
  <c r="P203" i="2"/>
  <c r="H204" i="2"/>
  <c r="L204" i="2"/>
  <c r="P204" i="2"/>
  <c r="H205" i="2"/>
  <c r="L205" i="2"/>
  <c r="P205" i="2"/>
  <c r="H206" i="2"/>
  <c r="L206" i="2"/>
  <c r="P206" i="2"/>
  <c r="H207" i="2"/>
  <c r="L207" i="2"/>
  <c r="P207" i="2"/>
  <c r="H208" i="2"/>
  <c r="L208" i="2"/>
  <c r="P208" i="2"/>
  <c r="H209" i="2"/>
  <c r="L209" i="2"/>
  <c r="P209" i="2"/>
  <c r="H210" i="2"/>
  <c r="L210" i="2"/>
  <c r="P210" i="2"/>
  <c r="H211" i="2"/>
  <c r="L211" i="2"/>
  <c r="P211" i="2"/>
  <c r="H212" i="2"/>
  <c r="L212" i="2"/>
  <c r="P212" i="2"/>
  <c r="H213" i="2"/>
  <c r="L213" i="2"/>
  <c r="P213" i="2"/>
  <c r="H214" i="2"/>
  <c r="L214" i="2"/>
  <c r="P214" i="2"/>
  <c r="H215" i="2"/>
  <c r="L215" i="2"/>
  <c r="P215" i="2"/>
  <c r="H216" i="2"/>
  <c r="L216" i="2"/>
  <c r="P216" i="2"/>
  <c r="H217" i="2"/>
  <c r="L217" i="2"/>
  <c r="P217" i="2"/>
  <c r="H218" i="2"/>
  <c r="L218" i="2"/>
  <c r="P218" i="2"/>
  <c r="H219" i="2"/>
  <c r="L219" i="2"/>
  <c r="P219" i="2"/>
  <c r="H220" i="2"/>
  <c r="L220" i="2"/>
  <c r="P220" i="2"/>
  <c r="H221" i="2"/>
  <c r="L221" i="2"/>
  <c r="P221" i="2"/>
  <c r="H222" i="2"/>
  <c r="L222" i="2"/>
  <c r="P222" i="2"/>
  <c r="H223" i="2"/>
  <c r="L223" i="2"/>
  <c r="P223" i="2"/>
  <c r="H224" i="2"/>
  <c r="L224" i="2"/>
  <c r="P224" i="2"/>
  <c r="H225" i="2"/>
  <c r="L225" i="2"/>
  <c r="P225" i="2"/>
  <c r="H226" i="2"/>
  <c r="L226" i="2"/>
  <c r="P226" i="2"/>
  <c r="H227" i="2"/>
  <c r="L227" i="2"/>
  <c r="P227" i="2"/>
  <c r="H228" i="2"/>
  <c r="L228" i="2"/>
  <c r="P228" i="2"/>
  <c r="H229" i="2"/>
  <c r="L229" i="2"/>
  <c r="P229" i="2"/>
  <c r="H230" i="2"/>
  <c r="L230" i="2"/>
  <c r="P230" i="2"/>
  <c r="H231" i="2"/>
  <c r="L231" i="2"/>
  <c r="P231" i="2"/>
  <c r="H232" i="2"/>
  <c r="L232" i="2"/>
  <c r="P232" i="2"/>
  <c r="H233" i="2"/>
  <c r="L233" i="2"/>
  <c r="P233" i="2"/>
  <c r="H234" i="2"/>
  <c r="L234" i="2"/>
  <c r="P234" i="2"/>
  <c r="H235" i="2"/>
  <c r="L235" i="2"/>
  <c r="P235" i="2"/>
  <c r="H236" i="2"/>
  <c r="L236" i="2"/>
  <c r="P236" i="2"/>
  <c r="B24" i="2"/>
  <c r="B26" i="2"/>
  <c r="W31" i="2"/>
  <c r="B14" i="2"/>
  <c r="B15" i="2"/>
  <c r="G33" i="2"/>
  <c r="K33" i="2"/>
  <c r="O33" i="2"/>
  <c r="G34" i="2"/>
  <c r="K34" i="2"/>
  <c r="O34" i="2"/>
  <c r="G35" i="2"/>
  <c r="K35" i="2"/>
  <c r="O35" i="2"/>
  <c r="G36" i="2"/>
  <c r="K36" i="2"/>
  <c r="O36" i="2"/>
  <c r="G37" i="2"/>
  <c r="K37" i="2"/>
  <c r="O37" i="2"/>
  <c r="G38" i="2"/>
  <c r="K38" i="2"/>
  <c r="O38" i="2"/>
  <c r="G39" i="2"/>
  <c r="K39" i="2"/>
  <c r="O39" i="2"/>
  <c r="G40" i="2"/>
  <c r="K40" i="2"/>
  <c r="O40" i="2"/>
  <c r="G41" i="2"/>
  <c r="K41" i="2"/>
  <c r="O41" i="2"/>
  <c r="G42" i="2"/>
  <c r="K42" i="2"/>
  <c r="O42" i="2"/>
  <c r="G43" i="2"/>
  <c r="K43" i="2"/>
  <c r="O43" i="2"/>
  <c r="G44" i="2"/>
  <c r="K44" i="2"/>
  <c r="O44" i="2"/>
  <c r="G45" i="2"/>
  <c r="K45" i="2"/>
  <c r="O45" i="2"/>
  <c r="G46" i="2"/>
  <c r="K46" i="2"/>
  <c r="O46" i="2"/>
  <c r="G47" i="2"/>
  <c r="K47" i="2"/>
  <c r="O47" i="2"/>
  <c r="G48" i="2"/>
  <c r="K48" i="2"/>
  <c r="O48" i="2"/>
  <c r="G49" i="2"/>
  <c r="K49" i="2"/>
  <c r="O49" i="2"/>
  <c r="G50" i="2"/>
  <c r="K50" i="2"/>
  <c r="O50" i="2"/>
  <c r="G51" i="2"/>
  <c r="K51" i="2"/>
  <c r="O51" i="2"/>
  <c r="G52" i="2"/>
  <c r="K52" i="2"/>
  <c r="O52" i="2"/>
  <c r="G53" i="2"/>
  <c r="K53" i="2"/>
  <c r="O53" i="2"/>
  <c r="G54" i="2"/>
  <c r="K54" i="2"/>
  <c r="O54" i="2"/>
  <c r="G55" i="2"/>
  <c r="K55" i="2"/>
  <c r="O55" i="2"/>
  <c r="G56" i="2"/>
  <c r="K56" i="2"/>
  <c r="O56" i="2"/>
  <c r="G57" i="2"/>
  <c r="K57" i="2"/>
  <c r="O57" i="2"/>
  <c r="G58" i="2"/>
  <c r="K58" i="2"/>
  <c r="O58" i="2"/>
  <c r="G59" i="2"/>
  <c r="K59" i="2"/>
  <c r="O59" i="2"/>
  <c r="G60" i="2"/>
  <c r="K60" i="2"/>
  <c r="O60" i="2"/>
  <c r="G61" i="2"/>
  <c r="K61" i="2"/>
  <c r="O61" i="2"/>
  <c r="G62" i="2"/>
  <c r="K62" i="2"/>
  <c r="O62" i="2"/>
  <c r="G63" i="2"/>
  <c r="K63" i="2"/>
  <c r="O63" i="2"/>
  <c r="G64" i="2"/>
  <c r="K64" i="2"/>
  <c r="O64" i="2"/>
  <c r="G65" i="2"/>
  <c r="K65" i="2"/>
  <c r="O65" i="2"/>
  <c r="G66" i="2"/>
  <c r="K66" i="2"/>
  <c r="O66" i="2"/>
  <c r="G67" i="2"/>
  <c r="K67" i="2"/>
  <c r="O67" i="2"/>
  <c r="G68" i="2"/>
  <c r="K68" i="2"/>
  <c r="O68" i="2"/>
  <c r="G69" i="2"/>
  <c r="K69" i="2"/>
  <c r="O69" i="2"/>
  <c r="G70" i="2"/>
  <c r="K70" i="2"/>
  <c r="O70" i="2"/>
  <c r="G71" i="2"/>
  <c r="K71" i="2"/>
  <c r="O71" i="2"/>
  <c r="G72" i="2"/>
  <c r="K72" i="2"/>
  <c r="O72" i="2"/>
  <c r="G73" i="2"/>
  <c r="K73" i="2"/>
  <c r="O73" i="2"/>
  <c r="G74" i="2"/>
  <c r="K74" i="2"/>
  <c r="O74" i="2"/>
  <c r="G75" i="2"/>
  <c r="K75" i="2"/>
  <c r="O75" i="2"/>
  <c r="G76" i="2"/>
  <c r="K76" i="2"/>
  <c r="O76" i="2"/>
  <c r="G77" i="2"/>
  <c r="K77" i="2"/>
  <c r="O77" i="2"/>
  <c r="G78" i="2"/>
  <c r="K78" i="2"/>
  <c r="O78" i="2"/>
  <c r="G79" i="2"/>
  <c r="K79" i="2"/>
  <c r="O79" i="2"/>
  <c r="G80" i="2"/>
  <c r="K80" i="2"/>
  <c r="O80" i="2"/>
  <c r="G81" i="2"/>
  <c r="K81" i="2"/>
  <c r="O81" i="2"/>
  <c r="G82" i="2"/>
  <c r="K82" i="2"/>
  <c r="O82" i="2"/>
  <c r="G83" i="2"/>
  <c r="K83" i="2"/>
  <c r="O83" i="2"/>
  <c r="G84" i="2"/>
  <c r="K84" i="2"/>
  <c r="O84" i="2"/>
  <c r="G85" i="2"/>
  <c r="K85" i="2"/>
  <c r="O85" i="2"/>
  <c r="G86" i="2"/>
  <c r="K86" i="2"/>
  <c r="O86" i="2"/>
  <c r="G87" i="2"/>
  <c r="K87" i="2"/>
  <c r="O87" i="2"/>
  <c r="G88" i="2"/>
  <c r="K88" i="2"/>
  <c r="O88" i="2"/>
  <c r="G89" i="2"/>
  <c r="K89" i="2"/>
  <c r="O89" i="2"/>
  <c r="G90" i="2"/>
  <c r="K90" i="2"/>
  <c r="O90" i="2"/>
  <c r="G91" i="2"/>
  <c r="K91" i="2"/>
  <c r="O91" i="2"/>
  <c r="G92" i="2"/>
  <c r="K92" i="2"/>
  <c r="O92" i="2"/>
  <c r="G93" i="2"/>
  <c r="K93" i="2"/>
  <c r="O93" i="2"/>
  <c r="G94" i="2"/>
  <c r="K94" i="2"/>
  <c r="O94" i="2"/>
  <c r="G95" i="2"/>
  <c r="K95" i="2"/>
  <c r="O95" i="2"/>
  <c r="G96" i="2"/>
  <c r="K96" i="2"/>
  <c r="O96" i="2"/>
  <c r="G97" i="2"/>
  <c r="K97" i="2"/>
  <c r="O97" i="2"/>
  <c r="G98" i="2"/>
  <c r="K98" i="2"/>
  <c r="O98" i="2"/>
  <c r="G99" i="2"/>
  <c r="K99" i="2"/>
  <c r="O99" i="2"/>
  <c r="G100" i="2"/>
  <c r="K100" i="2"/>
  <c r="O100" i="2"/>
  <c r="G101" i="2"/>
  <c r="K101" i="2"/>
  <c r="O101" i="2"/>
  <c r="G102" i="2"/>
  <c r="K102" i="2"/>
  <c r="O102" i="2"/>
  <c r="G103" i="2"/>
  <c r="K103" i="2"/>
  <c r="O103" i="2"/>
  <c r="G104" i="2"/>
  <c r="K104" i="2"/>
  <c r="O104" i="2"/>
  <c r="G105" i="2"/>
  <c r="K105" i="2"/>
  <c r="O105" i="2"/>
  <c r="G106" i="2"/>
  <c r="K106" i="2"/>
  <c r="O106" i="2"/>
  <c r="G107" i="2"/>
  <c r="K107" i="2"/>
  <c r="O107" i="2"/>
  <c r="G108" i="2"/>
  <c r="K108" i="2"/>
  <c r="O108" i="2"/>
  <c r="G109" i="2"/>
  <c r="K109" i="2"/>
  <c r="O109" i="2"/>
  <c r="G110" i="2"/>
  <c r="K110" i="2"/>
  <c r="O110" i="2"/>
  <c r="G111" i="2"/>
  <c r="K111" i="2"/>
  <c r="O111" i="2"/>
  <c r="G112" i="2"/>
  <c r="K112" i="2"/>
  <c r="O112" i="2"/>
  <c r="G113" i="2"/>
  <c r="K113" i="2"/>
  <c r="O113" i="2"/>
  <c r="G114" i="2"/>
  <c r="K114" i="2"/>
  <c r="O114" i="2"/>
  <c r="G115" i="2"/>
  <c r="K115" i="2"/>
  <c r="O115" i="2"/>
  <c r="G116" i="2"/>
  <c r="K116" i="2"/>
  <c r="O116" i="2"/>
  <c r="G117" i="2"/>
  <c r="K117" i="2"/>
  <c r="O117" i="2"/>
  <c r="G118" i="2"/>
  <c r="K118" i="2"/>
  <c r="O118" i="2"/>
  <c r="G119" i="2"/>
  <c r="K119" i="2"/>
  <c r="O119" i="2"/>
  <c r="G120" i="2"/>
  <c r="K120" i="2"/>
  <c r="O120" i="2"/>
  <c r="G121" i="2"/>
  <c r="K121" i="2"/>
  <c r="O121" i="2"/>
  <c r="G122" i="2"/>
  <c r="K122" i="2"/>
  <c r="O122" i="2"/>
  <c r="G123" i="2"/>
  <c r="K123" i="2"/>
  <c r="O123" i="2"/>
  <c r="G124" i="2"/>
  <c r="K124" i="2"/>
  <c r="O124" i="2"/>
  <c r="G125" i="2"/>
  <c r="K125" i="2"/>
  <c r="O125" i="2"/>
  <c r="G126" i="2"/>
  <c r="K126" i="2"/>
  <c r="O126" i="2"/>
  <c r="G127" i="2"/>
  <c r="K127" i="2"/>
  <c r="O127" i="2"/>
  <c r="G128" i="2"/>
  <c r="K128" i="2"/>
  <c r="O128" i="2"/>
  <c r="G129" i="2"/>
  <c r="K129" i="2"/>
  <c r="O129" i="2"/>
  <c r="G130" i="2"/>
  <c r="K130" i="2"/>
  <c r="O130" i="2"/>
  <c r="G131" i="2"/>
  <c r="K131" i="2"/>
  <c r="O131" i="2"/>
  <c r="G132" i="2"/>
  <c r="K132" i="2"/>
  <c r="O132" i="2"/>
  <c r="G133" i="2"/>
  <c r="K133" i="2"/>
  <c r="O133" i="2"/>
  <c r="G134" i="2"/>
  <c r="K134" i="2"/>
  <c r="O134" i="2"/>
  <c r="G135" i="2"/>
  <c r="K135" i="2"/>
  <c r="O135" i="2"/>
  <c r="G136" i="2"/>
  <c r="K136" i="2"/>
  <c r="O136" i="2"/>
  <c r="G137" i="2"/>
  <c r="K137" i="2"/>
  <c r="O137" i="2"/>
  <c r="G138" i="2"/>
  <c r="K138" i="2"/>
  <c r="O138" i="2"/>
  <c r="G139" i="2"/>
  <c r="K139" i="2"/>
  <c r="O139" i="2"/>
  <c r="G140" i="2"/>
  <c r="K140" i="2"/>
  <c r="O140" i="2"/>
  <c r="G141" i="2"/>
  <c r="K141" i="2"/>
  <c r="O141" i="2"/>
  <c r="G142" i="2"/>
  <c r="K142" i="2"/>
  <c r="O142" i="2"/>
  <c r="G143" i="2"/>
  <c r="K143" i="2"/>
  <c r="O143" i="2"/>
  <c r="G144" i="2"/>
  <c r="K144" i="2"/>
  <c r="O144" i="2"/>
  <c r="G145" i="2"/>
  <c r="K145" i="2"/>
  <c r="O145" i="2"/>
  <c r="G146" i="2"/>
  <c r="K146" i="2"/>
  <c r="O146" i="2"/>
  <c r="G147" i="2"/>
  <c r="K147" i="2"/>
  <c r="O147" i="2"/>
  <c r="G148" i="2"/>
  <c r="K148" i="2"/>
  <c r="O148" i="2"/>
  <c r="G149" i="2"/>
  <c r="K149" i="2"/>
  <c r="O149" i="2"/>
  <c r="G150" i="2"/>
  <c r="K150" i="2"/>
  <c r="O150" i="2"/>
  <c r="G151" i="2"/>
  <c r="K151" i="2"/>
  <c r="O151" i="2"/>
  <c r="G152" i="2"/>
  <c r="K152" i="2"/>
  <c r="O152" i="2"/>
  <c r="G153" i="2"/>
  <c r="K153" i="2"/>
  <c r="O153" i="2"/>
  <c r="G154" i="2"/>
  <c r="K154" i="2"/>
  <c r="O154" i="2"/>
  <c r="G155" i="2"/>
  <c r="K155" i="2"/>
  <c r="O155" i="2"/>
  <c r="G156" i="2"/>
  <c r="K156" i="2"/>
  <c r="O156" i="2"/>
  <c r="G157" i="2"/>
  <c r="K157" i="2"/>
  <c r="O157" i="2"/>
  <c r="G158" i="2"/>
  <c r="K158" i="2"/>
  <c r="O158" i="2"/>
  <c r="G159" i="2"/>
  <c r="K159" i="2"/>
  <c r="O159" i="2"/>
  <c r="G160" i="2"/>
  <c r="K160" i="2"/>
  <c r="O160" i="2"/>
  <c r="G161" i="2"/>
  <c r="K161" i="2"/>
  <c r="O161" i="2"/>
  <c r="G162" i="2"/>
  <c r="K162" i="2"/>
  <c r="O162" i="2"/>
  <c r="G163" i="2"/>
  <c r="K163" i="2"/>
  <c r="O163" i="2"/>
  <c r="G164" i="2"/>
  <c r="K164" i="2"/>
  <c r="O164" i="2"/>
  <c r="G165" i="2"/>
  <c r="K165" i="2"/>
  <c r="O165" i="2"/>
  <c r="G166" i="2"/>
  <c r="K166" i="2"/>
  <c r="O166" i="2"/>
  <c r="G167" i="2"/>
  <c r="K167" i="2"/>
  <c r="O167" i="2"/>
  <c r="G168" i="2"/>
  <c r="K168" i="2"/>
  <c r="O168" i="2"/>
  <c r="G169" i="2"/>
  <c r="K169" i="2"/>
  <c r="O169" i="2"/>
  <c r="G170" i="2"/>
  <c r="K170" i="2"/>
  <c r="O170" i="2"/>
  <c r="G171" i="2"/>
  <c r="K171" i="2"/>
  <c r="O171" i="2"/>
  <c r="G172" i="2"/>
  <c r="K172" i="2"/>
  <c r="O172" i="2"/>
  <c r="G173" i="2"/>
  <c r="K173" i="2"/>
  <c r="O173" i="2"/>
  <c r="G174" i="2"/>
  <c r="K174" i="2"/>
  <c r="O174" i="2"/>
  <c r="G175" i="2"/>
  <c r="K175" i="2"/>
  <c r="O175" i="2"/>
  <c r="G176" i="2"/>
  <c r="K176" i="2"/>
  <c r="O176" i="2"/>
  <c r="G177" i="2"/>
  <c r="K177" i="2"/>
  <c r="O177" i="2"/>
  <c r="G178" i="2"/>
  <c r="K178" i="2"/>
  <c r="O178" i="2"/>
  <c r="G179" i="2"/>
  <c r="K179" i="2"/>
  <c r="O179" i="2"/>
  <c r="G180" i="2"/>
  <c r="K180" i="2"/>
  <c r="O180" i="2"/>
  <c r="G181" i="2"/>
  <c r="K181" i="2"/>
  <c r="O181" i="2"/>
  <c r="G182" i="2"/>
  <c r="K182" i="2"/>
  <c r="O182" i="2"/>
  <c r="G183" i="2"/>
  <c r="K183" i="2"/>
  <c r="O183" i="2"/>
  <c r="G184" i="2"/>
  <c r="K184" i="2"/>
  <c r="O184" i="2"/>
  <c r="G185" i="2"/>
  <c r="K185" i="2"/>
  <c r="O185" i="2"/>
  <c r="G186" i="2"/>
  <c r="K186" i="2"/>
  <c r="O186" i="2"/>
  <c r="G187" i="2"/>
  <c r="K187" i="2"/>
  <c r="O187" i="2"/>
  <c r="G188" i="2"/>
  <c r="K188" i="2"/>
  <c r="O188" i="2"/>
  <c r="G189" i="2"/>
  <c r="K189" i="2"/>
  <c r="O189" i="2"/>
  <c r="G190" i="2"/>
  <c r="K190" i="2"/>
  <c r="O190" i="2"/>
  <c r="G191" i="2"/>
  <c r="K191" i="2"/>
  <c r="O191" i="2"/>
  <c r="G192" i="2"/>
  <c r="K192" i="2"/>
  <c r="O192" i="2"/>
  <c r="G193" i="2"/>
  <c r="K193" i="2"/>
  <c r="O193" i="2"/>
  <c r="G194" i="2"/>
  <c r="K194" i="2"/>
  <c r="O194" i="2"/>
  <c r="G195" i="2"/>
  <c r="K195" i="2"/>
  <c r="O195" i="2"/>
  <c r="G196" i="2"/>
  <c r="K196" i="2"/>
  <c r="O196" i="2"/>
  <c r="G197" i="2"/>
  <c r="K197" i="2"/>
  <c r="O197" i="2"/>
  <c r="G198" i="2"/>
  <c r="K198" i="2"/>
  <c r="O198" i="2"/>
  <c r="G199" i="2"/>
  <c r="K199" i="2"/>
  <c r="O199" i="2"/>
  <c r="G200" i="2"/>
  <c r="K200" i="2"/>
  <c r="O200" i="2"/>
  <c r="G201" i="2"/>
  <c r="K201" i="2"/>
  <c r="O201" i="2"/>
  <c r="G202" i="2"/>
  <c r="K202" i="2"/>
  <c r="O202" i="2"/>
  <c r="G203" i="2"/>
  <c r="K203" i="2"/>
  <c r="O203" i="2"/>
  <c r="G204" i="2"/>
  <c r="K204" i="2"/>
  <c r="O204" i="2"/>
  <c r="G205" i="2"/>
  <c r="K205" i="2"/>
  <c r="O205" i="2"/>
  <c r="G206" i="2"/>
  <c r="K206" i="2"/>
  <c r="O206" i="2"/>
  <c r="G207" i="2"/>
  <c r="K207" i="2"/>
  <c r="O207" i="2"/>
  <c r="G208" i="2"/>
  <c r="K208" i="2"/>
  <c r="O208" i="2"/>
  <c r="G209" i="2"/>
  <c r="K209" i="2"/>
  <c r="O209" i="2"/>
  <c r="G210" i="2"/>
  <c r="K210" i="2"/>
  <c r="O210" i="2"/>
  <c r="G211" i="2"/>
  <c r="K211" i="2"/>
  <c r="O211" i="2"/>
  <c r="G212" i="2"/>
  <c r="K212" i="2"/>
  <c r="O212" i="2"/>
  <c r="G213" i="2"/>
  <c r="K213" i="2"/>
  <c r="O213" i="2"/>
  <c r="G214" i="2"/>
  <c r="K214" i="2"/>
  <c r="O214" i="2"/>
  <c r="G215" i="2"/>
  <c r="K215" i="2"/>
  <c r="O215" i="2"/>
  <c r="G216" i="2"/>
  <c r="K216" i="2"/>
  <c r="O216" i="2"/>
  <c r="G217" i="2"/>
  <c r="K217" i="2"/>
  <c r="O217" i="2"/>
  <c r="G218" i="2"/>
  <c r="K218" i="2"/>
  <c r="O218" i="2"/>
  <c r="G219" i="2"/>
  <c r="K219" i="2"/>
  <c r="O219" i="2"/>
  <c r="G220" i="2"/>
  <c r="K220" i="2"/>
  <c r="O220" i="2"/>
  <c r="G221" i="2"/>
  <c r="K221" i="2"/>
  <c r="O221" i="2"/>
  <c r="G222" i="2"/>
  <c r="K222" i="2"/>
  <c r="O222" i="2"/>
  <c r="G223" i="2"/>
  <c r="K223" i="2"/>
  <c r="O223" i="2"/>
  <c r="G224" i="2"/>
  <c r="K224" i="2"/>
  <c r="O224" i="2"/>
  <c r="G225" i="2"/>
  <c r="K225" i="2"/>
  <c r="O225" i="2"/>
  <c r="G226" i="2"/>
  <c r="K226" i="2"/>
  <c r="O226" i="2"/>
  <c r="G227" i="2"/>
  <c r="K227" i="2"/>
  <c r="O227" i="2"/>
  <c r="G228" i="2"/>
  <c r="K228" i="2"/>
  <c r="O228" i="2"/>
  <c r="G229" i="2"/>
  <c r="K229" i="2"/>
  <c r="O229" i="2"/>
  <c r="G230" i="2"/>
  <c r="K230" i="2"/>
  <c r="O230" i="2"/>
  <c r="G231" i="2"/>
  <c r="K231" i="2"/>
  <c r="O231" i="2"/>
  <c r="G232" i="2"/>
  <c r="K232" i="2"/>
  <c r="O232" i="2"/>
  <c r="G233" i="2"/>
  <c r="K233" i="2"/>
  <c r="O233" i="2"/>
  <c r="G234" i="2"/>
  <c r="K234" i="2"/>
  <c r="O234" i="2"/>
  <c r="G235" i="2"/>
  <c r="K235" i="2"/>
  <c r="O235" i="2"/>
  <c r="G236" i="2"/>
  <c r="K236" i="2"/>
  <c r="O236" i="2"/>
  <c r="B23" i="2"/>
  <c r="B25" i="2"/>
  <c r="V31" i="2"/>
  <c r="I33" i="2"/>
  <c r="B33" i="2"/>
  <c r="B13" i="2"/>
  <c r="B3" i="2"/>
  <c r="I34" i="2"/>
  <c r="B34" i="2"/>
  <c r="I35" i="2"/>
  <c r="B35" i="2"/>
  <c r="I36" i="2"/>
  <c r="B36" i="2"/>
  <c r="I37" i="2"/>
  <c r="B37" i="2"/>
  <c r="I38" i="2"/>
  <c r="B38" i="2"/>
  <c r="I39" i="2"/>
  <c r="B39" i="2"/>
  <c r="I40" i="2"/>
  <c r="B40" i="2"/>
  <c r="I41" i="2"/>
  <c r="B41" i="2"/>
  <c r="I42" i="2"/>
  <c r="B42" i="2"/>
  <c r="I43" i="2"/>
  <c r="B43" i="2"/>
  <c r="I44" i="2"/>
  <c r="B44" i="2"/>
  <c r="I45" i="2"/>
  <c r="B45" i="2"/>
  <c r="I46" i="2"/>
  <c r="B46" i="2"/>
  <c r="I47" i="2"/>
  <c r="B47" i="2"/>
  <c r="I48" i="2"/>
  <c r="B48" i="2"/>
  <c r="I49" i="2"/>
  <c r="B49" i="2"/>
  <c r="I50" i="2"/>
  <c r="B50" i="2"/>
  <c r="I51" i="2"/>
  <c r="B51" i="2"/>
  <c r="I52" i="2"/>
  <c r="B52" i="2"/>
  <c r="I53" i="2"/>
  <c r="B53" i="2"/>
  <c r="I54" i="2"/>
  <c r="B54" i="2"/>
  <c r="I55" i="2"/>
  <c r="B55" i="2"/>
  <c r="I56" i="2"/>
  <c r="B56" i="2"/>
  <c r="I57" i="2"/>
  <c r="B57" i="2"/>
  <c r="I58" i="2"/>
  <c r="B58" i="2"/>
  <c r="I59" i="2"/>
  <c r="B59" i="2"/>
  <c r="I60" i="2"/>
  <c r="B60" i="2"/>
  <c r="I61" i="2"/>
  <c r="B61" i="2"/>
  <c r="I62" i="2"/>
  <c r="B62" i="2"/>
  <c r="I63" i="2"/>
  <c r="B63" i="2"/>
  <c r="I64" i="2"/>
  <c r="B64" i="2"/>
  <c r="I65" i="2"/>
  <c r="B65" i="2"/>
  <c r="I66" i="2"/>
  <c r="B66" i="2"/>
  <c r="I67" i="2"/>
  <c r="B67" i="2"/>
  <c r="I68" i="2"/>
  <c r="B68" i="2"/>
  <c r="I69" i="2"/>
  <c r="B69" i="2"/>
  <c r="I70" i="2"/>
  <c r="B70" i="2"/>
  <c r="I71" i="2"/>
  <c r="B71" i="2"/>
  <c r="I72" i="2"/>
  <c r="B72" i="2"/>
  <c r="I73" i="2"/>
  <c r="B73" i="2"/>
  <c r="I74" i="2"/>
  <c r="B74" i="2"/>
  <c r="I75" i="2"/>
  <c r="B75" i="2"/>
  <c r="I76" i="2"/>
  <c r="B76" i="2"/>
  <c r="I77" i="2"/>
  <c r="B77" i="2"/>
  <c r="I78" i="2"/>
  <c r="B78" i="2"/>
  <c r="I79" i="2"/>
  <c r="B79" i="2"/>
  <c r="I80" i="2"/>
  <c r="B80" i="2"/>
  <c r="I81" i="2"/>
  <c r="B81" i="2"/>
  <c r="I82" i="2"/>
  <c r="B82" i="2"/>
  <c r="I83" i="2"/>
  <c r="B83" i="2"/>
  <c r="I84" i="2"/>
  <c r="B84" i="2"/>
  <c r="I85" i="2"/>
  <c r="B85" i="2"/>
  <c r="I86" i="2"/>
  <c r="B86" i="2"/>
  <c r="I87" i="2"/>
  <c r="B87" i="2"/>
  <c r="I88" i="2"/>
  <c r="B88" i="2"/>
  <c r="I89" i="2"/>
  <c r="B89" i="2"/>
  <c r="I90" i="2"/>
  <c r="B90" i="2"/>
  <c r="I91" i="2"/>
  <c r="B91" i="2"/>
  <c r="I92" i="2"/>
  <c r="B92" i="2"/>
  <c r="I93" i="2"/>
  <c r="B93" i="2"/>
  <c r="I94" i="2"/>
  <c r="B94" i="2"/>
  <c r="I95" i="2"/>
  <c r="B95" i="2"/>
  <c r="I96" i="2"/>
  <c r="B96" i="2"/>
  <c r="I97" i="2"/>
  <c r="B97" i="2"/>
  <c r="I98" i="2"/>
  <c r="B98" i="2"/>
  <c r="I99" i="2"/>
  <c r="B99" i="2"/>
  <c r="I100" i="2"/>
  <c r="B100" i="2"/>
  <c r="I101" i="2"/>
  <c r="B101" i="2"/>
  <c r="I102" i="2"/>
  <c r="B102" i="2"/>
  <c r="I103" i="2"/>
  <c r="B103" i="2"/>
  <c r="I104" i="2"/>
  <c r="B104" i="2"/>
  <c r="I105" i="2"/>
  <c r="B105" i="2"/>
  <c r="I106" i="2"/>
  <c r="B106" i="2"/>
  <c r="I107" i="2"/>
  <c r="B107" i="2"/>
  <c r="I108" i="2"/>
  <c r="B108" i="2"/>
  <c r="I109" i="2"/>
  <c r="B109" i="2"/>
  <c r="I110" i="2"/>
  <c r="B110" i="2"/>
  <c r="I111" i="2"/>
  <c r="B111" i="2"/>
  <c r="I112" i="2"/>
  <c r="B112" i="2"/>
  <c r="I113" i="2"/>
  <c r="B113" i="2"/>
  <c r="I114" i="2"/>
  <c r="B114" i="2"/>
  <c r="I115" i="2"/>
  <c r="B115" i="2"/>
  <c r="I116" i="2"/>
  <c r="B116" i="2"/>
  <c r="I117" i="2"/>
  <c r="B117" i="2"/>
  <c r="I118" i="2"/>
  <c r="B118" i="2"/>
  <c r="I119" i="2"/>
  <c r="B119" i="2"/>
  <c r="I120" i="2"/>
  <c r="B120" i="2"/>
  <c r="I121" i="2"/>
  <c r="B121" i="2"/>
  <c r="I122" i="2"/>
  <c r="B122" i="2"/>
  <c r="I123" i="2"/>
  <c r="B123" i="2"/>
  <c r="I124" i="2"/>
  <c r="B124" i="2"/>
  <c r="I125" i="2"/>
  <c r="B125" i="2"/>
  <c r="I126" i="2"/>
  <c r="B126" i="2"/>
  <c r="I127" i="2"/>
  <c r="B127" i="2"/>
  <c r="I128" i="2"/>
  <c r="B128" i="2"/>
  <c r="I129" i="2"/>
  <c r="B129" i="2"/>
  <c r="I130" i="2"/>
  <c r="B130" i="2"/>
  <c r="I131" i="2"/>
  <c r="B131" i="2"/>
  <c r="I132" i="2"/>
  <c r="B132" i="2"/>
  <c r="I133" i="2"/>
  <c r="B133" i="2"/>
  <c r="I134" i="2"/>
  <c r="B134" i="2"/>
  <c r="I135" i="2"/>
  <c r="B135" i="2"/>
  <c r="I136" i="2"/>
  <c r="B136" i="2"/>
  <c r="I137" i="2"/>
  <c r="B137" i="2"/>
  <c r="I138" i="2"/>
  <c r="B138" i="2"/>
  <c r="I139" i="2"/>
  <c r="B139" i="2"/>
  <c r="I140" i="2"/>
  <c r="B140" i="2"/>
  <c r="I141" i="2"/>
  <c r="B141" i="2"/>
  <c r="I142" i="2"/>
  <c r="B142" i="2"/>
  <c r="I143" i="2"/>
  <c r="B143" i="2"/>
  <c r="I144" i="2"/>
  <c r="B144" i="2"/>
  <c r="I145" i="2"/>
  <c r="B145" i="2"/>
  <c r="I146" i="2"/>
  <c r="B146" i="2"/>
  <c r="I147" i="2"/>
  <c r="B147" i="2"/>
  <c r="I148" i="2"/>
  <c r="B148" i="2"/>
  <c r="I149" i="2"/>
  <c r="B149" i="2"/>
  <c r="I150" i="2"/>
  <c r="B150" i="2"/>
  <c r="I151" i="2"/>
  <c r="B151" i="2"/>
  <c r="I152" i="2"/>
  <c r="B152" i="2"/>
  <c r="I153" i="2"/>
  <c r="B153" i="2"/>
  <c r="I154" i="2"/>
  <c r="B154" i="2"/>
  <c r="I155" i="2"/>
  <c r="B155" i="2"/>
  <c r="I156" i="2"/>
  <c r="B156" i="2"/>
  <c r="I157" i="2"/>
  <c r="B157" i="2"/>
  <c r="I158" i="2"/>
  <c r="B158" i="2"/>
  <c r="I159" i="2"/>
  <c r="B159" i="2"/>
  <c r="I160" i="2"/>
  <c r="B160" i="2"/>
  <c r="I161" i="2"/>
  <c r="B161" i="2"/>
  <c r="I162" i="2"/>
  <c r="B162" i="2"/>
  <c r="I163" i="2"/>
  <c r="B163" i="2"/>
  <c r="I164" i="2"/>
  <c r="B164" i="2"/>
  <c r="I165" i="2"/>
  <c r="B165" i="2"/>
  <c r="I166" i="2"/>
  <c r="B166" i="2"/>
  <c r="I167" i="2"/>
  <c r="B167" i="2"/>
  <c r="I168" i="2"/>
  <c r="B168" i="2"/>
  <c r="I169" i="2"/>
  <c r="B169" i="2"/>
  <c r="I170" i="2"/>
  <c r="B170" i="2"/>
  <c r="I171" i="2"/>
  <c r="B171" i="2"/>
  <c r="I172" i="2"/>
  <c r="B172" i="2"/>
  <c r="I173" i="2"/>
  <c r="B173" i="2"/>
  <c r="I174" i="2"/>
  <c r="B174" i="2"/>
  <c r="I175" i="2"/>
  <c r="B175" i="2"/>
  <c r="I176" i="2"/>
  <c r="B176" i="2"/>
  <c r="I177" i="2"/>
  <c r="B177" i="2"/>
  <c r="I178" i="2"/>
  <c r="B178" i="2"/>
  <c r="I179" i="2"/>
  <c r="B179" i="2"/>
  <c r="I180" i="2"/>
  <c r="B180" i="2"/>
  <c r="I181" i="2"/>
  <c r="B181" i="2"/>
  <c r="I182" i="2"/>
  <c r="B182" i="2"/>
  <c r="I183" i="2"/>
  <c r="B183" i="2"/>
  <c r="I184" i="2"/>
  <c r="B184" i="2"/>
  <c r="I185" i="2"/>
  <c r="B185" i="2"/>
  <c r="I186" i="2"/>
  <c r="B186" i="2"/>
  <c r="I187" i="2"/>
  <c r="B187" i="2"/>
  <c r="I188" i="2"/>
  <c r="B188" i="2"/>
  <c r="I189" i="2"/>
  <c r="B189" i="2"/>
  <c r="I190" i="2"/>
  <c r="B190" i="2"/>
  <c r="I191" i="2"/>
  <c r="B191" i="2"/>
  <c r="I192" i="2"/>
  <c r="B192" i="2"/>
  <c r="I193" i="2"/>
  <c r="B193" i="2"/>
  <c r="I194" i="2"/>
  <c r="B194" i="2"/>
  <c r="I195" i="2"/>
  <c r="B195" i="2"/>
  <c r="I196" i="2"/>
  <c r="B196" i="2"/>
  <c r="I197" i="2"/>
  <c r="B197" i="2"/>
  <c r="I198" i="2"/>
  <c r="B198" i="2"/>
  <c r="I199" i="2"/>
  <c r="B199" i="2"/>
  <c r="I200" i="2"/>
  <c r="B200" i="2"/>
  <c r="I201" i="2"/>
  <c r="B201" i="2"/>
  <c r="I202" i="2"/>
  <c r="B202" i="2"/>
  <c r="I203" i="2"/>
  <c r="B203" i="2"/>
  <c r="I204" i="2"/>
  <c r="B204" i="2"/>
  <c r="I205" i="2"/>
  <c r="B205" i="2"/>
  <c r="I206" i="2"/>
  <c r="B206" i="2"/>
  <c r="I207" i="2"/>
  <c r="B207" i="2"/>
  <c r="I208" i="2"/>
  <c r="B208" i="2"/>
  <c r="I209" i="2"/>
  <c r="B209" i="2"/>
  <c r="I210" i="2"/>
  <c r="B210" i="2"/>
  <c r="I211" i="2"/>
  <c r="B211" i="2"/>
  <c r="I212" i="2"/>
  <c r="B212" i="2"/>
  <c r="I213" i="2"/>
  <c r="B213" i="2"/>
  <c r="I214" i="2"/>
  <c r="B214" i="2"/>
  <c r="I215" i="2"/>
  <c r="B215" i="2"/>
  <c r="I216" i="2"/>
  <c r="B216" i="2"/>
  <c r="I217" i="2"/>
  <c r="B217" i="2"/>
  <c r="I218" i="2"/>
  <c r="B218" i="2"/>
  <c r="I219" i="2"/>
  <c r="B219" i="2"/>
  <c r="I220" i="2"/>
  <c r="B220" i="2"/>
  <c r="I221" i="2"/>
  <c r="B221" i="2"/>
  <c r="I222" i="2"/>
  <c r="B222" i="2"/>
  <c r="I223" i="2"/>
  <c r="B223" i="2"/>
  <c r="I224" i="2"/>
  <c r="B224" i="2"/>
  <c r="I225" i="2"/>
  <c r="B225" i="2"/>
  <c r="I226" i="2"/>
  <c r="B226" i="2"/>
  <c r="I227" i="2"/>
  <c r="B227" i="2"/>
  <c r="I228" i="2"/>
  <c r="B228" i="2"/>
  <c r="I229" i="2"/>
  <c r="B229" i="2"/>
  <c r="I230" i="2"/>
  <c r="B230" i="2"/>
  <c r="I231" i="2"/>
  <c r="B231" i="2"/>
  <c r="I232" i="2"/>
  <c r="B232" i="2"/>
  <c r="I233" i="2"/>
  <c r="B233" i="2"/>
  <c r="C11" i="2"/>
  <c r="C9" i="2"/>
  <c r="J33" i="2"/>
  <c r="C19" i="2"/>
  <c r="C21" i="2"/>
  <c r="C17" i="2"/>
  <c r="C13" i="2"/>
  <c r="C3" i="2"/>
  <c r="C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U28" i="2"/>
  <c r="T16" i="2"/>
  <c r="I28" i="2"/>
  <c r="G28" i="2"/>
  <c r="K28" i="2"/>
  <c r="O28" i="2"/>
  <c r="W28" i="2"/>
  <c r="V28" i="2"/>
  <c r="E59" i="8"/>
  <c r="C2" i="3"/>
  <c r="C7" i="3"/>
  <c r="C20" i="3"/>
  <c r="C3" i="3"/>
  <c r="C5" i="3"/>
  <c r="Q32" i="3"/>
  <c r="S32" i="3"/>
  <c r="T32" i="3"/>
  <c r="B18" i="3"/>
  <c r="C18" i="3"/>
  <c r="C9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B37" i="3"/>
  <c r="T37" i="3"/>
  <c r="Y37" i="3"/>
  <c r="B38" i="3"/>
  <c r="T38" i="3"/>
  <c r="Y38" i="3"/>
  <c r="B39" i="3"/>
  <c r="T39" i="3"/>
  <c r="Y39" i="3"/>
  <c r="B40" i="3"/>
  <c r="T40" i="3"/>
  <c r="Y40" i="3"/>
  <c r="B41" i="3"/>
  <c r="T41" i="3"/>
  <c r="Y41" i="3"/>
  <c r="B42" i="3"/>
  <c r="T42" i="3"/>
  <c r="Y42" i="3"/>
  <c r="B43" i="3"/>
  <c r="T43" i="3"/>
  <c r="Y43" i="3"/>
  <c r="B44" i="3"/>
  <c r="T44" i="3"/>
  <c r="Y44" i="3"/>
  <c r="B45" i="3"/>
  <c r="T45" i="3"/>
  <c r="Y45" i="3"/>
  <c r="B46" i="3"/>
  <c r="T46" i="3"/>
  <c r="Y46" i="3"/>
  <c r="B47" i="3"/>
  <c r="T47" i="3"/>
  <c r="Y47" i="3"/>
  <c r="B48" i="3"/>
  <c r="T48" i="3"/>
  <c r="Y48" i="3"/>
  <c r="B49" i="3"/>
  <c r="T49" i="3"/>
  <c r="Y49" i="3"/>
  <c r="B50" i="3"/>
  <c r="T50" i="3"/>
  <c r="Y50" i="3"/>
  <c r="B51" i="3"/>
  <c r="T51" i="3"/>
  <c r="Y51" i="3"/>
  <c r="B52" i="3"/>
  <c r="T52" i="3"/>
  <c r="Y52" i="3"/>
  <c r="B53" i="3"/>
  <c r="T53" i="3"/>
  <c r="Y53" i="3"/>
  <c r="B54" i="3"/>
  <c r="T54" i="3"/>
  <c r="Y54" i="3"/>
  <c r="B55" i="3"/>
  <c r="T55" i="3"/>
  <c r="Y55" i="3"/>
  <c r="B56" i="3"/>
  <c r="T56" i="3"/>
  <c r="Y56" i="3"/>
  <c r="B57" i="3"/>
  <c r="T57" i="3"/>
  <c r="Y57" i="3"/>
  <c r="B58" i="3"/>
  <c r="T58" i="3"/>
  <c r="Y58" i="3"/>
  <c r="B59" i="3"/>
  <c r="T59" i="3"/>
  <c r="Y59" i="3"/>
  <c r="B60" i="3"/>
  <c r="T60" i="3"/>
  <c r="Y60" i="3"/>
  <c r="B61" i="3"/>
  <c r="T61" i="3"/>
  <c r="Y61" i="3"/>
  <c r="B62" i="3"/>
  <c r="T62" i="3"/>
  <c r="Y62" i="3"/>
  <c r="B63" i="3"/>
  <c r="T63" i="3"/>
  <c r="Y63" i="3"/>
  <c r="B64" i="3"/>
  <c r="T64" i="3"/>
  <c r="Y64" i="3"/>
  <c r="B65" i="3"/>
  <c r="T65" i="3"/>
  <c r="Y65" i="3"/>
  <c r="B66" i="3"/>
  <c r="T66" i="3"/>
  <c r="Y66" i="3"/>
  <c r="B67" i="3"/>
  <c r="T67" i="3"/>
  <c r="Y67" i="3"/>
  <c r="B68" i="3"/>
  <c r="T68" i="3"/>
  <c r="Y68" i="3"/>
  <c r="B69" i="3"/>
  <c r="T69" i="3"/>
  <c r="Y69" i="3"/>
  <c r="B70" i="3"/>
  <c r="T70" i="3"/>
  <c r="Y70" i="3"/>
  <c r="B71" i="3"/>
  <c r="T71" i="3"/>
  <c r="Y71" i="3"/>
  <c r="B72" i="3"/>
  <c r="T72" i="3"/>
  <c r="Y72" i="3"/>
  <c r="B73" i="3"/>
  <c r="T73" i="3"/>
  <c r="Y73" i="3"/>
  <c r="B74" i="3"/>
  <c r="T74" i="3"/>
  <c r="Y74" i="3"/>
  <c r="B75" i="3"/>
  <c r="T75" i="3"/>
  <c r="Y75" i="3"/>
  <c r="B76" i="3"/>
  <c r="T76" i="3"/>
  <c r="Y76" i="3"/>
  <c r="B77" i="3"/>
  <c r="T77" i="3"/>
  <c r="Y77" i="3"/>
  <c r="B78" i="3"/>
  <c r="T78" i="3"/>
  <c r="Y78" i="3"/>
  <c r="B79" i="3"/>
  <c r="T79" i="3"/>
  <c r="Y79" i="3"/>
  <c r="B80" i="3"/>
  <c r="T80" i="3"/>
  <c r="Y80" i="3"/>
  <c r="B81" i="3"/>
  <c r="T81" i="3"/>
  <c r="Y81" i="3"/>
  <c r="B82" i="3"/>
  <c r="T82" i="3"/>
  <c r="Y82" i="3"/>
  <c r="B83" i="3"/>
  <c r="T83" i="3"/>
  <c r="Y83" i="3"/>
  <c r="B84" i="3"/>
  <c r="T84" i="3"/>
  <c r="Y84" i="3"/>
  <c r="B85" i="3"/>
  <c r="T85" i="3"/>
  <c r="Y85" i="3"/>
  <c r="B86" i="3"/>
  <c r="T86" i="3"/>
  <c r="Y86" i="3"/>
  <c r="B87" i="3"/>
  <c r="T87" i="3"/>
  <c r="Y87" i="3"/>
  <c r="B88" i="3"/>
  <c r="T88" i="3"/>
  <c r="Y88" i="3"/>
  <c r="B89" i="3"/>
  <c r="T89" i="3"/>
  <c r="Y89" i="3"/>
  <c r="B90" i="3"/>
  <c r="T90" i="3"/>
  <c r="Y90" i="3"/>
  <c r="B91" i="3"/>
  <c r="T91" i="3"/>
  <c r="Y91" i="3"/>
  <c r="B92" i="3"/>
  <c r="T92" i="3"/>
  <c r="Y92" i="3"/>
  <c r="B93" i="3"/>
  <c r="T93" i="3"/>
  <c r="Y93" i="3"/>
  <c r="B94" i="3"/>
  <c r="T94" i="3"/>
  <c r="Y94" i="3"/>
  <c r="B95" i="3"/>
  <c r="T95" i="3"/>
  <c r="Y95" i="3"/>
  <c r="B96" i="3"/>
  <c r="T96" i="3"/>
  <c r="Y96" i="3"/>
  <c r="B97" i="3"/>
  <c r="T97" i="3"/>
  <c r="Y97" i="3"/>
  <c r="B98" i="3"/>
  <c r="T98" i="3"/>
  <c r="Y98" i="3"/>
  <c r="B99" i="3"/>
  <c r="T99" i="3"/>
  <c r="Y99" i="3"/>
  <c r="B100" i="3"/>
  <c r="T100" i="3"/>
  <c r="Y100" i="3"/>
  <c r="B101" i="3"/>
  <c r="T101" i="3"/>
  <c r="Y101" i="3"/>
  <c r="B102" i="3"/>
  <c r="T102" i="3"/>
  <c r="Y102" i="3"/>
  <c r="B103" i="3"/>
  <c r="T103" i="3"/>
  <c r="Y103" i="3"/>
  <c r="B104" i="3"/>
  <c r="T104" i="3"/>
  <c r="Y104" i="3"/>
  <c r="B105" i="3"/>
  <c r="T105" i="3"/>
  <c r="Y105" i="3"/>
  <c r="B106" i="3"/>
  <c r="T106" i="3"/>
  <c r="Y106" i="3"/>
  <c r="B107" i="3"/>
  <c r="T107" i="3"/>
  <c r="Y107" i="3"/>
  <c r="B108" i="3"/>
  <c r="T108" i="3"/>
  <c r="Y108" i="3"/>
  <c r="B109" i="3"/>
  <c r="T109" i="3"/>
  <c r="Y109" i="3"/>
  <c r="B110" i="3"/>
  <c r="T110" i="3"/>
  <c r="Y110" i="3"/>
  <c r="B111" i="3"/>
  <c r="T111" i="3"/>
  <c r="Y111" i="3"/>
  <c r="B112" i="3"/>
  <c r="T112" i="3"/>
  <c r="Y112" i="3"/>
  <c r="B113" i="3"/>
  <c r="T113" i="3"/>
  <c r="Y113" i="3"/>
  <c r="B114" i="3"/>
  <c r="T114" i="3"/>
  <c r="Y114" i="3"/>
  <c r="B115" i="3"/>
  <c r="T115" i="3"/>
  <c r="Y115" i="3"/>
  <c r="B116" i="3"/>
  <c r="T116" i="3"/>
  <c r="Y116" i="3"/>
  <c r="B117" i="3"/>
  <c r="T117" i="3"/>
  <c r="Y117" i="3"/>
  <c r="B118" i="3"/>
  <c r="T118" i="3"/>
  <c r="Y118" i="3"/>
  <c r="B119" i="3"/>
  <c r="T119" i="3"/>
  <c r="Y119" i="3"/>
  <c r="B120" i="3"/>
  <c r="T120" i="3"/>
  <c r="Y120" i="3"/>
  <c r="B121" i="3"/>
  <c r="T121" i="3"/>
  <c r="Y121" i="3"/>
  <c r="B122" i="3"/>
  <c r="T122" i="3"/>
  <c r="Y122" i="3"/>
  <c r="B123" i="3"/>
  <c r="T123" i="3"/>
  <c r="Y123" i="3"/>
  <c r="B124" i="3"/>
  <c r="T124" i="3"/>
  <c r="Y124" i="3"/>
  <c r="B125" i="3"/>
  <c r="T125" i="3"/>
  <c r="Y125" i="3"/>
  <c r="B126" i="3"/>
  <c r="T126" i="3"/>
  <c r="Y126" i="3"/>
  <c r="B127" i="3"/>
  <c r="T127" i="3"/>
  <c r="Y127" i="3"/>
  <c r="B128" i="3"/>
  <c r="T128" i="3"/>
  <c r="Y128" i="3"/>
  <c r="B129" i="3"/>
  <c r="T129" i="3"/>
  <c r="Y129" i="3"/>
  <c r="B130" i="3"/>
  <c r="T130" i="3"/>
  <c r="Y130" i="3"/>
  <c r="B131" i="3"/>
  <c r="T131" i="3"/>
  <c r="Y131" i="3"/>
  <c r="B132" i="3"/>
  <c r="T132" i="3"/>
  <c r="Y132" i="3"/>
  <c r="B133" i="3"/>
  <c r="T133" i="3"/>
  <c r="Y133" i="3"/>
  <c r="B134" i="3"/>
  <c r="T134" i="3"/>
  <c r="Y134" i="3"/>
  <c r="B135" i="3"/>
  <c r="T135" i="3"/>
  <c r="Y135" i="3"/>
  <c r="B136" i="3"/>
  <c r="T136" i="3"/>
  <c r="Y136" i="3"/>
  <c r="B137" i="3"/>
  <c r="T137" i="3"/>
  <c r="Y137" i="3"/>
  <c r="B138" i="3"/>
  <c r="T138" i="3"/>
  <c r="Y138" i="3"/>
  <c r="B139" i="3"/>
  <c r="T139" i="3"/>
  <c r="Y139" i="3"/>
  <c r="B140" i="3"/>
  <c r="T140" i="3"/>
  <c r="Y140" i="3"/>
  <c r="B141" i="3"/>
  <c r="T141" i="3"/>
  <c r="Y141" i="3"/>
  <c r="B142" i="3"/>
  <c r="T142" i="3"/>
  <c r="Y142" i="3"/>
  <c r="B143" i="3"/>
  <c r="T143" i="3"/>
  <c r="Y143" i="3"/>
  <c r="B144" i="3"/>
  <c r="T144" i="3"/>
  <c r="Y144" i="3"/>
  <c r="B145" i="3"/>
  <c r="T145" i="3"/>
  <c r="Y145" i="3"/>
  <c r="B146" i="3"/>
  <c r="T146" i="3"/>
  <c r="Y146" i="3"/>
  <c r="B147" i="3"/>
  <c r="T147" i="3"/>
  <c r="Y147" i="3"/>
  <c r="B148" i="3"/>
  <c r="T148" i="3"/>
  <c r="Y148" i="3"/>
  <c r="B149" i="3"/>
  <c r="T149" i="3"/>
  <c r="Y149" i="3"/>
  <c r="B150" i="3"/>
  <c r="T150" i="3"/>
  <c r="Y150" i="3"/>
  <c r="B151" i="3"/>
  <c r="T151" i="3"/>
  <c r="Y151" i="3"/>
  <c r="B152" i="3"/>
  <c r="T152" i="3"/>
  <c r="Y152" i="3"/>
  <c r="B153" i="3"/>
  <c r="T153" i="3"/>
  <c r="Y153" i="3"/>
  <c r="B154" i="3"/>
  <c r="T154" i="3"/>
  <c r="Y154" i="3"/>
  <c r="B155" i="3"/>
  <c r="T155" i="3"/>
  <c r="Y155" i="3"/>
  <c r="B156" i="3"/>
  <c r="T156" i="3"/>
  <c r="Y156" i="3"/>
  <c r="B157" i="3"/>
  <c r="T157" i="3"/>
  <c r="Y157" i="3"/>
  <c r="B158" i="3"/>
  <c r="T158" i="3"/>
  <c r="Y158" i="3"/>
  <c r="B159" i="3"/>
  <c r="T159" i="3"/>
  <c r="Y159" i="3"/>
  <c r="B160" i="3"/>
  <c r="T160" i="3"/>
  <c r="Y160" i="3"/>
  <c r="B161" i="3"/>
  <c r="T161" i="3"/>
  <c r="Y161" i="3"/>
  <c r="B162" i="3"/>
  <c r="T162" i="3"/>
  <c r="Y162" i="3"/>
  <c r="B163" i="3"/>
  <c r="T163" i="3"/>
  <c r="Y163" i="3"/>
  <c r="B164" i="3"/>
  <c r="T164" i="3"/>
  <c r="Y164" i="3"/>
  <c r="B165" i="3"/>
  <c r="T165" i="3"/>
  <c r="Y165" i="3"/>
  <c r="B166" i="3"/>
  <c r="T166" i="3"/>
  <c r="Y166" i="3"/>
  <c r="B167" i="3"/>
  <c r="T167" i="3"/>
  <c r="Y167" i="3"/>
  <c r="B168" i="3"/>
  <c r="T168" i="3"/>
  <c r="Y168" i="3"/>
  <c r="B169" i="3"/>
  <c r="T169" i="3"/>
  <c r="Y169" i="3"/>
  <c r="B170" i="3"/>
  <c r="T170" i="3"/>
  <c r="Y170" i="3"/>
  <c r="B171" i="3"/>
  <c r="T171" i="3"/>
  <c r="Y171" i="3"/>
  <c r="B172" i="3"/>
  <c r="T172" i="3"/>
  <c r="Y172" i="3"/>
  <c r="B173" i="3"/>
  <c r="T173" i="3"/>
  <c r="Y173" i="3"/>
  <c r="B174" i="3"/>
  <c r="T174" i="3"/>
  <c r="Y174" i="3"/>
  <c r="B175" i="3"/>
  <c r="T175" i="3"/>
  <c r="Y175" i="3"/>
  <c r="B176" i="3"/>
  <c r="T176" i="3"/>
  <c r="Y176" i="3"/>
  <c r="B177" i="3"/>
  <c r="T177" i="3"/>
  <c r="Y177" i="3"/>
  <c r="B178" i="3"/>
  <c r="T178" i="3"/>
  <c r="Y178" i="3"/>
  <c r="B179" i="3"/>
  <c r="T179" i="3"/>
  <c r="Y179" i="3"/>
  <c r="B180" i="3"/>
  <c r="T180" i="3"/>
  <c r="Y180" i="3"/>
  <c r="B181" i="3"/>
  <c r="T181" i="3"/>
  <c r="Y181" i="3"/>
  <c r="B182" i="3"/>
  <c r="T182" i="3"/>
  <c r="Y182" i="3"/>
  <c r="B183" i="3"/>
  <c r="T183" i="3"/>
  <c r="Y183" i="3"/>
  <c r="B184" i="3"/>
  <c r="T184" i="3"/>
  <c r="Y184" i="3"/>
  <c r="B185" i="3"/>
  <c r="T185" i="3"/>
  <c r="Y185" i="3"/>
  <c r="B186" i="3"/>
  <c r="T186" i="3"/>
  <c r="Y186" i="3"/>
  <c r="B187" i="3"/>
  <c r="T187" i="3"/>
  <c r="Y187" i="3"/>
  <c r="B188" i="3"/>
  <c r="T188" i="3"/>
  <c r="Y188" i="3"/>
  <c r="B189" i="3"/>
  <c r="T189" i="3"/>
  <c r="Y189" i="3"/>
  <c r="B190" i="3"/>
  <c r="T190" i="3"/>
  <c r="Y190" i="3"/>
  <c r="B191" i="3"/>
  <c r="T191" i="3"/>
  <c r="Y191" i="3"/>
  <c r="B192" i="3"/>
  <c r="T192" i="3"/>
  <c r="Y192" i="3"/>
  <c r="B193" i="3"/>
  <c r="T193" i="3"/>
  <c r="Y193" i="3"/>
  <c r="B194" i="3"/>
  <c r="T194" i="3"/>
  <c r="Y194" i="3"/>
  <c r="B195" i="3"/>
  <c r="T195" i="3"/>
  <c r="Y195" i="3"/>
  <c r="B196" i="3"/>
  <c r="T196" i="3"/>
  <c r="Y196" i="3"/>
  <c r="B197" i="3"/>
  <c r="T197" i="3"/>
  <c r="Y197" i="3"/>
  <c r="B198" i="3"/>
  <c r="T198" i="3"/>
  <c r="Y198" i="3"/>
  <c r="B199" i="3"/>
  <c r="T199" i="3"/>
  <c r="Y199" i="3"/>
  <c r="B200" i="3"/>
  <c r="T200" i="3"/>
  <c r="Y200" i="3"/>
  <c r="B201" i="3"/>
  <c r="T201" i="3"/>
  <c r="Y201" i="3"/>
  <c r="B202" i="3"/>
  <c r="T202" i="3"/>
  <c r="Y202" i="3"/>
  <c r="B203" i="3"/>
  <c r="T203" i="3"/>
  <c r="Y203" i="3"/>
  <c r="B204" i="3"/>
  <c r="T204" i="3"/>
  <c r="Y204" i="3"/>
  <c r="B205" i="3"/>
  <c r="T205" i="3"/>
  <c r="Y205" i="3"/>
  <c r="B206" i="3"/>
  <c r="T206" i="3"/>
  <c r="Y206" i="3"/>
  <c r="B207" i="3"/>
  <c r="T207" i="3"/>
  <c r="Y207" i="3"/>
  <c r="B208" i="3"/>
  <c r="T208" i="3"/>
  <c r="Y208" i="3"/>
  <c r="B209" i="3"/>
  <c r="T209" i="3"/>
  <c r="Y209" i="3"/>
  <c r="B210" i="3"/>
  <c r="T210" i="3"/>
  <c r="Y210" i="3"/>
  <c r="B211" i="3"/>
  <c r="T211" i="3"/>
  <c r="Y211" i="3"/>
  <c r="B212" i="3"/>
  <c r="T212" i="3"/>
  <c r="Y212" i="3"/>
  <c r="B213" i="3"/>
  <c r="T213" i="3"/>
  <c r="Y213" i="3"/>
  <c r="B214" i="3"/>
  <c r="T214" i="3"/>
  <c r="Y214" i="3"/>
  <c r="B215" i="3"/>
  <c r="T215" i="3"/>
  <c r="Y215" i="3"/>
  <c r="B216" i="3"/>
  <c r="T216" i="3"/>
  <c r="Y216" i="3"/>
  <c r="B217" i="3"/>
  <c r="T217" i="3"/>
  <c r="Y217" i="3"/>
  <c r="B218" i="3"/>
  <c r="T218" i="3"/>
  <c r="Y218" i="3"/>
  <c r="B219" i="3"/>
  <c r="T219" i="3"/>
  <c r="Y219" i="3"/>
  <c r="B220" i="3"/>
  <c r="T220" i="3"/>
  <c r="Y220" i="3"/>
  <c r="B221" i="3"/>
  <c r="T221" i="3"/>
  <c r="Y221" i="3"/>
  <c r="B222" i="3"/>
  <c r="T222" i="3"/>
  <c r="Y222" i="3"/>
  <c r="B223" i="3"/>
  <c r="T223" i="3"/>
  <c r="Y223" i="3"/>
  <c r="B224" i="3"/>
  <c r="T224" i="3"/>
  <c r="Y224" i="3"/>
  <c r="B225" i="3"/>
  <c r="T225" i="3"/>
  <c r="Y225" i="3"/>
  <c r="B226" i="3"/>
  <c r="T226" i="3"/>
  <c r="Y226" i="3"/>
  <c r="B227" i="3"/>
  <c r="T227" i="3"/>
  <c r="Y227" i="3"/>
  <c r="B228" i="3"/>
  <c r="T228" i="3"/>
  <c r="Y228" i="3"/>
  <c r="B229" i="3"/>
  <c r="T229" i="3"/>
  <c r="Y229" i="3"/>
  <c r="B230" i="3"/>
  <c r="T230" i="3"/>
  <c r="Y230" i="3"/>
  <c r="B231" i="3"/>
  <c r="T231" i="3"/>
  <c r="Y231" i="3"/>
  <c r="B232" i="3"/>
  <c r="T232" i="3"/>
  <c r="Y232" i="3"/>
  <c r="B233" i="3"/>
  <c r="T233" i="3"/>
  <c r="Y233" i="3"/>
  <c r="B234" i="3"/>
  <c r="T234" i="3"/>
  <c r="Y234" i="3"/>
  <c r="B235" i="3"/>
  <c r="T235" i="3"/>
  <c r="Y235" i="3"/>
  <c r="B236" i="3"/>
  <c r="T236" i="3"/>
  <c r="Y236" i="3"/>
  <c r="B237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B20" i="3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E12" i="8"/>
  <c r="E11" i="8"/>
  <c r="E10" i="8"/>
  <c r="E9" i="8"/>
  <c r="E8" i="8"/>
  <c r="E7" i="8"/>
  <c r="R31" i="3"/>
  <c r="C6" i="3"/>
  <c r="U31" i="3"/>
  <c r="C16" i="3"/>
  <c r="W31" i="3"/>
  <c r="V31" i="3"/>
  <c r="C12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C17" i="6"/>
  <c r="S28" i="6"/>
  <c r="C3" i="6"/>
  <c r="C8" i="6"/>
  <c r="C21" i="6"/>
  <c r="N28" i="6"/>
  <c r="C4" i="6"/>
  <c r="O28" i="6"/>
  <c r="R28" i="6"/>
  <c r="C13" i="6"/>
  <c r="C10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34" i="6"/>
  <c r="N34" i="6"/>
  <c r="S35" i="6"/>
  <c r="N35" i="6"/>
  <c r="S36" i="6"/>
  <c r="N36" i="6"/>
  <c r="S37" i="6"/>
  <c r="N37" i="6"/>
  <c r="S38" i="6"/>
  <c r="N38" i="6"/>
  <c r="S39" i="6"/>
  <c r="N39" i="6"/>
  <c r="S40" i="6"/>
  <c r="N40" i="6"/>
  <c r="S41" i="6"/>
  <c r="N41" i="6"/>
  <c r="S42" i="6"/>
  <c r="N42" i="6"/>
  <c r="S43" i="6"/>
  <c r="N43" i="6"/>
  <c r="S44" i="6"/>
  <c r="N44" i="6"/>
  <c r="S45" i="6"/>
  <c r="N45" i="6"/>
  <c r="S46" i="6"/>
  <c r="N46" i="6"/>
  <c r="S47" i="6"/>
  <c r="N47" i="6"/>
  <c r="S48" i="6"/>
  <c r="N48" i="6"/>
  <c r="S49" i="6"/>
  <c r="N49" i="6"/>
  <c r="S50" i="6"/>
  <c r="N50" i="6"/>
  <c r="S51" i="6"/>
  <c r="N51" i="6"/>
  <c r="S52" i="6"/>
  <c r="N52" i="6"/>
  <c r="S53" i="6"/>
  <c r="N53" i="6"/>
  <c r="S54" i="6"/>
  <c r="N54" i="6"/>
  <c r="S55" i="6"/>
  <c r="N55" i="6"/>
  <c r="S56" i="6"/>
  <c r="N56" i="6"/>
  <c r="S57" i="6"/>
  <c r="N57" i="6"/>
  <c r="S58" i="6"/>
  <c r="N58" i="6"/>
  <c r="S59" i="6"/>
  <c r="N59" i="6"/>
  <c r="S60" i="6"/>
  <c r="N60" i="6"/>
  <c r="S61" i="6"/>
  <c r="N61" i="6"/>
  <c r="S62" i="6"/>
  <c r="N62" i="6"/>
  <c r="S63" i="6"/>
  <c r="N63" i="6"/>
  <c r="S64" i="6"/>
  <c r="N64" i="6"/>
  <c r="S65" i="6"/>
  <c r="N65" i="6"/>
  <c r="S66" i="6"/>
  <c r="N66" i="6"/>
  <c r="S67" i="6"/>
  <c r="N67" i="6"/>
  <c r="S68" i="6"/>
  <c r="N68" i="6"/>
  <c r="S69" i="6"/>
  <c r="N69" i="6"/>
  <c r="S70" i="6"/>
  <c r="N70" i="6"/>
  <c r="S71" i="6"/>
  <c r="N71" i="6"/>
  <c r="S72" i="6"/>
  <c r="N72" i="6"/>
  <c r="S73" i="6"/>
  <c r="N73" i="6"/>
  <c r="S74" i="6"/>
  <c r="N74" i="6"/>
  <c r="S75" i="6"/>
  <c r="N75" i="6"/>
  <c r="S76" i="6"/>
  <c r="N76" i="6"/>
  <c r="S77" i="6"/>
  <c r="N77" i="6"/>
  <c r="S78" i="6"/>
  <c r="N78" i="6"/>
  <c r="S79" i="6"/>
  <c r="N79" i="6"/>
  <c r="S80" i="6"/>
  <c r="N80" i="6"/>
  <c r="S81" i="6"/>
  <c r="N81" i="6"/>
  <c r="S82" i="6"/>
  <c r="N82" i="6"/>
  <c r="S83" i="6"/>
  <c r="N83" i="6"/>
  <c r="S84" i="6"/>
  <c r="N84" i="6"/>
  <c r="S85" i="6"/>
  <c r="N85" i="6"/>
  <c r="S86" i="6"/>
  <c r="N86" i="6"/>
  <c r="S87" i="6"/>
  <c r="N87" i="6"/>
  <c r="S88" i="6"/>
  <c r="N88" i="6"/>
  <c r="S89" i="6"/>
  <c r="N89" i="6"/>
  <c r="S90" i="6"/>
  <c r="N90" i="6"/>
  <c r="S91" i="6"/>
  <c r="N91" i="6"/>
  <c r="S92" i="6"/>
  <c r="N92" i="6"/>
  <c r="S93" i="6"/>
  <c r="N93" i="6"/>
  <c r="S94" i="6"/>
  <c r="N94" i="6"/>
  <c r="S95" i="6"/>
  <c r="N95" i="6"/>
  <c r="S96" i="6"/>
  <c r="N96" i="6"/>
  <c r="S97" i="6"/>
  <c r="N97" i="6"/>
  <c r="S98" i="6"/>
  <c r="N98" i="6"/>
  <c r="S99" i="6"/>
  <c r="N99" i="6"/>
  <c r="S100" i="6"/>
  <c r="N100" i="6"/>
  <c r="S101" i="6"/>
  <c r="N101" i="6"/>
  <c r="S102" i="6"/>
  <c r="N102" i="6"/>
  <c r="S103" i="6"/>
  <c r="N103" i="6"/>
  <c r="S104" i="6"/>
  <c r="N104" i="6"/>
  <c r="S105" i="6"/>
  <c r="N105" i="6"/>
  <c r="S106" i="6"/>
  <c r="N106" i="6"/>
  <c r="S107" i="6"/>
  <c r="N107" i="6"/>
  <c r="S108" i="6"/>
  <c r="N108" i="6"/>
  <c r="S109" i="6"/>
  <c r="N109" i="6"/>
  <c r="S110" i="6"/>
  <c r="N110" i="6"/>
  <c r="S111" i="6"/>
  <c r="N111" i="6"/>
  <c r="S112" i="6"/>
  <c r="N112" i="6"/>
  <c r="S113" i="6"/>
  <c r="N113" i="6"/>
  <c r="S114" i="6"/>
  <c r="N114" i="6"/>
  <c r="S115" i="6"/>
  <c r="N115" i="6"/>
  <c r="S116" i="6"/>
  <c r="N116" i="6"/>
  <c r="S117" i="6"/>
  <c r="N117" i="6"/>
  <c r="S118" i="6"/>
  <c r="N118" i="6"/>
  <c r="S119" i="6"/>
  <c r="N119" i="6"/>
  <c r="S120" i="6"/>
  <c r="N120" i="6"/>
  <c r="S121" i="6"/>
  <c r="N121" i="6"/>
  <c r="S122" i="6"/>
  <c r="N122" i="6"/>
  <c r="S123" i="6"/>
  <c r="N123" i="6"/>
  <c r="S124" i="6"/>
  <c r="N124" i="6"/>
  <c r="S125" i="6"/>
  <c r="N125" i="6"/>
  <c r="S126" i="6"/>
  <c r="N126" i="6"/>
  <c r="S127" i="6"/>
  <c r="N127" i="6"/>
  <c r="S128" i="6"/>
  <c r="N128" i="6"/>
  <c r="S129" i="6"/>
  <c r="N129" i="6"/>
  <c r="S130" i="6"/>
  <c r="N130" i="6"/>
  <c r="S131" i="6"/>
  <c r="N131" i="6"/>
  <c r="S132" i="6"/>
  <c r="N132" i="6"/>
  <c r="S133" i="6"/>
  <c r="N133" i="6"/>
  <c r="S134" i="6"/>
  <c r="N134" i="6"/>
  <c r="S135" i="6"/>
  <c r="N135" i="6"/>
  <c r="S136" i="6"/>
  <c r="N136" i="6"/>
  <c r="S137" i="6"/>
  <c r="N137" i="6"/>
  <c r="S138" i="6"/>
  <c r="N138" i="6"/>
  <c r="S139" i="6"/>
  <c r="N139" i="6"/>
  <c r="S140" i="6"/>
  <c r="N140" i="6"/>
  <c r="S141" i="6"/>
  <c r="N141" i="6"/>
  <c r="S142" i="6"/>
  <c r="N142" i="6"/>
  <c r="S143" i="6"/>
  <c r="N143" i="6"/>
  <c r="S144" i="6"/>
  <c r="N144" i="6"/>
  <c r="S145" i="6"/>
  <c r="N145" i="6"/>
  <c r="S146" i="6"/>
  <c r="N146" i="6"/>
  <c r="S147" i="6"/>
  <c r="N147" i="6"/>
  <c r="S148" i="6"/>
  <c r="N148" i="6"/>
  <c r="S149" i="6"/>
  <c r="N149" i="6"/>
  <c r="S150" i="6"/>
  <c r="N150" i="6"/>
  <c r="S151" i="6"/>
  <c r="N151" i="6"/>
  <c r="S152" i="6"/>
  <c r="N152" i="6"/>
  <c r="S153" i="6"/>
  <c r="N153" i="6"/>
  <c r="S154" i="6"/>
  <c r="N154" i="6"/>
  <c r="S155" i="6"/>
  <c r="N155" i="6"/>
  <c r="S156" i="6"/>
  <c r="N156" i="6"/>
  <c r="S157" i="6"/>
  <c r="N157" i="6"/>
  <c r="S158" i="6"/>
  <c r="N158" i="6"/>
  <c r="S159" i="6"/>
  <c r="N159" i="6"/>
  <c r="S160" i="6"/>
  <c r="N160" i="6"/>
  <c r="S161" i="6"/>
  <c r="N161" i="6"/>
  <c r="S162" i="6"/>
  <c r="N162" i="6"/>
  <c r="S163" i="6"/>
  <c r="N163" i="6"/>
  <c r="S164" i="6"/>
  <c r="N164" i="6"/>
  <c r="S165" i="6"/>
  <c r="N165" i="6"/>
  <c r="S166" i="6"/>
  <c r="N166" i="6"/>
  <c r="S167" i="6"/>
  <c r="N167" i="6"/>
  <c r="S168" i="6"/>
  <c r="N168" i="6"/>
  <c r="S169" i="6"/>
  <c r="N169" i="6"/>
  <c r="S170" i="6"/>
  <c r="N170" i="6"/>
  <c r="S171" i="6"/>
  <c r="N171" i="6"/>
  <c r="S172" i="6"/>
  <c r="N172" i="6"/>
  <c r="S173" i="6"/>
  <c r="N173" i="6"/>
  <c r="S174" i="6"/>
  <c r="N174" i="6"/>
  <c r="S175" i="6"/>
  <c r="N175" i="6"/>
  <c r="S176" i="6"/>
  <c r="N176" i="6"/>
  <c r="S177" i="6"/>
  <c r="N177" i="6"/>
  <c r="S178" i="6"/>
  <c r="N178" i="6"/>
  <c r="S179" i="6"/>
  <c r="N179" i="6"/>
  <c r="S180" i="6"/>
  <c r="N180" i="6"/>
  <c r="S181" i="6"/>
  <c r="N181" i="6"/>
  <c r="S182" i="6"/>
  <c r="N182" i="6"/>
  <c r="S183" i="6"/>
  <c r="N183" i="6"/>
  <c r="S184" i="6"/>
  <c r="N184" i="6"/>
  <c r="S185" i="6"/>
  <c r="N185" i="6"/>
  <c r="S186" i="6"/>
  <c r="N186" i="6"/>
  <c r="S187" i="6"/>
  <c r="N187" i="6"/>
  <c r="S188" i="6"/>
  <c r="N188" i="6"/>
  <c r="S189" i="6"/>
  <c r="N189" i="6"/>
  <c r="S190" i="6"/>
  <c r="N190" i="6"/>
  <c r="S191" i="6"/>
  <c r="N191" i="6"/>
  <c r="S192" i="6"/>
  <c r="N192" i="6"/>
  <c r="S193" i="6"/>
  <c r="N193" i="6"/>
  <c r="S194" i="6"/>
  <c r="N194" i="6"/>
  <c r="S195" i="6"/>
  <c r="N195" i="6"/>
  <c r="S196" i="6"/>
  <c r="N196" i="6"/>
  <c r="S197" i="6"/>
  <c r="N197" i="6"/>
  <c r="S198" i="6"/>
  <c r="N198" i="6"/>
  <c r="S199" i="6"/>
  <c r="N199" i="6"/>
  <c r="S200" i="6"/>
  <c r="N200" i="6"/>
  <c r="S201" i="6"/>
  <c r="N201" i="6"/>
  <c r="S202" i="6"/>
  <c r="N202" i="6"/>
  <c r="S203" i="6"/>
  <c r="N203" i="6"/>
  <c r="S204" i="6"/>
  <c r="N204" i="6"/>
  <c r="S205" i="6"/>
  <c r="N205" i="6"/>
  <c r="S206" i="6"/>
  <c r="N206" i="6"/>
  <c r="S207" i="6"/>
  <c r="N207" i="6"/>
  <c r="S208" i="6"/>
  <c r="N208" i="6"/>
  <c r="S209" i="6"/>
  <c r="N209" i="6"/>
  <c r="S210" i="6"/>
  <c r="N210" i="6"/>
  <c r="S211" i="6"/>
  <c r="N211" i="6"/>
  <c r="S212" i="6"/>
  <c r="N212" i="6"/>
  <c r="S213" i="6"/>
  <c r="N213" i="6"/>
  <c r="S214" i="6"/>
  <c r="N214" i="6"/>
  <c r="S215" i="6"/>
  <c r="N215" i="6"/>
  <c r="S216" i="6"/>
  <c r="N216" i="6"/>
  <c r="S217" i="6"/>
  <c r="N217" i="6"/>
  <c r="S218" i="6"/>
  <c r="N218" i="6"/>
  <c r="S219" i="6"/>
  <c r="N219" i="6"/>
  <c r="S220" i="6"/>
  <c r="N220" i="6"/>
  <c r="S221" i="6"/>
  <c r="N221" i="6"/>
  <c r="S222" i="6"/>
  <c r="N222" i="6"/>
  <c r="S223" i="6"/>
  <c r="N223" i="6"/>
  <c r="S224" i="6"/>
  <c r="N224" i="6"/>
  <c r="S225" i="6"/>
  <c r="N225" i="6"/>
  <c r="S226" i="6"/>
  <c r="N226" i="6"/>
  <c r="S227" i="6"/>
  <c r="N227" i="6"/>
  <c r="S228" i="6"/>
  <c r="N228" i="6"/>
  <c r="S229" i="6"/>
  <c r="N229" i="6"/>
  <c r="S230" i="6"/>
  <c r="N230" i="6"/>
  <c r="S231" i="6"/>
  <c r="N231" i="6"/>
  <c r="S232" i="6"/>
  <c r="N232" i="6"/>
  <c r="S233" i="6"/>
  <c r="N233" i="6"/>
  <c r="S234" i="6"/>
  <c r="N234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B21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34" i="6"/>
  <c r="C34" i="6"/>
  <c r="H35" i="6"/>
  <c r="C35" i="6"/>
  <c r="H36" i="6"/>
  <c r="C36" i="6"/>
  <c r="H37" i="6"/>
  <c r="C37" i="6"/>
  <c r="H38" i="6"/>
  <c r="C38" i="6"/>
  <c r="H39" i="6"/>
  <c r="C39" i="6"/>
  <c r="H40" i="6"/>
  <c r="C40" i="6"/>
  <c r="H41" i="6"/>
  <c r="C41" i="6"/>
  <c r="H42" i="6"/>
  <c r="C42" i="6"/>
  <c r="H43" i="6"/>
  <c r="C43" i="6"/>
  <c r="H44" i="6"/>
  <c r="C44" i="6"/>
  <c r="H45" i="6"/>
  <c r="C45" i="6"/>
  <c r="H46" i="6"/>
  <c r="C46" i="6"/>
  <c r="H47" i="6"/>
  <c r="C47" i="6"/>
  <c r="H48" i="6"/>
  <c r="C48" i="6"/>
  <c r="H49" i="6"/>
  <c r="C49" i="6"/>
  <c r="H50" i="6"/>
  <c r="C50" i="6"/>
  <c r="H51" i="6"/>
  <c r="C51" i="6"/>
  <c r="H52" i="6"/>
  <c r="C52" i="6"/>
  <c r="H53" i="6"/>
  <c r="C53" i="6"/>
  <c r="H54" i="6"/>
  <c r="C54" i="6"/>
  <c r="H55" i="6"/>
  <c r="C55" i="6"/>
  <c r="H56" i="6"/>
  <c r="C56" i="6"/>
  <c r="H57" i="6"/>
  <c r="C57" i="6"/>
  <c r="H58" i="6"/>
  <c r="C58" i="6"/>
  <c r="H59" i="6"/>
  <c r="C59" i="6"/>
  <c r="H60" i="6"/>
  <c r="C60" i="6"/>
  <c r="H61" i="6"/>
  <c r="C61" i="6"/>
  <c r="H62" i="6"/>
  <c r="C62" i="6"/>
  <c r="H63" i="6"/>
  <c r="C63" i="6"/>
  <c r="H64" i="6"/>
  <c r="C64" i="6"/>
  <c r="H65" i="6"/>
  <c r="C65" i="6"/>
  <c r="H66" i="6"/>
  <c r="C66" i="6"/>
  <c r="H67" i="6"/>
  <c r="C67" i="6"/>
  <c r="H68" i="6"/>
  <c r="C68" i="6"/>
  <c r="H69" i="6"/>
  <c r="C69" i="6"/>
  <c r="H70" i="6"/>
  <c r="C70" i="6"/>
  <c r="H71" i="6"/>
  <c r="C71" i="6"/>
  <c r="H72" i="6"/>
  <c r="C72" i="6"/>
  <c r="H73" i="6"/>
  <c r="C73" i="6"/>
  <c r="H74" i="6"/>
  <c r="C74" i="6"/>
  <c r="H75" i="6"/>
  <c r="C75" i="6"/>
  <c r="H76" i="6"/>
  <c r="C76" i="6"/>
  <c r="H77" i="6"/>
  <c r="C77" i="6"/>
  <c r="H78" i="6"/>
  <c r="C78" i="6"/>
  <c r="H79" i="6"/>
  <c r="C79" i="6"/>
  <c r="H80" i="6"/>
  <c r="C80" i="6"/>
  <c r="H81" i="6"/>
  <c r="C81" i="6"/>
  <c r="H82" i="6"/>
  <c r="C82" i="6"/>
  <c r="H83" i="6"/>
  <c r="C83" i="6"/>
  <c r="H84" i="6"/>
  <c r="C84" i="6"/>
  <c r="H85" i="6"/>
  <c r="C85" i="6"/>
  <c r="H86" i="6"/>
  <c r="C86" i="6"/>
  <c r="H87" i="6"/>
  <c r="C87" i="6"/>
  <c r="H88" i="6"/>
  <c r="C88" i="6"/>
  <c r="H89" i="6"/>
  <c r="C89" i="6"/>
  <c r="H90" i="6"/>
  <c r="C90" i="6"/>
  <c r="H91" i="6"/>
  <c r="C91" i="6"/>
  <c r="H92" i="6"/>
  <c r="C92" i="6"/>
  <c r="H93" i="6"/>
  <c r="C93" i="6"/>
  <c r="H94" i="6"/>
  <c r="C94" i="6"/>
  <c r="H95" i="6"/>
  <c r="C95" i="6"/>
  <c r="H96" i="6"/>
  <c r="C96" i="6"/>
  <c r="H97" i="6"/>
  <c r="C97" i="6"/>
  <c r="H98" i="6"/>
  <c r="C98" i="6"/>
  <c r="H99" i="6"/>
  <c r="C99" i="6"/>
  <c r="H100" i="6"/>
  <c r="C100" i="6"/>
  <c r="H101" i="6"/>
  <c r="C101" i="6"/>
  <c r="H102" i="6"/>
  <c r="C102" i="6"/>
  <c r="H103" i="6"/>
  <c r="C103" i="6"/>
  <c r="H104" i="6"/>
  <c r="C104" i="6"/>
  <c r="H105" i="6"/>
  <c r="C105" i="6"/>
  <c r="H106" i="6"/>
  <c r="C106" i="6"/>
  <c r="H107" i="6"/>
  <c r="C107" i="6"/>
  <c r="H108" i="6"/>
  <c r="C108" i="6"/>
  <c r="H109" i="6"/>
  <c r="C109" i="6"/>
  <c r="H110" i="6"/>
  <c r="C110" i="6"/>
  <c r="H111" i="6"/>
  <c r="C111" i="6"/>
  <c r="H112" i="6"/>
  <c r="C112" i="6"/>
  <c r="H113" i="6"/>
  <c r="C113" i="6"/>
  <c r="H114" i="6"/>
  <c r="C114" i="6"/>
  <c r="H115" i="6"/>
  <c r="C115" i="6"/>
  <c r="H116" i="6"/>
  <c r="C116" i="6"/>
  <c r="H117" i="6"/>
  <c r="C117" i="6"/>
  <c r="H118" i="6"/>
  <c r="C118" i="6"/>
  <c r="H119" i="6"/>
  <c r="C119" i="6"/>
  <c r="H120" i="6"/>
  <c r="C120" i="6"/>
  <c r="H121" i="6"/>
  <c r="C121" i="6"/>
  <c r="H122" i="6"/>
  <c r="C122" i="6"/>
  <c r="H123" i="6"/>
  <c r="C123" i="6"/>
  <c r="H124" i="6"/>
  <c r="C124" i="6"/>
  <c r="H125" i="6"/>
  <c r="C125" i="6"/>
  <c r="H126" i="6"/>
  <c r="C126" i="6"/>
  <c r="H127" i="6"/>
  <c r="C127" i="6"/>
  <c r="H128" i="6"/>
  <c r="C128" i="6"/>
  <c r="H129" i="6"/>
  <c r="C129" i="6"/>
  <c r="H130" i="6"/>
  <c r="C130" i="6"/>
  <c r="H131" i="6"/>
  <c r="C131" i="6"/>
  <c r="H132" i="6"/>
  <c r="C132" i="6"/>
  <c r="H133" i="6"/>
  <c r="C133" i="6"/>
  <c r="H134" i="6"/>
  <c r="C134" i="6"/>
  <c r="H135" i="6"/>
  <c r="C135" i="6"/>
  <c r="H136" i="6"/>
  <c r="C136" i="6"/>
  <c r="H137" i="6"/>
  <c r="C137" i="6"/>
  <c r="H138" i="6"/>
  <c r="C138" i="6"/>
  <c r="H139" i="6"/>
  <c r="C139" i="6"/>
  <c r="H140" i="6"/>
  <c r="C140" i="6"/>
  <c r="H141" i="6"/>
  <c r="C141" i="6"/>
  <c r="H142" i="6"/>
  <c r="C142" i="6"/>
  <c r="H143" i="6"/>
  <c r="C143" i="6"/>
  <c r="H144" i="6"/>
  <c r="C144" i="6"/>
  <c r="H145" i="6"/>
  <c r="C145" i="6"/>
  <c r="H146" i="6"/>
  <c r="C146" i="6"/>
  <c r="H147" i="6"/>
  <c r="C147" i="6"/>
  <c r="H148" i="6"/>
  <c r="C148" i="6"/>
  <c r="H149" i="6"/>
  <c r="C149" i="6"/>
  <c r="H150" i="6"/>
  <c r="C150" i="6"/>
  <c r="H151" i="6"/>
  <c r="C151" i="6"/>
  <c r="H152" i="6"/>
  <c r="C152" i="6"/>
  <c r="H153" i="6"/>
  <c r="C153" i="6"/>
  <c r="H154" i="6"/>
  <c r="C154" i="6"/>
  <c r="H155" i="6"/>
  <c r="C155" i="6"/>
  <c r="H156" i="6"/>
  <c r="C156" i="6"/>
  <c r="H157" i="6"/>
  <c r="C157" i="6"/>
  <c r="H158" i="6"/>
  <c r="C158" i="6"/>
  <c r="H159" i="6"/>
  <c r="C159" i="6"/>
  <c r="H160" i="6"/>
  <c r="C160" i="6"/>
  <c r="H161" i="6"/>
  <c r="C161" i="6"/>
  <c r="H162" i="6"/>
  <c r="C162" i="6"/>
  <c r="H163" i="6"/>
  <c r="C163" i="6"/>
  <c r="H164" i="6"/>
  <c r="C164" i="6"/>
  <c r="H165" i="6"/>
  <c r="C165" i="6"/>
  <c r="H166" i="6"/>
  <c r="C166" i="6"/>
  <c r="H167" i="6"/>
  <c r="C167" i="6"/>
  <c r="H168" i="6"/>
  <c r="C168" i="6"/>
  <c r="H169" i="6"/>
  <c r="C169" i="6"/>
  <c r="H170" i="6"/>
  <c r="C170" i="6"/>
  <c r="H171" i="6"/>
  <c r="C171" i="6"/>
  <c r="H172" i="6"/>
  <c r="C172" i="6"/>
  <c r="H173" i="6"/>
  <c r="C173" i="6"/>
  <c r="H174" i="6"/>
  <c r="C174" i="6"/>
  <c r="H175" i="6"/>
  <c r="C175" i="6"/>
  <c r="H176" i="6"/>
  <c r="C176" i="6"/>
  <c r="H177" i="6"/>
  <c r="C177" i="6"/>
  <c r="H178" i="6"/>
  <c r="C178" i="6"/>
  <c r="H179" i="6"/>
  <c r="C179" i="6"/>
  <c r="H180" i="6"/>
  <c r="C180" i="6"/>
  <c r="H181" i="6"/>
  <c r="C181" i="6"/>
  <c r="H182" i="6"/>
  <c r="C182" i="6"/>
  <c r="H183" i="6"/>
  <c r="C183" i="6"/>
  <c r="H184" i="6"/>
  <c r="C184" i="6"/>
  <c r="H185" i="6"/>
  <c r="C185" i="6"/>
  <c r="H186" i="6"/>
  <c r="C186" i="6"/>
  <c r="H187" i="6"/>
  <c r="C187" i="6"/>
  <c r="H188" i="6"/>
  <c r="C188" i="6"/>
  <c r="H189" i="6"/>
  <c r="C189" i="6"/>
  <c r="H190" i="6"/>
  <c r="C190" i="6"/>
  <c r="H191" i="6"/>
  <c r="C191" i="6"/>
  <c r="H192" i="6"/>
  <c r="C192" i="6"/>
  <c r="H193" i="6"/>
  <c r="C193" i="6"/>
  <c r="H194" i="6"/>
  <c r="C194" i="6"/>
  <c r="H195" i="6"/>
  <c r="C195" i="6"/>
  <c r="H196" i="6"/>
  <c r="C196" i="6"/>
  <c r="H197" i="6"/>
  <c r="C197" i="6"/>
  <c r="H198" i="6"/>
  <c r="C198" i="6"/>
  <c r="H199" i="6"/>
  <c r="C199" i="6"/>
  <c r="H200" i="6"/>
  <c r="C200" i="6"/>
  <c r="H201" i="6"/>
  <c r="C201" i="6"/>
  <c r="H202" i="6"/>
  <c r="C202" i="6"/>
  <c r="H203" i="6"/>
  <c r="C203" i="6"/>
  <c r="H204" i="6"/>
  <c r="C204" i="6"/>
  <c r="H205" i="6"/>
  <c r="C205" i="6"/>
  <c r="H206" i="6"/>
  <c r="C206" i="6"/>
  <c r="H207" i="6"/>
  <c r="C207" i="6"/>
  <c r="H208" i="6"/>
  <c r="C208" i="6"/>
  <c r="H209" i="6"/>
  <c r="C209" i="6"/>
  <c r="H210" i="6"/>
  <c r="C210" i="6"/>
  <c r="H211" i="6"/>
  <c r="C211" i="6"/>
  <c r="H212" i="6"/>
  <c r="C212" i="6"/>
  <c r="H213" i="6"/>
  <c r="C213" i="6"/>
  <c r="H214" i="6"/>
  <c r="C214" i="6"/>
  <c r="H215" i="6"/>
  <c r="C215" i="6"/>
  <c r="H216" i="6"/>
  <c r="C216" i="6"/>
  <c r="H217" i="6"/>
  <c r="C217" i="6"/>
  <c r="H218" i="6"/>
  <c r="C218" i="6"/>
  <c r="H219" i="6"/>
  <c r="C219" i="6"/>
  <c r="H220" i="6"/>
  <c r="C220" i="6"/>
  <c r="H221" i="6"/>
  <c r="C221" i="6"/>
  <c r="H222" i="6"/>
  <c r="C222" i="6"/>
  <c r="H223" i="6"/>
  <c r="C223" i="6"/>
  <c r="H224" i="6"/>
  <c r="C224" i="6"/>
  <c r="H225" i="6"/>
  <c r="C225" i="6"/>
  <c r="H226" i="6"/>
  <c r="C226" i="6"/>
  <c r="H227" i="6"/>
  <c r="C227" i="6"/>
  <c r="H228" i="6"/>
  <c r="C228" i="6"/>
  <c r="H229" i="6"/>
  <c r="C229" i="6"/>
  <c r="H230" i="6"/>
  <c r="C230" i="6"/>
  <c r="H231" i="6"/>
  <c r="C231" i="6"/>
  <c r="H232" i="6"/>
  <c r="C232" i="6"/>
  <c r="H233" i="6"/>
  <c r="C233" i="6"/>
  <c r="H234" i="6"/>
  <c r="C234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J234" i="2"/>
  <c r="B234" i="2"/>
  <c r="J235" i="2"/>
  <c r="B235" i="2"/>
  <c r="J236" i="2"/>
  <c r="B236" i="2"/>
  <c r="I234" i="2"/>
  <c r="I235" i="2"/>
  <c r="I236" i="2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<sst xmlns="http://schemas.openxmlformats.org/spreadsheetml/2006/main" count="709" uniqueCount="280">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</sst>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8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</cellXfs>
  <cellStyles count="5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01880"/>
        <c:axId val="2127809864"/>
      </c:scatterChart>
      <c:valAx>
        <c:axId val="21278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9864"/>
        <c:crosses val="autoZero"/>
        <c:crossBetween val="midCat"/>
      </c:valAx>
      <c:valAx>
        <c:axId val="21278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0.0</c:v>
                </c:pt>
                <c:pt idx="1">
                  <c:v>4.62208593799394E7</c:v>
                </c:pt>
                <c:pt idx="2">
                  <c:v>9.24283547023182E7</c:v>
                </c:pt>
                <c:pt idx="3">
                  <c:v>1.38622485967136E8</c:v>
                </c:pt>
                <c:pt idx="4">
                  <c:v>1.84803253174394E8</c:v>
                </c:pt>
                <c:pt idx="5">
                  <c:v>2.30970656324091E8</c:v>
                </c:pt>
                <c:pt idx="6">
                  <c:v>2.77124695416228E8</c:v>
                </c:pt>
                <c:pt idx="7">
                  <c:v>3.23265370450804E8</c:v>
                </c:pt>
                <c:pt idx="8">
                  <c:v>3.69392681427819E8</c:v>
                </c:pt>
                <c:pt idx="9">
                  <c:v>4.15506628347273E8</c:v>
                </c:pt>
                <c:pt idx="10">
                  <c:v>4.61607211209167E8</c:v>
                </c:pt>
                <c:pt idx="11">
                  <c:v>5.07694430013501E8</c:v>
                </c:pt>
                <c:pt idx="12">
                  <c:v>5.53768284760274E8</c:v>
                </c:pt>
                <c:pt idx="13">
                  <c:v>5.99828775449486E8</c:v>
                </c:pt>
                <c:pt idx="14">
                  <c:v>6.45875902081138E8</c:v>
                </c:pt>
                <c:pt idx="15">
                  <c:v>6.91909664655229E8</c:v>
                </c:pt>
                <c:pt idx="16">
                  <c:v>7.3793006317176E8</c:v>
                </c:pt>
                <c:pt idx="17">
                  <c:v>7.8393709763073E8</c:v>
                </c:pt>
                <c:pt idx="18">
                  <c:v>8.29930768032139E8</c:v>
                </c:pt>
                <c:pt idx="19">
                  <c:v>8.75911074375988E8</c:v>
                </c:pt>
                <c:pt idx="20">
                  <c:v>9.21878016662276E8</c:v>
                </c:pt>
                <c:pt idx="21">
                  <c:v>9.67831594891004E8</c:v>
                </c:pt>
                <c:pt idx="22">
                  <c:v>1.01377180906217E9</c:v>
                </c:pt>
                <c:pt idx="23">
                  <c:v>1.05969865917578E9</c:v>
                </c:pt>
                <c:pt idx="24">
                  <c:v>1.10561214523182E9</c:v>
                </c:pt>
                <c:pt idx="25">
                  <c:v>1.15151226723031E9</c:v>
                </c:pt>
                <c:pt idx="26">
                  <c:v>1.19739902517123E9</c:v>
                </c:pt>
                <c:pt idx="27">
                  <c:v>1.2432724190546E9</c:v>
                </c:pt>
                <c:pt idx="28">
                  <c:v>1.2891324488804E9</c:v>
                </c:pt>
                <c:pt idx="29">
                  <c:v>1.33497911464864E9</c:v>
                </c:pt>
                <c:pt idx="30">
                  <c:v>1.38081241635933E9</c:v>
                </c:pt>
                <c:pt idx="31">
                  <c:v>1.42663235401245E9</c:v>
                </c:pt>
                <c:pt idx="32">
                  <c:v>1.47243892760801E9</c:v>
                </c:pt>
                <c:pt idx="33">
                  <c:v>1.51823213714601E9</c:v>
                </c:pt>
                <c:pt idx="34">
                  <c:v>1.56401198262645E9</c:v>
                </c:pt>
                <c:pt idx="35">
                  <c:v>1.60977846404933E9</c:v>
                </c:pt>
                <c:pt idx="36">
                  <c:v>1.65553158141465E9</c:v>
                </c:pt>
                <c:pt idx="37">
                  <c:v>1.7012713347224E9</c:v>
                </c:pt>
                <c:pt idx="38">
                  <c:v>1.7469977239726E9</c:v>
                </c:pt>
                <c:pt idx="39">
                  <c:v>1.79271074916524E9</c:v>
                </c:pt>
                <c:pt idx="40">
                  <c:v>1.83841041030032E9</c:v>
                </c:pt>
                <c:pt idx="41">
                  <c:v>1.88409670737783E9</c:v>
                </c:pt>
                <c:pt idx="42">
                  <c:v>1.92976964039779E9</c:v>
                </c:pt>
                <c:pt idx="43">
                  <c:v>1.97542920936018E9</c:v>
                </c:pt>
                <c:pt idx="44">
                  <c:v>2.02107541426502E9</c:v>
                </c:pt>
                <c:pt idx="45">
                  <c:v>2.06670825511229E9</c:v>
                </c:pt>
                <c:pt idx="46">
                  <c:v>2.112327731902E9</c:v>
                </c:pt>
                <c:pt idx="47">
                  <c:v>2.15793384463415E9</c:v>
                </c:pt>
                <c:pt idx="48">
                  <c:v>2.20352659330875E9</c:v>
                </c:pt>
                <c:pt idx="49">
                  <c:v>2.24910597792578E9</c:v>
                </c:pt>
                <c:pt idx="50">
                  <c:v>2.29467199848525E9</c:v>
                </c:pt>
                <c:pt idx="51">
                  <c:v>2.34022465498716E9</c:v>
                </c:pt>
                <c:pt idx="52">
                  <c:v>2.38576394743151E9</c:v>
                </c:pt>
                <c:pt idx="53">
                  <c:v>2.4312898758183E9</c:v>
                </c:pt>
                <c:pt idx="54">
                  <c:v>2.47680244014752E9</c:v>
                </c:pt>
                <c:pt idx="55">
                  <c:v>2.52230164041919E9</c:v>
                </c:pt>
                <c:pt idx="56">
                  <c:v>2.5677874766333E9</c:v>
                </c:pt>
                <c:pt idx="57">
                  <c:v>2.61325994878985E9</c:v>
                </c:pt>
                <c:pt idx="58">
                  <c:v>2.65871905688883E9</c:v>
                </c:pt>
                <c:pt idx="59">
                  <c:v>2.70416480093026E9</c:v>
                </c:pt>
                <c:pt idx="60">
                  <c:v>2.74959718091412E9</c:v>
                </c:pt>
                <c:pt idx="61">
                  <c:v>2.79501619684042E9</c:v>
                </c:pt>
                <c:pt idx="62">
                  <c:v>2.84042184870917E9</c:v>
                </c:pt>
                <c:pt idx="63">
                  <c:v>2.88581413652035E9</c:v>
                </c:pt>
                <c:pt idx="64">
                  <c:v>2.93119306027397E9</c:v>
                </c:pt>
                <c:pt idx="65">
                  <c:v>2.97655861997004E9</c:v>
                </c:pt>
                <c:pt idx="66">
                  <c:v>3.02191081560854E9</c:v>
                </c:pt>
                <c:pt idx="67">
                  <c:v>3.06724964718948E9</c:v>
                </c:pt>
                <c:pt idx="68">
                  <c:v>3.11257511471286E9</c:v>
                </c:pt>
                <c:pt idx="69">
                  <c:v>3.15788721817868E9</c:v>
                </c:pt>
                <c:pt idx="70">
                  <c:v>3.20318595758693E9</c:v>
                </c:pt>
                <c:pt idx="71">
                  <c:v>3.24847133293763E9</c:v>
                </c:pt>
                <c:pt idx="72">
                  <c:v>3.29374334423077E9</c:v>
                </c:pt>
                <c:pt idx="73">
                  <c:v>3.33900199146635E9</c:v>
                </c:pt>
                <c:pt idx="74">
                  <c:v>3.38424727464436E9</c:v>
                </c:pt>
                <c:pt idx="75">
                  <c:v>3.42947919376482E9</c:v>
                </c:pt>
                <c:pt idx="76">
                  <c:v>3.47469774882771E9</c:v>
                </c:pt>
                <c:pt idx="77">
                  <c:v>3.51990293983305E9</c:v>
                </c:pt>
                <c:pt idx="78">
                  <c:v>3.56509476678082E9</c:v>
                </c:pt>
                <c:pt idx="79">
                  <c:v>3.61027322967104E9</c:v>
                </c:pt>
                <c:pt idx="80">
                  <c:v>3.65543832850369E9</c:v>
                </c:pt>
                <c:pt idx="81">
                  <c:v>3.70059006327878E9</c:v>
                </c:pt>
                <c:pt idx="82">
                  <c:v>3.74572843399631E9</c:v>
                </c:pt>
                <c:pt idx="83">
                  <c:v>3.79085344065628E9</c:v>
                </c:pt>
                <c:pt idx="84">
                  <c:v>3.83596508325869E9</c:v>
                </c:pt>
                <c:pt idx="85">
                  <c:v>3.88106336180354E9</c:v>
                </c:pt>
                <c:pt idx="86">
                  <c:v>3.92614827629083E9</c:v>
                </c:pt>
                <c:pt idx="87">
                  <c:v>3.97121982672056E9</c:v>
                </c:pt>
                <c:pt idx="88">
                  <c:v>4.01627801309273E9</c:v>
                </c:pt>
                <c:pt idx="89">
                  <c:v>4.06132283540734E9</c:v>
                </c:pt>
                <c:pt idx="90">
                  <c:v>4.10635429366438E9</c:v>
                </c:pt>
                <c:pt idx="91">
                  <c:v>4.15137238786387E9</c:v>
                </c:pt>
                <c:pt idx="92">
                  <c:v>4.1963771180058E9</c:v>
                </c:pt>
                <c:pt idx="93">
                  <c:v>4.24136848409016E9</c:v>
                </c:pt>
                <c:pt idx="94">
                  <c:v>4.28634648611697E9</c:v>
                </c:pt>
                <c:pt idx="95">
                  <c:v>4.33131112408621E9</c:v>
                </c:pt>
                <c:pt idx="96">
                  <c:v>4.37626239799789E9</c:v>
                </c:pt>
                <c:pt idx="97">
                  <c:v>4.42120030785202E9</c:v>
                </c:pt>
                <c:pt idx="98">
                  <c:v>4.46612485364858E9</c:v>
                </c:pt>
                <c:pt idx="99">
                  <c:v>4.51103603538758E9</c:v>
                </c:pt>
                <c:pt idx="100">
                  <c:v>4.55593385306902E9</c:v>
                </c:pt>
                <c:pt idx="101">
                  <c:v>4.6008183066929E9</c:v>
                </c:pt>
                <c:pt idx="102">
                  <c:v>4.64568939625922E9</c:v>
                </c:pt>
                <c:pt idx="103">
                  <c:v>4.69054712176798E9</c:v>
                </c:pt>
                <c:pt idx="104">
                  <c:v>4.73539148321918E9</c:v>
                </c:pt>
                <c:pt idx="105">
                  <c:v>4.78022248061282E9</c:v>
                </c:pt>
                <c:pt idx="106">
                  <c:v>4.82504011394889E9</c:v>
                </c:pt>
                <c:pt idx="107">
                  <c:v>4.86984438322741E9</c:v>
                </c:pt>
                <c:pt idx="108">
                  <c:v>4.91463528844837E9</c:v>
                </c:pt>
                <c:pt idx="109">
                  <c:v>4.95941282961176E9</c:v>
                </c:pt>
                <c:pt idx="110">
                  <c:v>5.0041770067176E9</c:v>
                </c:pt>
                <c:pt idx="111">
                  <c:v>5.04892781976587E9</c:v>
                </c:pt>
                <c:pt idx="112">
                  <c:v>5.09366526875659E9</c:v>
                </c:pt>
                <c:pt idx="113">
                  <c:v>5.13838935368974E9</c:v>
                </c:pt>
                <c:pt idx="114">
                  <c:v>5.18310007456533E9</c:v>
                </c:pt>
                <c:pt idx="115">
                  <c:v>5.22779743138336E9</c:v>
                </c:pt>
                <c:pt idx="116">
                  <c:v>5.27248142414384E9</c:v>
                </c:pt>
                <c:pt idx="117">
                  <c:v>5.31715205284675E9</c:v>
                </c:pt>
                <c:pt idx="118">
                  <c:v>5.3618093174921E9</c:v>
                </c:pt>
                <c:pt idx="119">
                  <c:v>5.40645321807989E9</c:v>
                </c:pt>
                <c:pt idx="120">
                  <c:v>5.45108375461012E9</c:v>
                </c:pt>
                <c:pt idx="121">
                  <c:v>5.31479997871608E9</c:v>
                </c:pt>
                <c:pt idx="122">
                  <c:v>5.17850283876449E9</c:v>
                </c:pt>
                <c:pt idx="123">
                  <c:v>5.04219233475533E9</c:v>
                </c:pt>
                <c:pt idx="124">
                  <c:v>4.90586846668862E9</c:v>
                </c:pt>
                <c:pt idx="125">
                  <c:v>4.76953123456434E9</c:v>
                </c:pt>
                <c:pt idx="126">
                  <c:v>4.63318063838251E9</c:v>
                </c:pt>
                <c:pt idx="127">
                  <c:v>4.49681667814311E9</c:v>
                </c:pt>
                <c:pt idx="128">
                  <c:v>4.36043935384615E9</c:v>
                </c:pt>
                <c:pt idx="129">
                  <c:v>4.22404866549164E9</c:v>
                </c:pt>
                <c:pt idx="130">
                  <c:v>4.08764461307956E9</c:v>
                </c:pt>
                <c:pt idx="131">
                  <c:v>3.95122719660992E9</c:v>
                </c:pt>
                <c:pt idx="132">
                  <c:v>3.81479641608272E9</c:v>
                </c:pt>
                <c:pt idx="133">
                  <c:v>3.67835227149796E9</c:v>
                </c:pt>
                <c:pt idx="134">
                  <c:v>3.54189476285564E9</c:v>
                </c:pt>
                <c:pt idx="135">
                  <c:v>3.40542389015576E9</c:v>
                </c:pt>
                <c:pt idx="136">
                  <c:v>3.26893965339832E9</c:v>
                </c:pt>
                <c:pt idx="137">
                  <c:v>3.13244205258331E9</c:v>
                </c:pt>
                <c:pt idx="138">
                  <c:v>2.99593108771075E9</c:v>
                </c:pt>
                <c:pt idx="139">
                  <c:v>2.85940675878062E9</c:v>
                </c:pt>
                <c:pt idx="140">
                  <c:v>2.72286906579294E9</c:v>
                </c:pt>
                <c:pt idx="141">
                  <c:v>2.5863180087477E9</c:v>
                </c:pt>
                <c:pt idx="142">
                  <c:v>2.44975358764489E9</c:v>
                </c:pt>
                <c:pt idx="143">
                  <c:v>2.31317580248452E9</c:v>
                </c:pt>
                <c:pt idx="144">
                  <c:v>2.1765846532666E9</c:v>
                </c:pt>
                <c:pt idx="145">
                  <c:v>2.03998013999111E9</c:v>
                </c:pt>
                <c:pt idx="146">
                  <c:v>1.90336226265806E9</c:v>
                </c:pt>
                <c:pt idx="147">
                  <c:v>1.76673102126745E9</c:v>
                </c:pt>
                <c:pt idx="148">
                  <c:v>1.63008641581928E9</c:v>
                </c:pt>
                <c:pt idx="149">
                  <c:v>1.49342844631355E9</c:v>
                </c:pt>
                <c:pt idx="150">
                  <c:v>1.35675711275026E9</c:v>
                </c:pt>
                <c:pt idx="151">
                  <c:v>1.22007241512941E9</c:v>
                </c:pt>
                <c:pt idx="152">
                  <c:v>1.083374353451E9</c:v>
                </c:pt>
                <c:pt idx="153">
                  <c:v>9.4666292771503E8</c:v>
                </c:pt>
                <c:pt idx="154">
                  <c:v>8.09938137921496E8</c:v>
                </c:pt>
                <c:pt idx="155">
                  <c:v>6.73199984070403E8</c:v>
                </c:pt>
                <c:pt idx="156">
                  <c:v>5.3644846616175E8</c:v>
                </c:pt>
                <c:pt idx="157">
                  <c:v>3.99683584195536E8</c:v>
                </c:pt>
                <c:pt idx="158">
                  <c:v>2.62905338171761E8</c:v>
                </c:pt>
                <c:pt idx="159">
                  <c:v>1.26113728090424E8</c:v>
                </c:pt>
                <c:pt idx="160">
                  <c:v>-1.06912460484724E7</c:v>
                </c:pt>
                <c:pt idx="161">
                  <c:v>-1.01633657748272E7</c:v>
                </c:pt>
                <c:pt idx="162">
                  <c:v>-9.64884955874469E6</c:v>
                </c:pt>
                <c:pt idx="163">
                  <c:v>-9.14769740022338E6</c:v>
                </c:pt>
                <c:pt idx="164">
                  <c:v>-8.65990929926193E6</c:v>
                </c:pt>
                <c:pt idx="165">
                  <c:v>-8.18548525586033E6</c:v>
                </c:pt>
                <c:pt idx="166">
                  <c:v>-7.72442527001997E6</c:v>
                </c:pt>
                <c:pt idx="167">
                  <c:v>-7.27672934174082E6</c:v>
                </c:pt>
                <c:pt idx="168">
                  <c:v>-6.84239747102153E6</c:v>
                </c:pt>
                <c:pt idx="169">
                  <c:v>-6.42142965786347E6</c:v>
                </c:pt>
                <c:pt idx="170">
                  <c:v>-6.01382590226389E6</c:v>
                </c:pt>
                <c:pt idx="171">
                  <c:v>-5.61958620422691E6</c:v>
                </c:pt>
                <c:pt idx="172">
                  <c:v>-5.23871056375116E6</c:v>
                </c:pt>
                <c:pt idx="173">
                  <c:v>-4.87119898083527E6</c:v>
                </c:pt>
                <c:pt idx="174">
                  <c:v>-4.51705145547922E6</c:v>
                </c:pt>
                <c:pt idx="175">
                  <c:v>-4.17626798768303E6</c:v>
                </c:pt>
                <c:pt idx="176">
                  <c:v>-3.84884857744944E6</c:v>
                </c:pt>
                <c:pt idx="177">
                  <c:v>-3.53479322477571E6</c:v>
                </c:pt>
                <c:pt idx="178">
                  <c:v>-3.23410192966182E6</c:v>
                </c:pt>
                <c:pt idx="179">
                  <c:v>-2.94677469210917E6</c:v>
                </c:pt>
                <c:pt idx="180">
                  <c:v>-2.67281151211637E6</c:v>
                </c:pt>
                <c:pt idx="181">
                  <c:v>-2.4122123896848E6</c:v>
                </c:pt>
                <c:pt idx="182">
                  <c:v>-2.16497732481445E6</c:v>
                </c:pt>
                <c:pt idx="183">
                  <c:v>-1.93110631750533E6</c:v>
                </c:pt>
                <c:pt idx="184">
                  <c:v>-1.7105993677547E6</c:v>
                </c:pt>
                <c:pt idx="185">
                  <c:v>-1.50345647556529E6</c:v>
                </c:pt>
                <c:pt idx="186">
                  <c:v>-1.3096776409371E6</c:v>
                </c:pt>
                <c:pt idx="187">
                  <c:v>-1.12926286386877E6</c:v>
                </c:pt>
                <c:pt idx="188">
                  <c:v>-962212.1443616734</c:v>
                </c:pt>
                <c:pt idx="189">
                  <c:v>-808525.4824171736</c:v>
                </c:pt>
                <c:pt idx="190">
                  <c:v>-668202.8780284056</c:v>
                </c:pt>
                <c:pt idx="191">
                  <c:v>-541244.331203613</c:v>
                </c:pt>
                <c:pt idx="192">
                  <c:v>-427649.8419373003</c:v>
                </c:pt>
                <c:pt idx="193">
                  <c:v>-327419.4102349629</c:v>
                </c:pt>
                <c:pt idx="194">
                  <c:v>-240553.0360911053</c:v>
                </c:pt>
                <c:pt idx="195">
                  <c:v>-167050.7195084753</c:v>
                </c:pt>
                <c:pt idx="196">
                  <c:v>-106912.4604843251</c:v>
                </c:pt>
                <c:pt idx="197">
                  <c:v>-60138.25902140241</c:v>
                </c:pt>
                <c:pt idx="198">
                  <c:v>-26728.11511970735</c:v>
                </c:pt>
                <c:pt idx="199">
                  <c:v>-6682.028781987718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0.0</c:v>
                </c:pt>
                <c:pt idx="1">
                  <c:v>4.52252370916755E7</c:v>
                </c:pt>
                <c:pt idx="2">
                  <c:v>9.0450474183351E7</c:v>
                </c:pt>
                <c:pt idx="3">
                  <c:v>1.35675711275026E8</c:v>
                </c:pt>
                <c:pt idx="4">
                  <c:v>1.80900948366702E8</c:v>
                </c:pt>
                <c:pt idx="5">
                  <c:v>2.26126185458377E8</c:v>
                </c:pt>
                <c:pt idx="6">
                  <c:v>2.71351422550053E8</c:v>
                </c:pt>
                <c:pt idx="7">
                  <c:v>3.16576659641728E8</c:v>
                </c:pt>
                <c:pt idx="8">
                  <c:v>3.61801896733404E8</c:v>
                </c:pt>
                <c:pt idx="9">
                  <c:v>4.0702713382508E8</c:v>
                </c:pt>
                <c:pt idx="10">
                  <c:v>4.52252370916754E8</c:v>
                </c:pt>
                <c:pt idx="11">
                  <c:v>4.9747760800843E8</c:v>
                </c:pt>
                <c:pt idx="12">
                  <c:v>5.42702845100105E8</c:v>
                </c:pt>
                <c:pt idx="13">
                  <c:v>5.87928082191781E8</c:v>
                </c:pt>
                <c:pt idx="14">
                  <c:v>6.33153319283456E8</c:v>
                </c:pt>
                <c:pt idx="15">
                  <c:v>6.78378556375132E8</c:v>
                </c:pt>
                <c:pt idx="16">
                  <c:v>7.23603793466807E8</c:v>
                </c:pt>
                <c:pt idx="17">
                  <c:v>7.68829030558483E8</c:v>
                </c:pt>
                <c:pt idx="18">
                  <c:v>8.14054267650158E8</c:v>
                </c:pt>
                <c:pt idx="19">
                  <c:v>8.59279504741833E8</c:v>
                </c:pt>
                <c:pt idx="20">
                  <c:v>9.04504741833509E8</c:v>
                </c:pt>
                <c:pt idx="21">
                  <c:v>9.49729978925184E8</c:v>
                </c:pt>
                <c:pt idx="22">
                  <c:v>9.9495521601686E8</c:v>
                </c:pt>
                <c:pt idx="23">
                  <c:v>1.04018045310854E9</c:v>
                </c:pt>
                <c:pt idx="24">
                  <c:v>1.08540569020021E9</c:v>
                </c:pt>
                <c:pt idx="25">
                  <c:v>1.13063092729189E9</c:v>
                </c:pt>
                <c:pt idx="26">
                  <c:v>1.17585616438356E9</c:v>
                </c:pt>
                <c:pt idx="27">
                  <c:v>1.22108140147524E9</c:v>
                </c:pt>
                <c:pt idx="28">
                  <c:v>1.26630663856691E9</c:v>
                </c:pt>
                <c:pt idx="29">
                  <c:v>1.31153187565859E9</c:v>
                </c:pt>
                <c:pt idx="30">
                  <c:v>1.35675711275026E9</c:v>
                </c:pt>
                <c:pt idx="31">
                  <c:v>1.40198234984194E9</c:v>
                </c:pt>
                <c:pt idx="32">
                  <c:v>1.44720758693361E9</c:v>
                </c:pt>
                <c:pt idx="33">
                  <c:v>1.49243282402529E9</c:v>
                </c:pt>
                <c:pt idx="34">
                  <c:v>1.53765806111697E9</c:v>
                </c:pt>
                <c:pt idx="35">
                  <c:v>1.58288329820864E9</c:v>
                </c:pt>
                <c:pt idx="36">
                  <c:v>1.62810853530032E9</c:v>
                </c:pt>
                <c:pt idx="37">
                  <c:v>1.67333377239199E9</c:v>
                </c:pt>
                <c:pt idx="38">
                  <c:v>1.71855900948367E9</c:v>
                </c:pt>
                <c:pt idx="39">
                  <c:v>1.76378424657534E9</c:v>
                </c:pt>
                <c:pt idx="40">
                  <c:v>1.80900948366702E9</c:v>
                </c:pt>
                <c:pt idx="41">
                  <c:v>1.85423472075869E9</c:v>
                </c:pt>
                <c:pt idx="42">
                  <c:v>1.89945995785037E9</c:v>
                </c:pt>
                <c:pt idx="43">
                  <c:v>1.94468519494204E9</c:v>
                </c:pt>
                <c:pt idx="44">
                  <c:v>1.98991043203372E9</c:v>
                </c:pt>
                <c:pt idx="45">
                  <c:v>2.0351356691254E9</c:v>
                </c:pt>
                <c:pt idx="46">
                  <c:v>2.08036090621707E9</c:v>
                </c:pt>
                <c:pt idx="47">
                  <c:v>2.12558614330875E9</c:v>
                </c:pt>
                <c:pt idx="48">
                  <c:v>2.17081138040042E9</c:v>
                </c:pt>
                <c:pt idx="49">
                  <c:v>2.2160366174921E9</c:v>
                </c:pt>
                <c:pt idx="50">
                  <c:v>2.26126185458377E9</c:v>
                </c:pt>
                <c:pt idx="51">
                  <c:v>2.30648709167545E9</c:v>
                </c:pt>
                <c:pt idx="52">
                  <c:v>2.35171232876712E9</c:v>
                </c:pt>
                <c:pt idx="53">
                  <c:v>2.3969375658588E9</c:v>
                </c:pt>
                <c:pt idx="54">
                  <c:v>2.44216280295047E9</c:v>
                </c:pt>
                <c:pt idx="55">
                  <c:v>2.48738804004215E9</c:v>
                </c:pt>
                <c:pt idx="56">
                  <c:v>2.53261327713383E9</c:v>
                </c:pt>
                <c:pt idx="57">
                  <c:v>2.5778385142255E9</c:v>
                </c:pt>
                <c:pt idx="58">
                  <c:v>2.62306375131718E9</c:v>
                </c:pt>
                <c:pt idx="59">
                  <c:v>2.66828898840885E9</c:v>
                </c:pt>
                <c:pt idx="60">
                  <c:v>2.71351422550053E9</c:v>
                </c:pt>
                <c:pt idx="61">
                  <c:v>2.7587394625922E9</c:v>
                </c:pt>
                <c:pt idx="62">
                  <c:v>2.80396469968388E9</c:v>
                </c:pt>
                <c:pt idx="63">
                  <c:v>2.84918993677555E9</c:v>
                </c:pt>
                <c:pt idx="64">
                  <c:v>2.89441517386723E9</c:v>
                </c:pt>
                <c:pt idx="65">
                  <c:v>2.9396404109589E9</c:v>
                </c:pt>
                <c:pt idx="66">
                  <c:v>2.98486564805058E9</c:v>
                </c:pt>
                <c:pt idx="67">
                  <c:v>3.03009088514226E9</c:v>
                </c:pt>
                <c:pt idx="68">
                  <c:v>3.07531612223393E9</c:v>
                </c:pt>
                <c:pt idx="69">
                  <c:v>3.12054135932561E9</c:v>
                </c:pt>
                <c:pt idx="70">
                  <c:v>3.16576659641728E9</c:v>
                </c:pt>
                <c:pt idx="71">
                  <c:v>3.21099183350896E9</c:v>
                </c:pt>
                <c:pt idx="72">
                  <c:v>3.25621707060063E9</c:v>
                </c:pt>
                <c:pt idx="73">
                  <c:v>3.30144230769231E9</c:v>
                </c:pt>
                <c:pt idx="74">
                  <c:v>3.34666754478398E9</c:v>
                </c:pt>
                <c:pt idx="75">
                  <c:v>3.39189278187566E9</c:v>
                </c:pt>
                <c:pt idx="76">
                  <c:v>3.43711801896733E9</c:v>
                </c:pt>
                <c:pt idx="77">
                  <c:v>3.48234325605901E9</c:v>
                </c:pt>
                <c:pt idx="78">
                  <c:v>3.52756849315068E9</c:v>
                </c:pt>
                <c:pt idx="79">
                  <c:v>3.57279373024236E9</c:v>
                </c:pt>
                <c:pt idx="80">
                  <c:v>3.61801896733404E9</c:v>
                </c:pt>
                <c:pt idx="81">
                  <c:v>3.66324420442571E9</c:v>
                </c:pt>
                <c:pt idx="82">
                  <c:v>3.70846944151739E9</c:v>
                </c:pt>
                <c:pt idx="83">
                  <c:v>3.75369467860906E9</c:v>
                </c:pt>
                <c:pt idx="84">
                  <c:v>3.79891991570074E9</c:v>
                </c:pt>
                <c:pt idx="85">
                  <c:v>3.84414515279241E9</c:v>
                </c:pt>
                <c:pt idx="86">
                  <c:v>3.88937038988409E9</c:v>
                </c:pt>
                <c:pt idx="87">
                  <c:v>3.93459562697576E9</c:v>
                </c:pt>
                <c:pt idx="88">
                  <c:v>3.97982086406744E9</c:v>
                </c:pt>
                <c:pt idx="89">
                  <c:v>4.02504610115911E9</c:v>
                </c:pt>
                <c:pt idx="90">
                  <c:v>4.0702713382508E9</c:v>
                </c:pt>
                <c:pt idx="91">
                  <c:v>4.11549657534247E9</c:v>
                </c:pt>
                <c:pt idx="92">
                  <c:v>4.16072181243414E9</c:v>
                </c:pt>
                <c:pt idx="93">
                  <c:v>4.20594704952582E9</c:v>
                </c:pt>
                <c:pt idx="94">
                  <c:v>4.25117228661749E9</c:v>
                </c:pt>
                <c:pt idx="95">
                  <c:v>4.29639752370917E9</c:v>
                </c:pt>
                <c:pt idx="96">
                  <c:v>4.34162276080084E9</c:v>
                </c:pt>
                <c:pt idx="97">
                  <c:v>4.38684799789252E9</c:v>
                </c:pt>
                <c:pt idx="98">
                  <c:v>4.43207323498419E9</c:v>
                </c:pt>
                <c:pt idx="99">
                  <c:v>4.47729847207587E9</c:v>
                </c:pt>
                <c:pt idx="100">
                  <c:v>4.52252370916754E9</c:v>
                </c:pt>
                <c:pt idx="101">
                  <c:v>4.56774894625922E9</c:v>
                </c:pt>
                <c:pt idx="102">
                  <c:v>4.61297418335089E9</c:v>
                </c:pt>
                <c:pt idx="103">
                  <c:v>4.65819942044257E9</c:v>
                </c:pt>
                <c:pt idx="104">
                  <c:v>4.70342465753425E9</c:v>
                </c:pt>
                <c:pt idx="105">
                  <c:v>4.74864989462592E9</c:v>
                </c:pt>
                <c:pt idx="106">
                  <c:v>4.7938751317176E9</c:v>
                </c:pt>
                <c:pt idx="107">
                  <c:v>4.83910036880927E9</c:v>
                </c:pt>
                <c:pt idx="108">
                  <c:v>4.88432560590095E9</c:v>
                </c:pt>
                <c:pt idx="109">
                  <c:v>4.92955084299262E9</c:v>
                </c:pt>
                <c:pt idx="110">
                  <c:v>4.9747760800843E9</c:v>
                </c:pt>
                <c:pt idx="111">
                  <c:v>5.02000131717597E9</c:v>
                </c:pt>
                <c:pt idx="112">
                  <c:v>5.06522655426765E9</c:v>
                </c:pt>
                <c:pt idx="113">
                  <c:v>5.11045179135933E9</c:v>
                </c:pt>
                <c:pt idx="114">
                  <c:v>5.155677028451E9</c:v>
                </c:pt>
                <c:pt idx="115">
                  <c:v>5.20090226554268E9</c:v>
                </c:pt>
                <c:pt idx="116">
                  <c:v>5.24612750263435E9</c:v>
                </c:pt>
                <c:pt idx="117">
                  <c:v>5.29135273972603E9</c:v>
                </c:pt>
                <c:pt idx="118">
                  <c:v>5.3365779768177E9</c:v>
                </c:pt>
                <c:pt idx="119">
                  <c:v>5.38180321390938E9</c:v>
                </c:pt>
                <c:pt idx="120">
                  <c:v>5.42702845100105E9</c:v>
                </c:pt>
                <c:pt idx="121">
                  <c:v>5.29135273972603E9</c:v>
                </c:pt>
                <c:pt idx="122">
                  <c:v>5.155677028451E9</c:v>
                </c:pt>
                <c:pt idx="123">
                  <c:v>5.02000131717597E9</c:v>
                </c:pt>
                <c:pt idx="124">
                  <c:v>4.88432560590095E9</c:v>
                </c:pt>
                <c:pt idx="125">
                  <c:v>4.74864989462592E9</c:v>
                </c:pt>
                <c:pt idx="126">
                  <c:v>4.61297418335089E9</c:v>
                </c:pt>
                <c:pt idx="127">
                  <c:v>4.47729847207587E9</c:v>
                </c:pt>
                <c:pt idx="128">
                  <c:v>4.34162276080084E9</c:v>
                </c:pt>
                <c:pt idx="129">
                  <c:v>4.20594704952582E9</c:v>
                </c:pt>
                <c:pt idx="130">
                  <c:v>4.0702713382508E9</c:v>
                </c:pt>
                <c:pt idx="131">
                  <c:v>3.93459562697576E9</c:v>
                </c:pt>
                <c:pt idx="132">
                  <c:v>3.79891991570074E9</c:v>
                </c:pt>
                <c:pt idx="133">
                  <c:v>3.66324420442571E9</c:v>
                </c:pt>
                <c:pt idx="134">
                  <c:v>3.52756849315068E9</c:v>
                </c:pt>
                <c:pt idx="135">
                  <c:v>3.39189278187566E9</c:v>
                </c:pt>
                <c:pt idx="136">
                  <c:v>3.25621707060063E9</c:v>
                </c:pt>
                <c:pt idx="137">
                  <c:v>3.12054135932561E9</c:v>
                </c:pt>
                <c:pt idx="138">
                  <c:v>2.98486564805058E9</c:v>
                </c:pt>
                <c:pt idx="139">
                  <c:v>2.84918993677555E9</c:v>
                </c:pt>
                <c:pt idx="140">
                  <c:v>2.71351422550053E9</c:v>
                </c:pt>
                <c:pt idx="141">
                  <c:v>2.5778385142255E9</c:v>
                </c:pt>
                <c:pt idx="142">
                  <c:v>2.44216280295047E9</c:v>
                </c:pt>
                <c:pt idx="143">
                  <c:v>2.30648709167545E9</c:v>
                </c:pt>
                <c:pt idx="144">
                  <c:v>2.17081138040042E9</c:v>
                </c:pt>
                <c:pt idx="145">
                  <c:v>2.0351356691254E9</c:v>
                </c:pt>
                <c:pt idx="146">
                  <c:v>1.89945995785037E9</c:v>
                </c:pt>
                <c:pt idx="147">
                  <c:v>1.76378424657534E9</c:v>
                </c:pt>
                <c:pt idx="148">
                  <c:v>1.62810853530032E9</c:v>
                </c:pt>
                <c:pt idx="149">
                  <c:v>1.49243282402529E9</c:v>
                </c:pt>
                <c:pt idx="150">
                  <c:v>1.35675711275026E9</c:v>
                </c:pt>
                <c:pt idx="151">
                  <c:v>1.22108140147524E9</c:v>
                </c:pt>
                <c:pt idx="152">
                  <c:v>1.08540569020021E9</c:v>
                </c:pt>
                <c:pt idx="153">
                  <c:v>9.49729978925184E8</c:v>
                </c:pt>
                <c:pt idx="154">
                  <c:v>8.14054267650158E8</c:v>
                </c:pt>
                <c:pt idx="155">
                  <c:v>6.78378556375132E8</c:v>
                </c:pt>
                <c:pt idx="156">
                  <c:v>5.42702845100105E8</c:v>
                </c:pt>
                <c:pt idx="157">
                  <c:v>4.0702713382508E8</c:v>
                </c:pt>
                <c:pt idx="158">
                  <c:v>2.71351422550053E8</c:v>
                </c:pt>
                <c:pt idx="159">
                  <c:v>1.35675711275026E8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91816"/>
        <c:axId val="2128095496"/>
      </c:lineChart>
      <c:catAx>
        <c:axId val="21280918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5496"/>
        <c:crosses val="autoZero"/>
        <c:auto val="1"/>
        <c:lblAlgn val="ctr"/>
        <c:lblOffset val="100"/>
        <c:noMultiLvlLbl val="0"/>
      </c:catAx>
      <c:valAx>
        <c:axId val="2128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1.97824414840637E8</c:v>
                </c:pt>
                <c:pt idx="1">
                  <c:v>2.44045274220577E8</c:v>
                </c:pt>
                <c:pt idx="2">
                  <c:v>2.90252769542956E8</c:v>
                </c:pt>
                <c:pt idx="3">
                  <c:v>3.36446900807774E8</c:v>
                </c:pt>
                <c:pt idx="4">
                  <c:v>3.82627668015032E8</c:v>
                </c:pt>
                <c:pt idx="5">
                  <c:v>4.28795071164729E8</c:v>
                </c:pt>
                <c:pt idx="6">
                  <c:v>4.74949110256865E8</c:v>
                </c:pt>
                <c:pt idx="7">
                  <c:v>5.21089785291441E8</c:v>
                </c:pt>
                <c:pt idx="8">
                  <c:v>5.67217096268456E8</c:v>
                </c:pt>
                <c:pt idx="9">
                  <c:v>6.13331043187911E8</c:v>
                </c:pt>
                <c:pt idx="10">
                  <c:v>6.59431626049805E8</c:v>
                </c:pt>
                <c:pt idx="11">
                  <c:v>7.05518844854139E8</c:v>
                </c:pt>
                <c:pt idx="12">
                  <c:v>7.51592699600911E8</c:v>
                </c:pt>
                <c:pt idx="13">
                  <c:v>7.97653190290124E8</c:v>
                </c:pt>
                <c:pt idx="14">
                  <c:v>8.43700316921776E8</c:v>
                </c:pt>
                <c:pt idx="15">
                  <c:v>8.89734079495867E8</c:v>
                </c:pt>
                <c:pt idx="16">
                  <c:v>9.35754478012397E8</c:v>
                </c:pt>
                <c:pt idx="17">
                  <c:v>9.81761512471367E8</c:v>
                </c:pt>
                <c:pt idx="18">
                  <c:v>1.02775518287278E9</c:v>
                </c:pt>
                <c:pt idx="19">
                  <c:v>1.07373548921663E9</c:v>
                </c:pt>
                <c:pt idx="20">
                  <c:v>1.11970243150291E9</c:v>
                </c:pt>
                <c:pt idx="21">
                  <c:v>1.16565600973164E9</c:v>
                </c:pt>
                <c:pt idx="22">
                  <c:v>1.21159622390281E9</c:v>
                </c:pt>
                <c:pt idx="23">
                  <c:v>1.25752307401641E9</c:v>
                </c:pt>
                <c:pt idx="24">
                  <c:v>1.30343656007246E9</c:v>
                </c:pt>
                <c:pt idx="25">
                  <c:v>1.34933668207095E9</c:v>
                </c:pt>
                <c:pt idx="26">
                  <c:v>1.39522344001187E9</c:v>
                </c:pt>
                <c:pt idx="27">
                  <c:v>1.44109683389523E9</c:v>
                </c:pt>
                <c:pt idx="28">
                  <c:v>1.48695686372104E9</c:v>
                </c:pt>
                <c:pt idx="29">
                  <c:v>1.53280352948928E9</c:v>
                </c:pt>
                <c:pt idx="30">
                  <c:v>1.57863683119996E9</c:v>
                </c:pt>
                <c:pt idx="31">
                  <c:v>1.62445676885308E9</c:v>
                </c:pt>
                <c:pt idx="32">
                  <c:v>1.67026334244865E9</c:v>
                </c:pt>
                <c:pt idx="33">
                  <c:v>1.71605655198665E9</c:v>
                </c:pt>
                <c:pt idx="34">
                  <c:v>1.76183639746709E9</c:v>
                </c:pt>
                <c:pt idx="35">
                  <c:v>1.80760287888997E9</c:v>
                </c:pt>
                <c:pt idx="36">
                  <c:v>1.85335599625528E9</c:v>
                </c:pt>
                <c:pt idx="37">
                  <c:v>1.89909574956304E9</c:v>
                </c:pt>
                <c:pt idx="38">
                  <c:v>1.94482213881324E9</c:v>
                </c:pt>
                <c:pt idx="39">
                  <c:v>1.99053516400588E9</c:v>
                </c:pt>
                <c:pt idx="40">
                  <c:v>2.03623482514095E9</c:v>
                </c:pt>
                <c:pt idx="41">
                  <c:v>2.08192112221847E9</c:v>
                </c:pt>
                <c:pt idx="42">
                  <c:v>2.12759405523842E9</c:v>
                </c:pt>
                <c:pt idx="43">
                  <c:v>2.17325362420082E9</c:v>
                </c:pt>
                <c:pt idx="44">
                  <c:v>2.21889982910565E9</c:v>
                </c:pt>
                <c:pt idx="45">
                  <c:v>2.26453266995293E9</c:v>
                </c:pt>
                <c:pt idx="46">
                  <c:v>2.31015214674264E9</c:v>
                </c:pt>
                <c:pt idx="47">
                  <c:v>2.35575825947479E9</c:v>
                </c:pt>
                <c:pt idx="48">
                  <c:v>2.40135100814938E9</c:v>
                </c:pt>
                <c:pt idx="49">
                  <c:v>2.44693039276641E9</c:v>
                </c:pt>
                <c:pt idx="50">
                  <c:v>2.49249641332589E9</c:v>
                </c:pt>
                <c:pt idx="51">
                  <c:v>2.5380490698278E9</c:v>
                </c:pt>
                <c:pt idx="52">
                  <c:v>2.58358836227214E9</c:v>
                </c:pt>
                <c:pt idx="53">
                  <c:v>2.62911429065893E9</c:v>
                </c:pt>
                <c:pt idx="54">
                  <c:v>2.67462685498816E9</c:v>
                </c:pt>
                <c:pt idx="55">
                  <c:v>2.72012605525983E9</c:v>
                </c:pt>
                <c:pt idx="56">
                  <c:v>2.76561189147394E9</c:v>
                </c:pt>
                <c:pt idx="57">
                  <c:v>2.81108436363048E9</c:v>
                </c:pt>
                <c:pt idx="58">
                  <c:v>2.85654347172947E9</c:v>
                </c:pt>
                <c:pt idx="59">
                  <c:v>2.90198921577089E9</c:v>
                </c:pt>
                <c:pt idx="60">
                  <c:v>2.94742159575476E9</c:v>
                </c:pt>
                <c:pt idx="61">
                  <c:v>2.99284061168106E9</c:v>
                </c:pt>
                <c:pt idx="62">
                  <c:v>3.03824626354981E9</c:v>
                </c:pt>
                <c:pt idx="63">
                  <c:v>3.08363855136099E9</c:v>
                </c:pt>
                <c:pt idx="64">
                  <c:v>3.12901747511461E9</c:v>
                </c:pt>
                <c:pt idx="65">
                  <c:v>3.17438303481067E9</c:v>
                </c:pt>
                <c:pt idx="66">
                  <c:v>3.21973523044917E9</c:v>
                </c:pt>
                <c:pt idx="67">
                  <c:v>3.26507406203011E9</c:v>
                </c:pt>
                <c:pt idx="68">
                  <c:v>3.31039952955349E9</c:v>
                </c:pt>
                <c:pt idx="69">
                  <c:v>3.35571163301931E9</c:v>
                </c:pt>
                <c:pt idx="70">
                  <c:v>3.40101037242757E9</c:v>
                </c:pt>
                <c:pt idx="71">
                  <c:v>3.44629574777827E9</c:v>
                </c:pt>
                <c:pt idx="72">
                  <c:v>3.49156775907141E9</c:v>
                </c:pt>
                <c:pt idx="73">
                  <c:v>3.53682640630698E9</c:v>
                </c:pt>
                <c:pt idx="74">
                  <c:v>3.582071689485E9</c:v>
                </c:pt>
                <c:pt idx="75">
                  <c:v>3.62730360860546E9</c:v>
                </c:pt>
                <c:pt idx="76">
                  <c:v>3.67252216366835E9</c:v>
                </c:pt>
                <c:pt idx="77">
                  <c:v>3.71772735467369E9</c:v>
                </c:pt>
                <c:pt idx="78">
                  <c:v>3.76291918162146E9</c:v>
                </c:pt>
                <c:pt idx="79">
                  <c:v>3.80809764451167E9</c:v>
                </c:pt>
                <c:pt idx="80">
                  <c:v>3.85326274334433E9</c:v>
                </c:pt>
                <c:pt idx="81">
                  <c:v>3.89841447811942E9</c:v>
                </c:pt>
                <c:pt idx="82">
                  <c:v>3.94355284883695E9</c:v>
                </c:pt>
                <c:pt idx="83">
                  <c:v>3.98867785549692E9</c:v>
                </c:pt>
                <c:pt idx="84">
                  <c:v>4.03378949809933E9</c:v>
                </c:pt>
                <c:pt idx="85">
                  <c:v>4.07888777664418E9</c:v>
                </c:pt>
                <c:pt idx="86">
                  <c:v>4.12397269113147E9</c:v>
                </c:pt>
                <c:pt idx="87">
                  <c:v>4.1690442415612E9</c:v>
                </c:pt>
                <c:pt idx="88">
                  <c:v>4.21410242793337E9</c:v>
                </c:pt>
                <c:pt idx="89">
                  <c:v>4.25914725024797E9</c:v>
                </c:pt>
                <c:pt idx="90">
                  <c:v>4.30417870850502E9</c:v>
                </c:pt>
                <c:pt idx="91">
                  <c:v>4.34919680270451E9</c:v>
                </c:pt>
                <c:pt idx="92">
                  <c:v>4.39420153284643E9</c:v>
                </c:pt>
                <c:pt idx="93">
                  <c:v>4.4391928989308E9</c:v>
                </c:pt>
                <c:pt idx="94">
                  <c:v>4.4841709009576E9</c:v>
                </c:pt>
                <c:pt idx="95">
                  <c:v>4.52913553892685E9</c:v>
                </c:pt>
                <c:pt idx="96">
                  <c:v>4.57408681283853E9</c:v>
                </c:pt>
                <c:pt idx="97">
                  <c:v>4.61902472269265E9</c:v>
                </c:pt>
                <c:pt idx="98">
                  <c:v>4.66394926848921E9</c:v>
                </c:pt>
                <c:pt idx="99">
                  <c:v>4.70886045022822E9</c:v>
                </c:pt>
                <c:pt idx="100">
                  <c:v>4.75375826790966E9</c:v>
                </c:pt>
                <c:pt idx="101">
                  <c:v>4.79864272153354E9</c:v>
                </c:pt>
                <c:pt idx="102">
                  <c:v>4.84351381109986E9</c:v>
                </c:pt>
                <c:pt idx="103">
                  <c:v>4.88837153660862E9</c:v>
                </c:pt>
                <c:pt idx="104">
                  <c:v>4.93321589805982E9</c:v>
                </c:pt>
                <c:pt idx="105">
                  <c:v>4.97804689545345E9</c:v>
                </c:pt>
                <c:pt idx="106">
                  <c:v>5.02286452878953E9</c:v>
                </c:pt>
                <c:pt idx="107">
                  <c:v>5.06766879806805E9</c:v>
                </c:pt>
                <c:pt idx="108">
                  <c:v>5.112459703289E9</c:v>
                </c:pt>
                <c:pt idx="109">
                  <c:v>5.1572372444524E9</c:v>
                </c:pt>
                <c:pt idx="110">
                  <c:v>5.20200142155823E9</c:v>
                </c:pt>
                <c:pt idx="111">
                  <c:v>5.24675223460651E9</c:v>
                </c:pt>
                <c:pt idx="112">
                  <c:v>5.29148968359722E9</c:v>
                </c:pt>
                <c:pt idx="113">
                  <c:v>5.33621376853038E9</c:v>
                </c:pt>
                <c:pt idx="114">
                  <c:v>5.38092448940597E9</c:v>
                </c:pt>
                <c:pt idx="115">
                  <c:v>5.425621846224E9</c:v>
                </c:pt>
                <c:pt idx="116">
                  <c:v>5.47030583898447E9</c:v>
                </c:pt>
                <c:pt idx="117">
                  <c:v>5.51497646768738E9</c:v>
                </c:pt>
                <c:pt idx="118">
                  <c:v>5.55963373233273E9</c:v>
                </c:pt>
                <c:pt idx="119">
                  <c:v>5.60427763292052E9</c:v>
                </c:pt>
                <c:pt idx="120">
                  <c:v>5.64890816945076E9</c:v>
                </c:pt>
                <c:pt idx="121">
                  <c:v>5.51262439355672E9</c:v>
                </c:pt>
                <c:pt idx="122">
                  <c:v>5.37632725360513E9</c:v>
                </c:pt>
                <c:pt idx="123">
                  <c:v>5.24001674959597E9</c:v>
                </c:pt>
                <c:pt idx="124">
                  <c:v>5.10369288152926E9</c:v>
                </c:pt>
                <c:pt idx="125">
                  <c:v>4.96735564940498E9</c:v>
                </c:pt>
                <c:pt idx="126">
                  <c:v>4.83100505322314E9</c:v>
                </c:pt>
                <c:pt idx="127">
                  <c:v>4.69464109298375E9</c:v>
                </c:pt>
                <c:pt idx="128">
                  <c:v>4.55826376868679E9</c:v>
                </c:pt>
                <c:pt idx="129">
                  <c:v>4.42187308033227E9</c:v>
                </c:pt>
                <c:pt idx="130">
                  <c:v>4.2854690279202E9</c:v>
                </c:pt>
                <c:pt idx="131">
                  <c:v>4.14905161145056E9</c:v>
                </c:pt>
                <c:pt idx="132">
                  <c:v>4.01262083092336E9</c:v>
                </c:pt>
                <c:pt idx="133">
                  <c:v>3.8761766863386E9</c:v>
                </c:pt>
                <c:pt idx="134">
                  <c:v>3.73971917769628E9</c:v>
                </c:pt>
                <c:pt idx="135">
                  <c:v>3.60324830499639E9</c:v>
                </c:pt>
                <c:pt idx="136">
                  <c:v>3.46676406823895E9</c:v>
                </c:pt>
                <c:pt idx="137">
                  <c:v>3.33026646742395E9</c:v>
                </c:pt>
                <c:pt idx="138">
                  <c:v>3.19375550255139E9</c:v>
                </c:pt>
                <c:pt idx="139">
                  <c:v>3.05723117362126E9</c:v>
                </c:pt>
                <c:pt idx="140">
                  <c:v>2.92069348063358E9</c:v>
                </c:pt>
                <c:pt idx="141">
                  <c:v>2.78414242358833E9</c:v>
                </c:pt>
                <c:pt idx="142">
                  <c:v>2.64757800248553E9</c:v>
                </c:pt>
                <c:pt idx="143">
                  <c:v>2.51100021732516E9</c:v>
                </c:pt>
                <c:pt idx="144">
                  <c:v>2.37440906810723E9</c:v>
                </c:pt>
                <c:pt idx="145">
                  <c:v>2.23780455483175E9</c:v>
                </c:pt>
                <c:pt idx="146">
                  <c:v>2.1011866774987E9</c:v>
                </c:pt>
                <c:pt idx="147">
                  <c:v>1.96455543610809E9</c:v>
                </c:pt>
                <c:pt idx="148">
                  <c:v>1.82791083065992E9</c:v>
                </c:pt>
                <c:pt idx="149">
                  <c:v>1.69125286115419E9</c:v>
                </c:pt>
                <c:pt idx="150">
                  <c:v>1.5545815275909E9</c:v>
                </c:pt>
                <c:pt idx="151">
                  <c:v>1.41789682997005E9</c:v>
                </c:pt>
                <c:pt idx="152">
                  <c:v>1.28119876829164E9</c:v>
                </c:pt>
                <c:pt idx="153">
                  <c:v>1.14448734255567E9</c:v>
                </c:pt>
                <c:pt idx="154">
                  <c:v>1.00776255276213E9</c:v>
                </c:pt>
                <c:pt idx="155">
                  <c:v>8.71024398911041E8</c:v>
                </c:pt>
                <c:pt idx="156">
                  <c:v>7.34272881002388E8</c:v>
                </c:pt>
                <c:pt idx="157">
                  <c:v>5.97507999036174E8</c:v>
                </c:pt>
                <c:pt idx="158">
                  <c:v>4.60729753012398E8</c:v>
                </c:pt>
                <c:pt idx="159">
                  <c:v>3.23938142931062E8</c:v>
                </c:pt>
                <c:pt idx="160">
                  <c:v>1.06912460484724E7</c:v>
                </c:pt>
                <c:pt idx="161">
                  <c:v>1.01633657748272E7</c:v>
                </c:pt>
                <c:pt idx="162">
                  <c:v>9.64884955874469E6</c:v>
                </c:pt>
                <c:pt idx="163">
                  <c:v>9.14769740022338E6</c:v>
                </c:pt>
                <c:pt idx="164">
                  <c:v>8.65990929926193E6</c:v>
                </c:pt>
                <c:pt idx="165">
                  <c:v>8.18548525586033E6</c:v>
                </c:pt>
                <c:pt idx="166">
                  <c:v>7.72442527001997E6</c:v>
                </c:pt>
                <c:pt idx="167">
                  <c:v>7.27672934174082E6</c:v>
                </c:pt>
                <c:pt idx="168">
                  <c:v>6.84239747102153E6</c:v>
                </c:pt>
                <c:pt idx="169">
                  <c:v>6.42142965786347E6</c:v>
                </c:pt>
                <c:pt idx="170">
                  <c:v>6.01382590226389E6</c:v>
                </c:pt>
                <c:pt idx="171">
                  <c:v>5.61958620422691E6</c:v>
                </c:pt>
                <c:pt idx="172">
                  <c:v>5.23871056375116E6</c:v>
                </c:pt>
                <c:pt idx="173">
                  <c:v>4.87119898083527E6</c:v>
                </c:pt>
                <c:pt idx="174">
                  <c:v>4.51705145547922E6</c:v>
                </c:pt>
                <c:pt idx="175">
                  <c:v>4.17626798768303E6</c:v>
                </c:pt>
                <c:pt idx="176">
                  <c:v>3.84884857744944E6</c:v>
                </c:pt>
                <c:pt idx="177">
                  <c:v>3.53479322477571E6</c:v>
                </c:pt>
                <c:pt idx="178">
                  <c:v>3.23410192966182E6</c:v>
                </c:pt>
                <c:pt idx="179">
                  <c:v>2.94677469210917E6</c:v>
                </c:pt>
                <c:pt idx="180">
                  <c:v>2.67281151211637E6</c:v>
                </c:pt>
                <c:pt idx="181">
                  <c:v>2.4122123896848E6</c:v>
                </c:pt>
                <c:pt idx="182">
                  <c:v>2.16497732481445E6</c:v>
                </c:pt>
                <c:pt idx="183">
                  <c:v>1.93110631750533E6</c:v>
                </c:pt>
                <c:pt idx="184">
                  <c:v>1.7105993677547E6</c:v>
                </c:pt>
                <c:pt idx="185">
                  <c:v>1.50345647556529E6</c:v>
                </c:pt>
                <c:pt idx="186">
                  <c:v>1.3096776409371E6</c:v>
                </c:pt>
                <c:pt idx="187">
                  <c:v>1.12926286386877E6</c:v>
                </c:pt>
                <c:pt idx="188">
                  <c:v>962212.1443616734</c:v>
                </c:pt>
                <c:pt idx="189">
                  <c:v>808525.4824171736</c:v>
                </c:pt>
                <c:pt idx="190">
                  <c:v>668202.8780284056</c:v>
                </c:pt>
                <c:pt idx="191">
                  <c:v>541244.331203613</c:v>
                </c:pt>
                <c:pt idx="192">
                  <c:v>427649.8419373003</c:v>
                </c:pt>
                <c:pt idx="193">
                  <c:v>327419.4102349629</c:v>
                </c:pt>
                <c:pt idx="194">
                  <c:v>240553.0360911053</c:v>
                </c:pt>
                <c:pt idx="195">
                  <c:v>167050.7195084753</c:v>
                </c:pt>
                <c:pt idx="196">
                  <c:v>106912.4604843251</c:v>
                </c:pt>
                <c:pt idx="197">
                  <c:v>60138.25902140241</c:v>
                </c:pt>
                <c:pt idx="198">
                  <c:v>26728.11511970735</c:v>
                </c:pt>
                <c:pt idx="199">
                  <c:v>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1.95418326693227E8</c:v>
                </c:pt>
                <c:pt idx="1">
                  <c:v>2.40643563784903E8</c:v>
                </c:pt>
                <c:pt idx="2">
                  <c:v>2.85868800876578E8</c:v>
                </c:pt>
                <c:pt idx="3">
                  <c:v>3.31094037968253E8</c:v>
                </c:pt>
                <c:pt idx="4">
                  <c:v>3.76319275059929E8</c:v>
                </c:pt>
                <c:pt idx="5">
                  <c:v>4.21544512151604E8</c:v>
                </c:pt>
                <c:pt idx="6">
                  <c:v>4.6676974924328E8</c:v>
                </c:pt>
                <c:pt idx="7">
                  <c:v>5.11994986334955E8</c:v>
                </c:pt>
                <c:pt idx="8">
                  <c:v>5.57220223426631E8</c:v>
                </c:pt>
                <c:pt idx="9">
                  <c:v>6.02445460518306E8</c:v>
                </c:pt>
                <c:pt idx="10">
                  <c:v>6.47670697609982E8</c:v>
                </c:pt>
                <c:pt idx="11">
                  <c:v>6.92895934701657E8</c:v>
                </c:pt>
                <c:pt idx="12">
                  <c:v>7.38121171793332E8</c:v>
                </c:pt>
                <c:pt idx="13">
                  <c:v>7.83346408885008E8</c:v>
                </c:pt>
                <c:pt idx="14">
                  <c:v>8.28571645976683E8</c:v>
                </c:pt>
                <c:pt idx="15">
                  <c:v>8.73796883068359E8</c:v>
                </c:pt>
                <c:pt idx="16">
                  <c:v>9.19022120160034E8</c:v>
                </c:pt>
                <c:pt idx="17">
                  <c:v>9.6424735725171E8</c:v>
                </c:pt>
                <c:pt idx="18">
                  <c:v>1.00947259434339E9</c:v>
                </c:pt>
                <c:pt idx="19">
                  <c:v>1.05469783143506E9</c:v>
                </c:pt>
                <c:pt idx="20">
                  <c:v>1.09992306852674E9</c:v>
                </c:pt>
                <c:pt idx="21">
                  <c:v>1.14514830561841E9</c:v>
                </c:pt>
                <c:pt idx="22">
                  <c:v>1.19037354271009E9</c:v>
                </c:pt>
                <c:pt idx="23">
                  <c:v>1.23559877980176E9</c:v>
                </c:pt>
                <c:pt idx="24">
                  <c:v>1.28082401689344E9</c:v>
                </c:pt>
                <c:pt idx="25">
                  <c:v>1.32604925398511E9</c:v>
                </c:pt>
                <c:pt idx="26">
                  <c:v>1.37127449107679E9</c:v>
                </c:pt>
                <c:pt idx="27">
                  <c:v>1.41649972816846E9</c:v>
                </c:pt>
                <c:pt idx="28">
                  <c:v>1.46172496526014E9</c:v>
                </c:pt>
                <c:pt idx="29">
                  <c:v>1.50695020235182E9</c:v>
                </c:pt>
                <c:pt idx="30">
                  <c:v>1.55217543944349E9</c:v>
                </c:pt>
                <c:pt idx="31">
                  <c:v>1.59740067653517E9</c:v>
                </c:pt>
                <c:pt idx="32">
                  <c:v>1.64262591362684E9</c:v>
                </c:pt>
                <c:pt idx="33">
                  <c:v>1.68785115071852E9</c:v>
                </c:pt>
                <c:pt idx="34">
                  <c:v>1.73307638781019E9</c:v>
                </c:pt>
                <c:pt idx="35">
                  <c:v>1.77830162490187E9</c:v>
                </c:pt>
                <c:pt idx="36">
                  <c:v>1.82352686199354E9</c:v>
                </c:pt>
                <c:pt idx="37">
                  <c:v>1.86875209908522E9</c:v>
                </c:pt>
                <c:pt idx="38">
                  <c:v>1.91397733617689E9</c:v>
                </c:pt>
                <c:pt idx="39">
                  <c:v>1.95920257326857E9</c:v>
                </c:pt>
                <c:pt idx="40">
                  <c:v>2.00442781036024E9</c:v>
                </c:pt>
                <c:pt idx="41">
                  <c:v>2.04965304745192E9</c:v>
                </c:pt>
                <c:pt idx="42">
                  <c:v>2.0948782845436E9</c:v>
                </c:pt>
                <c:pt idx="43">
                  <c:v>2.14010352163527E9</c:v>
                </c:pt>
                <c:pt idx="44">
                  <c:v>2.18532875872695E9</c:v>
                </c:pt>
                <c:pt idx="45">
                  <c:v>2.23055399581862E9</c:v>
                </c:pt>
                <c:pt idx="46">
                  <c:v>2.2757792329103E9</c:v>
                </c:pt>
                <c:pt idx="47">
                  <c:v>2.32100447000197E9</c:v>
                </c:pt>
                <c:pt idx="48">
                  <c:v>2.36622970709365E9</c:v>
                </c:pt>
                <c:pt idx="49">
                  <c:v>2.41145494418532E9</c:v>
                </c:pt>
                <c:pt idx="50">
                  <c:v>2.456680181277E9</c:v>
                </c:pt>
                <c:pt idx="51">
                  <c:v>2.50190541836867E9</c:v>
                </c:pt>
                <c:pt idx="52">
                  <c:v>2.54713065546035E9</c:v>
                </c:pt>
                <c:pt idx="53">
                  <c:v>2.59235589255203E9</c:v>
                </c:pt>
                <c:pt idx="54">
                  <c:v>2.6375811296437E9</c:v>
                </c:pt>
                <c:pt idx="55">
                  <c:v>2.68280636673538E9</c:v>
                </c:pt>
                <c:pt idx="56">
                  <c:v>2.72803160382705E9</c:v>
                </c:pt>
                <c:pt idx="57">
                  <c:v>2.77325684091873E9</c:v>
                </c:pt>
                <c:pt idx="58">
                  <c:v>2.8184820780104E9</c:v>
                </c:pt>
                <c:pt idx="59">
                  <c:v>2.86370731510208E9</c:v>
                </c:pt>
                <c:pt idx="60">
                  <c:v>2.90893255219375E9</c:v>
                </c:pt>
                <c:pt idx="61">
                  <c:v>2.95415778928543E9</c:v>
                </c:pt>
                <c:pt idx="62">
                  <c:v>2.99938302637711E9</c:v>
                </c:pt>
                <c:pt idx="63">
                  <c:v>3.04460826346878E9</c:v>
                </c:pt>
                <c:pt idx="64">
                  <c:v>3.08983350056046E9</c:v>
                </c:pt>
                <c:pt idx="65">
                  <c:v>3.13505873765213E9</c:v>
                </c:pt>
                <c:pt idx="66">
                  <c:v>3.18028397474381E9</c:v>
                </c:pt>
                <c:pt idx="67">
                  <c:v>3.22550921183548E9</c:v>
                </c:pt>
                <c:pt idx="68">
                  <c:v>3.27073444892716E9</c:v>
                </c:pt>
                <c:pt idx="69">
                  <c:v>3.31595968601883E9</c:v>
                </c:pt>
                <c:pt idx="70">
                  <c:v>3.36118492311051E9</c:v>
                </c:pt>
                <c:pt idx="71">
                  <c:v>3.40641016020218E9</c:v>
                </c:pt>
                <c:pt idx="72">
                  <c:v>3.45163539729386E9</c:v>
                </c:pt>
                <c:pt idx="73">
                  <c:v>3.49686063438554E9</c:v>
                </c:pt>
                <c:pt idx="74">
                  <c:v>3.54208587147721E9</c:v>
                </c:pt>
                <c:pt idx="75">
                  <c:v>3.58731110856889E9</c:v>
                </c:pt>
                <c:pt idx="76">
                  <c:v>3.63253634566056E9</c:v>
                </c:pt>
                <c:pt idx="77">
                  <c:v>3.67776158275224E9</c:v>
                </c:pt>
                <c:pt idx="78">
                  <c:v>3.72298681984391E9</c:v>
                </c:pt>
                <c:pt idx="79">
                  <c:v>3.76821205693559E9</c:v>
                </c:pt>
                <c:pt idx="80">
                  <c:v>3.81343729402726E9</c:v>
                </c:pt>
                <c:pt idx="81">
                  <c:v>3.85866253111894E9</c:v>
                </c:pt>
                <c:pt idx="82">
                  <c:v>3.90388776821061E9</c:v>
                </c:pt>
                <c:pt idx="83">
                  <c:v>3.94911300530229E9</c:v>
                </c:pt>
                <c:pt idx="84">
                  <c:v>3.99433824239396E9</c:v>
                </c:pt>
                <c:pt idx="85">
                  <c:v>4.03956347948564E9</c:v>
                </c:pt>
                <c:pt idx="86">
                  <c:v>4.08478871657732E9</c:v>
                </c:pt>
                <c:pt idx="87">
                  <c:v>4.13001395366899E9</c:v>
                </c:pt>
                <c:pt idx="88">
                  <c:v>4.17523919076067E9</c:v>
                </c:pt>
                <c:pt idx="89">
                  <c:v>4.22046442785234E9</c:v>
                </c:pt>
                <c:pt idx="90">
                  <c:v>4.26568966494402E9</c:v>
                </c:pt>
                <c:pt idx="91">
                  <c:v>4.31091490203569E9</c:v>
                </c:pt>
                <c:pt idx="92">
                  <c:v>4.35614013912737E9</c:v>
                </c:pt>
                <c:pt idx="93">
                  <c:v>4.40136537621904E9</c:v>
                </c:pt>
                <c:pt idx="94">
                  <c:v>4.44659061331072E9</c:v>
                </c:pt>
                <c:pt idx="95">
                  <c:v>4.49181585040239E9</c:v>
                </c:pt>
                <c:pt idx="96">
                  <c:v>4.53704108749407E9</c:v>
                </c:pt>
                <c:pt idx="97">
                  <c:v>4.58226632458574E9</c:v>
                </c:pt>
                <c:pt idx="98">
                  <c:v>4.62749156167742E9</c:v>
                </c:pt>
                <c:pt idx="99">
                  <c:v>4.6727167987691E9</c:v>
                </c:pt>
                <c:pt idx="100">
                  <c:v>4.71794203586077E9</c:v>
                </c:pt>
                <c:pt idx="101">
                  <c:v>4.76316727295245E9</c:v>
                </c:pt>
                <c:pt idx="102">
                  <c:v>4.80839251004412E9</c:v>
                </c:pt>
                <c:pt idx="103">
                  <c:v>4.8536177471358E9</c:v>
                </c:pt>
                <c:pt idx="104">
                  <c:v>4.89884298422747E9</c:v>
                </c:pt>
                <c:pt idx="105">
                  <c:v>4.94406822131915E9</c:v>
                </c:pt>
                <c:pt idx="106">
                  <c:v>4.98929345841082E9</c:v>
                </c:pt>
                <c:pt idx="107">
                  <c:v>5.0345186955025E9</c:v>
                </c:pt>
                <c:pt idx="108">
                  <c:v>5.07974393259418E9</c:v>
                </c:pt>
                <c:pt idx="109">
                  <c:v>5.12496916968585E9</c:v>
                </c:pt>
                <c:pt idx="110">
                  <c:v>5.17019440677753E9</c:v>
                </c:pt>
                <c:pt idx="111">
                  <c:v>5.2154196438692E9</c:v>
                </c:pt>
                <c:pt idx="112">
                  <c:v>5.26064488096088E9</c:v>
                </c:pt>
                <c:pt idx="113">
                  <c:v>5.30587011805255E9</c:v>
                </c:pt>
                <c:pt idx="114">
                  <c:v>5.35109535514423E9</c:v>
                </c:pt>
                <c:pt idx="115">
                  <c:v>5.3963205922359E9</c:v>
                </c:pt>
                <c:pt idx="116">
                  <c:v>5.44154582932758E9</c:v>
                </c:pt>
                <c:pt idx="117">
                  <c:v>5.48677106641925E9</c:v>
                </c:pt>
                <c:pt idx="118">
                  <c:v>5.53199630351093E9</c:v>
                </c:pt>
                <c:pt idx="119">
                  <c:v>5.57722154060261E9</c:v>
                </c:pt>
                <c:pt idx="120">
                  <c:v>5.62244677769428E9</c:v>
                </c:pt>
                <c:pt idx="121">
                  <c:v>5.48677106641925E9</c:v>
                </c:pt>
                <c:pt idx="122">
                  <c:v>5.35109535514423E9</c:v>
                </c:pt>
                <c:pt idx="123">
                  <c:v>5.2154196438692E9</c:v>
                </c:pt>
                <c:pt idx="124">
                  <c:v>5.07974393259418E9</c:v>
                </c:pt>
                <c:pt idx="125">
                  <c:v>4.94406822131915E9</c:v>
                </c:pt>
                <c:pt idx="126">
                  <c:v>4.80839251004412E9</c:v>
                </c:pt>
                <c:pt idx="127">
                  <c:v>4.6727167987691E9</c:v>
                </c:pt>
                <c:pt idx="128">
                  <c:v>4.53704108749407E9</c:v>
                </c:pt>
                <c:pt idx="129">
                  <c:v>4.40136537621904E9</c:v>
                </c:pt>
                <c:pt idx="130">
                  <c:v>4.26568966494402E9</c:v>
                </c:pt>
                <c:pt idx="131">
                  <c:v>4.13001395366899E9</c:v>
                </c:pt>
                <c:pt idx="132">
                  <c:v>3.99433824239396E9</c:v>
                </c:pt>
                <c:pt idx="133">
                  <c:v>3.85866253111894E9</c:v>
                </c:pt>
                <c:pt idx="134">
                  <c:v>3.72298681984391E9</c:v>
                </c:pt>
                <c:pt idx="135">
                  <c:v>3.58731110856889E9</c:v>
                </c:pt>
                <c:pt idx="136">
                  <c:v>3.45163539729386E9</c:v>
                </c:pt>
                <c:pt idx="137">
                  <c:v>3.31595968601883E9</c:v>
                </c:pt>
                <c:pt idx="138">
                  <c:v>3.18028397474381E9</c:v>
                </c:pt>
                <c:pt idx="139">
                  <c:v>3.04460826346878E9</c:v>
                </c:pt>
                <c:pt idx="140">
                  <c:v>2.90893255219375E9</c:v>
                </c:pt>
                <c:pt idx="141">
                  <c:v>2.77325684091873E9</c:v>
                </c:pt>
                <c:pt idx="142">
                  <c:v>2.6375811296437E9</c:v>
                </c:pt>
                <c:pt idx="143">
                  <c:v>2.50190541836867E9</c:v>
                </c:pt>
                <c:pt idx="144">
                  <c:v>2.36622970709365E9</c:v>
                </c:pt>
                <c:pt idx="145">
                  <c:v>2.23055399581862E9</c:v>
                </c:pt>
                <c:pt idx="146">
                  <c:v>2.0948782845436E9</c:v>
                </c:pt>
                <c:pt idx="147">
                  <c:v>1.95920257326857E9</c:v>
                </c:pt>
                <c:pt idx="148">
                  <c:v>1.82352686199354E9</c:v>
                </c:pt>
                <c:pt idx="149">
                  <c:v>1.68785115071852E9</c:v>
                </c:pt>
                <c:pt idx="150">
                  <c:v>1.55217543944349E9</c:v>
                </c:pt>
                <c:pt idx="151">
                  <c:v>1.41649972816846E9</c:v>
                </c:pt>
                <c:pt idx="152">
                  <c:v>1.28082401689344E9</c:v>
                </c:pt>
                <c:pt idx="153">
                  <c:v>1.14514830561841E9</c:v>
                </c:pt>
                <c:pt idx="154">
                  <c:v>1.00947259434339E9</c:v>
                </c:pt>
                <c:pt idx="155">
                  <c:v>8.73796883068359E8</c:v>
                </c:pt>
                <c:pt idx="156">
                  <c:v>7.38121171793332E8</c:v>
                </c:pt>
                <c:pt idx="157">
                  <c:v>6.02445460518306E8</c:v>
                </c:pt>
                <c:pt idx="158">
                  <c:v>4.6676974924328E8</c:v>
                </c:pt>
                <c:pt idx="159">
                  <c:v>3.31094037968253E8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92232"/>
        <c:axId val="2129795912"/>
      </c:lineChart>
      <c:catAx>
        <c:axId val="212979223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95912"/>
        <c:crosses val="autoZero"/>
        <c:auto val="1"/>
        <c:lblAlgn val="ctr"/>
        <c:lblOffset val="100"/>
        <c:noMultiLvlLbl val="0"/>
      </c:catAx>
      <c:valAx>
        <c:axId val="21297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</c:v>
                </c:pt>
                <c:pt idx="1">
                  <c:v>3.924</c:v>
                </c:pt>
                <c:pt idx="2">
                  <c:v>3.924</c:v>
                </c:pt>
                <c:pt idx="3">
                  <c:v>3.924</c:v>
                </c:pt>
                <c:pt idx="4">
                  <c:v>3.924</c:v>
                </c:pt>
                <c:pt idx="5">
                  <c:v>3.924</c:v>
                </c:pt>
                <c:pt idx="6">
                  <c:v>3.924</c:v>
                </c:pt>
                <c:pt idx="7">
                  <c:v>3.924</c:v>
                </c:pt>
                <c:pt idx="8">
                  <c:v>3.924</c:v>
                </c:pt>
                <c:pt idx="9">
                  <c:v>3.924</c:v>
                </c:pt>
                <c:pt idx="10">
                  <c:v>3.924</c:v>
                </c:pt>
                <c:pt idx="11">
                  <c:v>3.924</c:v>
                </c:pt>
                <c:pt idx="12">
                  <c:v>3.924</c:v>
                </c:pt>
                <c:pt idx="13">
                  <c:v>3.924</c:v>
                </c:pt>
                <c:pt idx="14">
                  <c:v>3.924</c:v>
                </c:pt>
                <c:pt idx="15">
                  <c:v>3.924</c:v>
                </c:pt>
                <c:pt idx="16">
                  <c:v>3.924</c:v>
                </c:pt>
                <c:pt idx="17">
                  <c:v>3.924</c:v>
                </c:pt>
                <c:pt idx="18">
                  <c:v>3.924</c:v>
                </c:pt>
                <c:pt idx="19">
                  <c:v>3.924</c:v>
                </c:pt>
                <c:pt idx="20">
                  <c:v>3.924</c:v>
                </c:pt>
                <c:pt idx="21">
                  <c:v>3.924</c:v>
                </c:pt>
                <c:pt idx="22">
                  <c:v>3.924</c:v>
                </c:pt>
                <c:pt idx="23">
                  <c:v>3.924</c:v>
                </c:pt>
                <c:pt idx="24">
                  <c:v>3.924</c:v>
                </c:pt>
                <c:pt idx="25">
                  <c:v>3.924</c:v>
                </c:pt>
                <c:pt idx="26">
                  <c:v>3.924</c:v>
                </c:pt>
                <c:pt idx="27">
                  <c:v>3.924</c:v>
                </c:pt>
                <c:pt idx="28">
                  <c:v>3.924</c:v>
                </c:pt>
                <c:pt idx="29">
                  <c:v>3.924</c:v>
                </c:pt>
                <c:pt idx="30">
                  <c:v>3.924</c:v>
                </c:pt>
                <c:pt idx="31">
                  <c:v>3.924</c:v>
                </c:pt>
                <c:pt idx="32">
                  <c:v>3.924</c:v>
                </c:pt>
                <c:pt idx="33">
                  <c:v>3.924</c:v>
                </c:pt>
                <c:pt idx="34">
                  <c:v>3.924</c:v>
                </c:pt>
                <c:pt idx="35">
                  <c:v>3.924</c:v>
                </c:pt>
                <c:pt idx="36">
                  <c:v>3.924</c:v>
                </c:pt>
                <c:pt idx="37">
                  <c:v>3.924</c:v>
                </c:pt>
                <c:pt idx="38">
                  <c:v>3.924</c:v>
                </c:pt>
                <c:pt idx="39">
                  <c:v>3.924</c:v>
                </c:pt>
                <c:pt idx="40">
                  <c:v>3.924</c:v>
                </c:pt>
                <c:pt idx="41">
                  <c:v>3.924</c:v>
                </c:pt>
                <c:pt idx="42">
                  <c:v>3.924</c:v>
                </c:pt>
                <c:pt idx="43">
                  <c:v>3.924</c:v>
                </c:pt>
                <c:pt idx="44">
                  <c:v>3.924</c:v>
                </c:pt>
                <c:pt idx="45">
                  <c:v>3.924</c:v>
                </c:pt>
                <c:pt idx="46">
                  <c:v>3.924</c:v>
                </c:pt>
                <c:pt idx="47">
                  <c:v>3.924</c:v>
                </c:pt>
                <c:pt idx="48">
                  <c:v>3.924</c:v>
                </c:pt>
                <c:pt idx="49">
                  <c:v>3.924</c:v>
                </c:pt>
                <c:pt idx="50">
                  <c:v>3.924</c:v>
                </c:pt>
                <c:pt idx="51">
                  <c:v>3.924</c:v>
                </c:pt>
                <c:pt idx="52">
                  <c:v>3.924</c:v>
                </c:pt>
                <c:pt idx="53">
                  <c:v>3.924</c:v>
                </c:pt>
                <c:pt idx="54">
                  <c:v>3.924</c:v>
                </c:pt>
                <c:pt idx="55">
                  <c:v>3.924</c:v>
                </c:pt>
                <c:pt idx="56">
                  <c:v>3.924</c:v>
                </c:pt>
                <c:pt idx="57">
                  <c:v>3.924</c:v>
                </c:pt>
                <c:pt idx="58">
                  <c:v>3.924</c:v>
                </c:pt>
                <c:pt idx="59">
                  <c:v>3.924</c:v>
                </c:pt>
                <c:pt idx="60">
                  <c:v>3.924</c:v>
                </c:pt>
                <c:pt idx="61">
                  <c:v>3.924</c:v>
                </c:pt>
                <c:pt idx="62">
                  <c:v>3.924</c:v>
                </c:pt>
                <c:pt idx="63">
                  <c:v>3.924</c:v>
                </c:pt>
                <c:pt idx="64">
                  <c:v>3.924</c:v>
                </c:pt>
                <c:pt idx="65">
                  <c:v>3.924</c:v>
                </c:pt>
                <c:pt idx="66">
                  <c:v>3.924</c:v>
                </c:pt>
                <c:pt idx="67">
                  <c:v>3.924</c:v>
                </c:pt>
                <c:pt idx="68">
                  <c:v>3.924</c:v>
                </c:pt>
                <c:pt idx="69">
                  <c:v>3.924</c:v>
                </c:pt>
                <c:pt idx="70">
                  <c:v>3.924</c:v>
                </c:pt>
                <c:pt idx="71">
                  <c:v>3.924</c:v>
                </c:pt>
                <c:pt idx="72">
                  <c:v>3.924</c:v>
                </c:pt>
                <c:pt idx="73">
                  <c:v>3.924</c:v>
                </c:pt>
                <c:pt idx="74">
                  <c:v>3.924</c:v>
                </c:pt>
                <c:pt idx="75">
                  <c:v>3.924</c:v>
                </c:pt>
                <c:pt idx="76">
                  <c:v>3.924</c:v>
                </c:pt>
                <c:pt idx="77">
                  <c:v>3.924</c:v>
                </c:pt>
                <c:pt idx="78">
                  <c:v>3.924</c:v>
                </c:pt>
                <c:pt idx="79">
                  <c:v>3.924</c:v>
                </c:pt>
                <c:pt idx="80">
                  <c:v>3.924</c:v>
                </c:pt>
                <c:pt idx="81">
                  <c:v>3.924</c:v>
                </c:pt>
                <c:pt idx="82">
                  <c:v>3.924</c:v>
                </c:pt>
                <c:pt idx="83">
                  <c:v>3.924</c:v>
                </c:pt>
                <c:pt idx="84">
                  <c:v>3.924</c:v>
                </c:pt>
                <c:pt idx="85">
                  <c:v>3.924</c:v>
                </c:pt>
                <c:pt idx="86">
                  <c:v>3.924</c:v>
                </c:pt>
                <c:pt idx="87">
                  <c:v>3.924</c:v>
                </c:pt>
                <c:pt idx="88">
                  <c:v>3.924</c:v>
                </c:pt>
                <c:pt idx="89">
                  <c:v>3.924</c:v>
                </c:pt>
                <c:pt idx="90">
                  <c:v>3.924</c:v>
                </c:pt>
                <c:pt idx="91">
                  <c:v>3.924</c:v>
                </c:pt>
                <c:pt idx="92">
                  <c:v>3.924</c:v>
                </c:pt>
                <c:pt idx="93">
                  <c:v>3.924</c:v>
                </c:pt>
                <c:pt idx="94">
                  <c:v>3.924</c:v>
                </c:pt>
                <c:pt idx="95">
                  <c:v>3.924</c:v>
                </c:pt>
                <c:pt idx="96">
                  <c:v>3.924</c:v>
                </c:pt>
                <c:pt idx="97">
                  <c:v>3.924</c:v>
                </c:pt>
                <c:pt idx="98">
                  <c:v>3.924</c:v>
                </c:pt>
                <c:pt idx="99">
                  <c:v>3.924</c:v>
                </c:pt>
                <c:pt idx="100">
                  <c:v>3.924</c:v>
                </c:pt>
                <c:pt idx="101">
                  <c:v>3.924</c:v>
                </c:pt>
                <c:pt idx="102">
                  <c:v>3.924</c:v>
                </c:pt>
                <c:pt idx="103">
                  <c:v>3.924</c:v>
                </c:pt>
                <c:pt idx="104">
                  <c:v>3.924</c:v>
                </c:pt>
                <c:pt idx="105">
                  <c:v>3.924</c:v>
                </c:pt>
                <c:pt idx="106">
                  <c:v>3.924</c:v>
                </c:pt>
                <c:pt idx="107">
                  <c:v>3.924</c:v>
                </c:pt>
                <c:pt idx="108">
                  <c:v>3.924</c:v>
                </c:pt>
                <c:pt idx="109">
                  <c:v>3.924</c:v>
                </c:pt>
                <c:pt idx="110">
                  <c:v>3.924</c:v>
                </c:pt>
                <c:pt idx="111">
                  <c:v>3.924</c:v>
                </c:pt>
                <c:pt idx="112">
                  <c:v>3.924</c:v>
                </c:pt>
                <c:pt idx="113">
                  <c:v>3.924</c:v>
                </c:pt>
                <c:pt idx="114">
                  <c:v>3.924</c:v>
                </c:pt>
                <c:pt idx="115">
                  <c:v>3.924</c:v>
                </c:pt>
                <c:pt idx="116">
                  <c:v>3.924</c:v>
                </c:pt>
                <c:pt idx="117">
                  <c:v>3.924</c:v>
                </c:pt>
                <c:pt idx="118">
                  <c:v>3.924</c:v>
                </c:pt>
                <c:pt idx="119">
                  <c:v>3.924</c:v>
                </c:pt>
                <c:pt idx="120">
                  <c:v>-5.886</c:v>
                </c:pt>
                <c:pt idx="121">
                  <c:v>-5.886</c:v>
                </c:pt>
                <c:pt idx="122">
                  <c:v>-5.886</c:v>
                </c:pt>
                <c:pt idx="123">
                  <c:v>-5.886</c:v>
                </c:pt>
                <c:pt idx="124">
                  <c:v>-5.886</c:v>
                </c:pt>
                <c:pt idx="125">
                  <c:v>-5.886</c:v>
                </c:pt>
                <c:pt idx="126">
                  <c:v>-5.886</c:v>
                </c:pt>
                <c:pt idx="127">
                  <c:v>-5.886</c:v>
                </c:pt>
                <c:pt idx="128">
                  <c:v>-5.886</c:v>
                </c:pt>
                <c:pt idx="129">
                  <c:v>-5.886</c:v>
                </c:pt>
                <c:pt idx="130">
                  <c:v>-5.886</c:v>
                </c:pt>
                <c:pt idx="131">
                  <c:v>-5.886</c:v>
                </c:pt>
                <c:pt idx="132">
                  <c:v>-5.886</c:v>
                </c:pt>
                <c:pt idx="133">
                  <c:v>-5.886</c:v>
                </c:pt>
                <c:pt idx="134">
                  <c:v>-5.886</c:v>
                </c:pt>
                <c:pt idx="135">
                  <c:v>-5.886</c:v>
                </c:pt>
                <c:pt idx="136">
                  <c:v>-5.886</c:v>
                </c:pt>
                <c:pt idx="137">
                  <c:v>-5.886</c:v>
                </c:pt>
                <c:pt idx="138">
                  <c:v>-5.886</c:v>
                </c:pt>
                <c:pt idx="139">
                  <c:v>-5.886</c:v>
                </c:pt>
                <c:pt idx="140">
                  <c:v>-5.886</c:v>
                </c:pt>
                <c:pt idx="141">
                  <c:v>-5.886</c:v>
                </c:pt>
                <c:pt idx="142">
                  <c:v>-5.886</c:v>
                </c:pt>
                <c:pt idx="143">
                  <c:v>-5.886</c:v>
                </c:pt>
                <c:pt idx="144">
                  <c:v>-5.886</c:v>
                </c:pt>
                <c:pt idx="145">
                  <c:v>-5.886</c:v>
                </c:pt>
                <c:pt idx="146">
                  <c:v>-5.886</c:v>
                </c:pt>
                <c:pt idx="147">
                  <c:v>-5.886</c:v>
                </c:pt>
                <c:pt idx="148">
                  <c:v>-5.886</c:v>
                </c:pt>
                <c:pt idx="149">
                  <c:v>-5.886</c:v>
                </c:pt>
                <c:pt idx="150">
                  <c:v>-5.886</c:v>
                </c:pt>
                <c:pt idx="151">
                  <c:v>-5.886</c:v>
                </c:pt>
                <c:pt idx="152">
                  <c:v>-5.886</c:v>
                </c:pt>
                <c:pt idx="153">
                  <c:v>-5.886</c:v>
                </c:pt>
                <c:pt idx="154">
                  <c:v>-5.886</c:v>
                </c:pt>
                <c:pt idx="155">
                  <c:v>-5.886</c:v>
                </c:pt>
                <c:pt idx="156">
                  <c:v>-5.886</c:v>
                </c:pt>
                <c:pt idx="157">
                  <c:v>-5.886</c:v>
                </c:pt>
                <c:pt idx="158">
                  <c:v>-5.886</c:v>
                </c:pt>
                <c:pt idx="159">
                  <c:v>-5.886</c:v>
                </c:pt>
                <c:pt idx="160">
                  <c:v>-5.886</c:v>
                </c:pt>
                <c:pt idx="161">
                  <c:v>-5.886</c:v>
                </c:pt>
                <c:pt idx="162">
                  <c:v>-5.886</c:v>
                </c:pt>
                <c:pt idx="163">
                  <c:v>-5.886</c:v>
                </c:pt>
                <c:pt idx="164">
                  <c:v>-5.886</c:v>
                </c:pt>
                <c:pt idx="165">
                  <c:v>-5.886</c:v>
                </c:pt>
                <c:pt idx="166">
                  <c:v>-5.886</c:v>
                </c:pt>
                <c:pt idx="167">
                  <c:v>-5.886</c:v>
                </c:pt>
                <c:pt idx="168">
                  <c:v>-5.886</c:v>
                </c:pt>
                <c:pt idx="169">
                  <c:v>-5.886</c:v>
                </c:pt>
                <c:pt idx="170">
                  <c:v>-5.886</c:v>
                </c:pt>
                <c:pt idx="171">
                  <c:v>-5.886</c:v>
                </c:pt>
                <c:pt idx="172">
                  <c:v>-5.886</c:v>
                </c:pt>
                <c:pt idx="173">
                  <c:v>-5.886</c:v>
                </c:pt>
                <c:pt idx="174">
                  <c:v>-5.886</c:v>
                </c:pt>
                <c:pt idx="175">
                  <c:v>-5.886</c:v>
                </c:pt>
                <c:pt idx="176">
                  <c:v>-5.886</c:v>
                </c:pt>
                <c:pt idx="177">
                  <c:v>-5.886</c:v>
                </c:pt>
                <c:pt idx="178">
                  <c:v>-5.886</c:v>
                </c:pt>
                <c:pt idx="179">
                  <c:v>-5.886</c:v>
                </c:pt>
                <c:pt idx="180">
                  <c:v>-5.886</c:v>
                </c:pt>
                <c:pt idx="181">
                  <c:v>-5.886</c:v>
                </c:pt>
                <c:pt idx="182">
                  <c:v>-5.886</c:v>
                </c:pt>
                <c:pt idx="183">
                  <c:v>-5.886</c:v>
                </c:pt>
                <c:pt idx="184">
                  <c:v>-5.886</c:v>
                </c:pt>
                <c:pt idx="185">
                  <c:v>-5.886</c:v>
                </c:pt>
                <c:pt idx="186">
                  <c:v>-5.886</c:v>
                </c:pt>
                <c:pt idx="187">
                  <c:v>-5.886</c:v>
                </c:pt>
                <c:pt idx="188">
                  <c:v>-5.886</c:v>
                </c:pt>
                <c:pt idx="189">
                  <c:v>-5.886</c:v>
                </c:pt>
                <c:pt idx="190">
                  <c:v>-5.886</c:v>
                </c:pt>
                <c:pt idx="191">
                  <c:v>-5.886</c:v>
                </c:pt>
                <c:pt idx="192">
                  <c:v>-5.886</c:v>
                </c:pt>
                <c:pt idx="193">
                  <c:v>-5.886</c:v>
                </c:pt>
                <c:pt idx="194">
                  <c:v>-5.886</c:v>
                </c:pt>
                <c:pt idx="195">
                  <c:v>-5.886</c:v>
                </c:pt>
                <c:pt idx="196">
                  <c:v>-5.886</c:v>
                </c:pt>
                <c:pt idx="197">
                  <c:v>-5.886</c:v>
                </c:pt>
                <c:pt idx="198">
                  <c:v>-5.886</c:v>
                </c:pt>
                <c:pt idx="199">
                  <c:v>-5.886</c:v>
                </c:pt>
                <c:pt idx="200">
                  <c:v>-5.886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7251.0615</c:v>
                </c:pt>
                <c:pt idx="1">
                  <c:v>7178.590125</c:v>
                </c:pt>
                <c:pt idx="2">
                  <c:v>7106.11875</c:v>
                </c:pt>
                <c:pt idx="3">
                  <c:v>7033.647375</c:v>
                </c:pt>
                <c:pt idx="4">
                  <c:v>6961.176</c:v>
                </c:pt>
                <c:pt idx="5">
                  <c:v>6888.704625</c:v>
                </c:pt>
                <c:pt idx="6">
                  <c:v>6816.23325</c:v>
                </c:pt>
                <c:pt idx="7">
                  <c:v>6743.761875</c:v>
                </c:pt>
                <c:pt idx="8">
                  <c:v>6671.2905</c:v>
                </c:pt>
                <c:pt idx="9">
                  <c:v>6598.819125</c:v>
                </c:pt>
                <c:pt idx="10">
                  <c:v>6526.34775</c:v>
                </c:pt>
                <c:pt idx="11">
                  <c:v>6453.876375</c:v>
                </c:pt>
                <c:pt idx="12">
                  <c:v>6381.405</c:v>
                </c:pt>
                <c:pt idx="13">
                  <c:v>6308.933625</c:v>
                </c:pt>
                <c:pt idx="14">
                  <c:v>6236.46225</c:v>
                </c:pt>
                <c:pt idx="15">
                  <c:v>6163.990875</c:v>
                </c:pt>
                <c:pt idx="16">
                  <c:v>6091.5195</c:v>
                </c:pt>
                <c:pt idx="17">
                  <c:v>6019.048125</c:v>
                </c:pt>
                <c:pt idx="18">
                  <c:v>5946.57675</c:v>
                </c:pt>
                <c:pt idx="19">
                  <c:v>5874.105375</c:v>
                </c:pt>
                <c:pt idx="20">
                  <c:v>5801.634</c:v>
                </c:pt>
                <c:pt idx="21">
                  <c:v>5729.162625</c:v>
                </c:pt>
                <c:pt idx="22">
                  <c:v>5656.69125</c:v>
                </c:pt>
                <c:pt idx="23">
                  <c:v>5584.219875</c:v>
                </c:pt>
                <c:pt idx="24">
                  <c:v>5511.7485</c:v>
                </c:pt>
                <c:pt idx="25">
                  <c:v>5439.277125</c:v>
                </c:pt>
                <c:pt idx="26">
                  <c:v>5366.80575</c:v>
                </c:pt>
                <c:pt idx="27">
                  <c:v>5294.334375</c:v>
                </c:pt>
                <c:pt idx="28">
                  <c:v>5221.863</c:v>
                </c:pt>
                <c:pt idx="29">
                  <c:v>5149.391625</c:v>
                </c:pt>
                <c:pt idx="30">
                  <c:v>5076.92025</c:v>
                </c:pt>
                <c:pt idx="31">
                  <c:v>5004.448875</c:v>
                </c:pt>
                <c:pt idx="32">
                  <c:v>4931.977499999999</c:v>
                </c:pt>
                <c:pt idx="33">
                  <c:v>4859.506125</c:v>
                </c:pt>
                <c:pt idx="34">
                  <c:v>4787.034749999999</c:v>
                </c:pt>
                <c:pt idx="35">
                  <c:v>4714.563375</c:v>
                </c:pt>
                <c:pt idx="36">
                  <c:v>4642.092</c:v>
                </c:pt>
                <c:pt idx="37">
                  <c:v>4569.620625</c:v>
                </c:pt>
                <c:pt idx="38">
                  <c:v>4497.14925</c:v>
                </c:pt>
                <c:pt idx="39">
                  <c:v>4424.677875</c:v>
                </c:pt>
                <c:pt idx="40">
                  <c:v>4352.2065</c:v>
                </c:pt>
                <c:pt idx="41">
                  <c:v>4279.735125</c:v>
                </c:pt>
                <c:pt idx="42">
                  <c:v>4207.26375</c:v>
                </c:pt>
                <c:pt idx="43">
                  <c:v>4134.792375</c:v>
                </c:pt>
                <c:pt idx="44">
                  <c:v>4062.320999999999</c:v>
                </c:pt>
                <c:pt idx="45">
                  <c:v>3989.849625</c:v>
                </c:pt>
                <c:pt idx="46">
                  <c:v>3917.37825</c:v>
                </c:pt>
                <c:pt idx="47">
                  <c:v>3844.906874999999</c:v>
                </c:pt>
                <c:pt idx="48">
                  <c:v>3772.4355</c:v>
                </c:pt>
                <c:pt idx="49">
                  <c:v>3699.964125</c:v>
                </c:pt>
                <c:pt idx="50">
                  <c:v>3627.492749999999</c:v>
                </c:pt>
                <c:pt idx="51">
                  <c:v>3555.021375</c:v>
                </c:pt>
                <c:pt idx="52">
                  <c:v>3482.549999999999</c:v>
                </c:pt>
                <c:pt idx="53">
                  <c:v>3410.078624999999</c:v>
                </c:pt>
                <c:pt idx="54">
                  <c:v>3337.60725</c:v>
                </c:pt>
                <c:pt idx="55">
                  <c:v>3265.135874999999</c:v>
                </c:pt>
                <c:pt idx="56">
                  <c:v>3192.6645</c:v>
                </c:pt>
                <c:pt idx="57">
                  <c:v>3120.193124999999</c:v>
                </c:pt>
                <c:pt idx="58">
                  <c:v>3047.72175</c:v>
                </c:pt>
                <c:pt idx="59">
                  <c:v>2975.250375</c:v>
                </c:pt>
                <c:pt idx="60">
                  <c:v>2902.779</c:v>
                </c:pt>
                <c:pt idx="61">
                  <c:v>2830.307624999999</c:v>
                </c:pt>
                <c:pt idx="62">
                  <c:v>2757.836249999999</c:v>
                </c:pt>
                <c:pt idx="63">
                  <c:v>2685.364874999999</c:v>
                </c:pt>
                <c:pt idx="64">
                  <c:v>2612.8935</c:v>
                </c:pt>
                <c:pt idx="65">
                  <c:v>2540.422125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2323.007999999999</c:v>
                </c:pt>
                <c:pt idx="69">
                  <c:v>2250.536625</c:v>
                </c:pt>
                <c:pt idx="70">
                  <c:v>2178.06525</c:v>
                </c:pt>
                <c:pt idx="71">
                  <c:v>2105.593874999999</c:v>
                </c:pt>
                <c:pt idx="72">
                  <c:v>2033.122499999999</c:v>
                </c:pt>
                <c:pt idx="73">
                  <c:v>1960.651124999999</c:v>
                </c:pt>
                <c:pt idx="74">
                  <c:v>1888.179749999998</c:v>
                </c:pt>
                <c:pt idx="75">
                  <c:v>1815.708374999999</c:v>
                </c:pt>
                <c:pt idx="76">
                  <c:v>1743.237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1525.822874999999</c:v>
                </c:pt>
                <c:pt idx="80">
                  <c:v>1453.3515</c:v>
                </c:pt>
                <c:pt idx="81">
                  <c:v>1380.880124999999</c:v>
                </c:pt>
                <c:pt idx="82">
                  <c:v>1308.40875</c:v>
                </c:pt>
                <c:pt idx="83">
                  <c:v>1235.937375</c:v>
                </c:pt>
                <c:pt idx="84">
                  <c:v>1163.465999999999</c:v>
                </c:pt>
                <c:pt idx="85">
                  <c:v>1090.994624999999</c:v>
                </c:pt>
                <c:pt idx="86">
                  <c:v>1018.523249999999</c:v>
                </c:pt>
                <c:pt idx="87">
                  <c:v>946.0518750000001</c:v>
                </c:pt>
                <c:pt idx="88">
                  <c:v>873.5804999999991</c:v>
                </c:pt>
                <c:pt idx="89">
                  <c:v>801.109124999999</c:v>
                </c:pt>
                <c:pt idx="90">
                  <c:v>728.6377499999999</c:v>
                </c:pt>
                <c:pt idx="91">
                  <c:v>656.1663749999989</c:v>
                </c:pt>
                <c:pt idx="92">
                  <c:v>583.6949999999997</c:v>
                </c:pt>
                <c:pt idx="93">
                  <c:v>511.2236249999996</c:v>
                </c:pt>
                <c:pt idx="94">
                  <c:v>438.7522499999986</c:v>
                </c:pt>
                <c:pt idx="95">
                  <c:v>366.2808749999995</c:v>
                </c:pt>
                <c:pt idx="96">
                  <c:v>293.8094999999994</c:v>
                </c:pt>
                <c:pt idx="97">
                  <c:v>221.3381249999993</c:v>
                </c:pt>
                <c:pt idx="98">
                  <c:v>148.8667499999992</c:v>
                </c:pt>
                <c:pt idx="99">
                  <c:v>76.39537499999915</c:v>
                </c:pt>
                <c:pt idx="100">
                  <c:v>3.923999999999069</c:v>
                </c:pt>
                <c:pt idx="101">
                  <c:v>-68.54737500000101</c:v>
                </c:pt>
                <c:pt idx="102">
                  <c:v>-141.0187500000002</c:v>
                </c:pt>
                <c:pt idx="103">
                  <c:v>-213.4901250000012</c:v>
                </c:pt>
                <c:pt idx="104">
                  <c:v>-285.9615000000013</c:v>
                </c:pt>
                <c:pt idx="105">
                  <c:v>-358.4328750000004</c:v>
                </c:pt>
                <c:pt idx="106">
                  <c:v>-430.9042500000014</c:v>
                </c:pt>
                <c:pt idx="107">
                  <c:v>-503.3756250000006</c:v>
                </c:pt>
                <c:pt idx="108">
                  <c:v>-575.8470000000007</c:v>
                </c:pt>
                <c:pt idx="109">
                  <c:v>-648.3183750000016</c:v>
                </c:pt>
                <c:pt idx="110">
                  <c:v>-720.7897500000008</c:v>
                </c:pt>
                <c:pt idx="111">
                  <c:v>-793.2611250000009</c:v>
                </c:pt>
                <c:pt idx="112">
                  <c:v>-865.7325000000001</c:v>
                </c:pt>
                <c:pt idx="113">
                  <c:v>-938.203875000001</c:v>
                </c:pt>
                <c:pt idx="114">
                  <c:v>-1010.675250000002</c:v>
                </c:pt>
                <c:pt idx="115">
                  <c:v>-1083.146625000001</c:v>
                </c:pt>
                <c:pt idx="116">
                  <c:v>-1155.618</c:v>
                </c:pt>
                <c:pt idx="117">
                  <c:v>-1228.089375</c:v>
                </c:pt>
                <c:pt idx="118">
                  <c:v>-1300.560750000001</c:v>
                </c:pt>
                <c:pt idx="119">
                  <c:v>-1373.032125000002</c:v>
                </c:pt>
                <c:pt idx="120">
                  <c:v>-1455.313500000001</c:v>
                </c:pt>
                <c:pt idx="121">
                  <c:v>-1527.784875000002</c:v>
                </c:pt>
                <c:pt idx="122">
                  <c:v>-1600.256250000001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</c:v>
                </c:pt>
                <c:pt idx="126">
                  <c:v>-1890.141750000001</c:v>
                </c:pt>
                <c:pt idx="127">
                  <c:v>-1962.613125</c:v>
                </c:pt>
                <c:pt idx="128">
                  <c:v>-2035.084500000001</c:v>
                </c:pt>
                <c:pt idx="129">
                  <c:v>-2107.555875</c:v>
                </c:pt>
                <c:pt idx="130">
                  <c:v>-2180.027250000001</c:v>
                </c:pt>
                <c:pt idx="131">
                  <c:v>-2252.498625000001</c:v>
                </c:pt>
                <c:pt idx="132">
                  <c:v>-2324.97</c:v>
                </c:pt>
                <c:pt idx="133">
                  <c:v>-2397.441375000001</c:v>
                </c:pt>
                <c:pt idx="134">
                  <c:v>-2469.912750000002</c:v>
                </c:pt>
                <c:pt idx="135">
                  <c:v>-2542.384125000001</c:v>
                </c:pt>
                <c:pt idx="136">
                  <c:v>-2614.855500000002</c:v>
                </c:pt>
                <c:pt idx="137">
                  <c:v>-2687.326875000001</c:v>
                </c:pt>
                <c:pt idx="138">
                  <c:v>-2759.79825</c:v>
                </c:pt>
                <c:pt idx="139">
                  <c:v>-2832.269624999999</c:v>
                </c:pt>
                <c:pt idx="140">
                  <c:v>-2904.741</c:v>
                </c:pt>
                <c:pt idx="141">
                  <c:v>-2977.212375000001</c:v>
                </c:pt>
                <c:pt idx="142">
                  <c:v>-3049.683750000002</c:v>
                </c:pt>
                <c:pt idx="143">
                  <c:v>-3122.155125000002</c:v>
                </c:pt>
                <c:pt idx="144">
                  <c:v>-3194.626500000001</c:v>
                </c:pt>
                <c:pt idx="145">
                  <c:v>-3267.097875</c:v>
                </c:pt>
                <c:pt idx="146">
                  <c:v>-3339.569250000001</c:v>
                </c:pt>
                <c:pt idx="147">
                  <c:v>-3412.040625000002</c:v>
                </c:pt>
                <c:pt idx="148">
                  <c:v>-3484.512000000003</c:v>
                </c:pt>
                <c:pt idx="149">
                  <c:v>-3556.983375</c:v>
                </c:pt>
                <c:pt idx="150">
                  <c:v>-3629.454750000001</c:v>
                </c:pt>
                <c:pt idx="151">
                  <c:v>-3701.926125</c:v>
                </c:pt>
                <c:pt idx="152">
                  <c:v>-3774.397500000001</c:v>
                </c:pt>
                <c:pt idx="153">
                  <c:v>-3846.868875000002</c:v>
                </c:pt>
                <c:pt idx="154">
                  <c:v>-3919.34025</c:v>
                </c:pt>
                <c:pt idx="155">
                  <c:v>-3991.811625000001</c:v>
                </c:pt>
                <c:pt idx="156">
                  <c:v>-4064.283000000002</c:v>
                </c:pt>
                <c:pt idx="157">
                  <c:v>-4136.754375000001</c:v>
                </c:pt>
                <c:pt idx="158">
                  <c:v>-4209.225750000002</c:v>
                </c:pt>
                <c:pt idx="159">
                  <c:v>-4281.697125000001</c:v>
                </c:pt>
                <c:pt idx="160">
                  <c:v>-4354.1685</c:v>
                </c:pt>
                <c:pt idx="161">
                  <c:v>-4426.639875000002</c:v>
                </c:pt>
                <c:pt idx="162">
                  <c:v>-4499.111250000002</c:v>
                </c:pt>
                <c:pt idx="163">
                  <c:v>-4571.582625000001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</c:v>
                </c:pt>
                <c:pt idx="167">
                  <c:v>-4861.468125000002</c:v>
                </c:pt>
                <c:pt idx="168">
                  <c:v>-4933.939500000003</c:v>
                </c:pt>
                <c:pt idx="169">
                  <c:v>-5006.410875</c:v>
                </c:pt>
                <c:pt idx="170">
                  <c:v>-5078.882250000001</c:v>
                </c:pt>
                <c:pt idx="171">
                  <c:v>-5151.353625000002</c:v>
                </c:pt>
                <c:pt idx="172">
                  <c:v>-5223.825000000001</c:v>
                </c:pt>
                <c:pt idx="173">
                  <c:v>-5296.296375000003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-5586.181875000003</c:v>
                </c:pt>
                <c:pt idx="178">
                  <c:v>-5658.653250000002</c:v>
                </c:pt>
                <c:pt idx="179">
                  <c:v>-5731.124625</c:v>
                </c:pt>
                <c:pt idx="180">
                  <c:v>-5803.596</c:v>
                </c:pt>
                <c:pt idx="181">
                  <c:v>-5876.067375000001</c:v>
                </c:pt>
                <c:pt idx="182">
                  <c:v>-5948.538750000002</c:v>
                </c:pt>
                <c:pt idx="183">
                  <c:v>-6021.010125000003</c:v>
                </c:pt>
                <c:pt idx="184">
                  <c:v>-6093.481500000001</c:v>
                </c:pt>
                <c:pt idx="185">
                  <c:v>-6165.952875000002</c:v>
                </c:pt>
                <c:pt idx="186">
                  <c:v>-6238.424250000001</c:v>
                </c:pt>
                <c:pt idx="187">
                  <c:v>-6310.895625000001</c:v>
                </c:pt>
                <c:pt idx="188">
                  <c:v>-6383.367000000003</c:v>
                </c:pt>
                <c:pt idx="189">
                  <c:v>-6455.838375</c:v>
                </c:pt>
                <c:pt idx="190">
                  <c:v>-6528.309750000001</c:v>
                </c:pt>
                <c:pt idx="191">
                  <c:v>-6600.781125000002</c:v>
                </c:pt>
                <c:pt idx="192">
                  <c:v>-6673.252500000001</c:v>
                </c:pt>
                <c:pt idx="193">
                  <c:v>-6745.723875000002</c:v>
                </c:pt>
                <c:pt idx="194">
                  <c:v>-6818.195250000001</c:v>
                </c:pt>
                <c:pt idx="195">
                  <c:v>-6890.666625</c:v>
                </c:pt>
                <c:pt idx="196">
                  <c:v>-6963.138000000002</c:v>
                </c:pt>
                <c:pt idx="197">
                  <c:v>-7035.609375000003</c:v>
                </c:pt>
                <c:pt idx="198">
                  <c:v>-7108.080750000002</c:v>
                </c:pt>
                <c:pt idx="199">
                  <c:v>-7180.552125</c:v>
                </c:pt>
                <c:pt idx="200">
                  <c:v>-7253.023500000002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33592"/>
        <c:axId val="2126339160"/>
      </c:scatterChart>
      <c:valAx>
        <c:axId val="212633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9160"/>
        <c:crosses val="autoZero"/>
        <c:crossBetween val="midCat"/>
      </c:valAx>
      <c:valAx>
        <c:axId val="21263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35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0.0</c:v>
                </c:pt>
                <c:pt idx="1">
                  <c:v>901.8532265625</c:v>
                </c:pt>
                <c:pt idx="2">
                  <c:v>1794.64753125</c:v>
                </c:pt>
                <c:pt idx="3">
                  <c:v>2678.3829140625</c:v>
                </c:pt>
                <c:pt idx="4">
                  <c:v>3553.059375</c:v>
                </c:pt>
                <c:pt idx="5">
                  <c:v>4418.6769140625</c:v>
                </c:pt>
                <c:pt idx="6">
                  <c:v>5275.23553125</c:v>
                </c:pt>
                <c:pt idx="7">
                  <c:v>6122.7352265625</c:v>
                </c:pt>
                <c:pt idx="8">
                  <c:v>6961.176</c:v>
                </c:pt>
                <c:pt idx="9">
                  <c:v>7790.5578515625</c:v>
                </c:pt>
                <c:pt idx="10">
                  <c:v>8610.880781249998</c:v>
                </c:pt>
                <c:pt idx="11">
                  <c:v>9422.1447890625</c:v>
                </c:pt>
                <c:pt idx="12">
                  <c:v>10224.349875</c:v>
                </c:pt>
                <c:pt idx="13">
                  <c:v>11017.4960390625</c:v>
                </c:pt>
                <c:pt idx="14">
                  <c:v>11801.58328125</c:v>
                </c:pt>
                <c:pt idx="15">
                  <c:v>12576.6116015625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14847.34303125</c:v>
                </c:pt>
                <c:pt idx="19">
                  <c:v>15586.1356640625</c:v>
                </c:pt>
                <c:pt idx="20">
                  <c:v>16315.869375</c:v>
                </c:pt>
                <c:pt idx="21">
                  <c:v>17036.5441640625</c:v>
                </c:pt>
                <c:pt idx="22">
                  <c:v>17748.16003125</c:v>
                </c:pt>
                <c:pt idx="23">
                  <c:v>18450.7169765625</c:v>
                </c:pt>
                <c:pt idx="24">
                  <c:v>19144.215</c:v>
                </c:pt>
                <c:pt idx="25">
                  <c:v>19828.6541015625</c:v>
                </c:pt>
                <c:pt idx="26">
                  <c:v>20504.03428125</c:v>
                </c:pt>
                <c:pt idx="27">
                  <c:v>21170.3555390625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</c:v>
                </c:pt>
                <c:pt idx="31">
                  <c:v>23745.0513515625</c:v>
                </c:pt>
                <c:pt idx="32">
                  <c:v>24366.078</c:v>
                </c:pt>
                <c:pt idx="33">
                  <c:v>24978.0457265625</c:v>
                </c:pt>
                <c:pt idx="34">
                  <c:v>25580.95453125</c:v>
                </c:pt>
                <c:pt idx="35">
                  <c:v>26174.8044140625</c:v>
                </c:pt>
                <c:pt idx="36">
                  <c:v>26759.595375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</c:v>
                </c:pt>
                <c:pt idx="41">
                  <c:v>29547.6663515625</c:v>
                </c:pt>
                <c:pt idx="42">
                  <c:v>30078.10378125</c:v>
                </c:pt>
                <c:pt idx="43">
                  <c:v>30599.4822890625</c:v>
                </c:pt>
                <c:pt idx="44">
                  <c:v>31111.801875</c:v>
                </c:pt>
                <c:pt idx="45">
                  <c:v>31615.0625390625</c:v>
                </c:pt>
                <c:pt idx="46">
                  <c:v>32109.26428125</c:v>
                </c:pt>
                <c:pt idx="47">
                  <c:v>32594.4071015625</c:v>
                </c:pt>
                <c:pt idx="48">
                  <c:v>33070.491</c:v>
                </c:pt>
                <c:pt idx="49">
                  <c:v>33537.5159765625</c:v>
                </c:pt>
                <c:pt idx="50">
                  <c:v>33995.48203125</c:v>
                </c:pt>
                <c:pt idx="51">
                  <c:v>34444.38916406249</c:v>
                </c:pt>
                <c:pt idx="52">
                  <c:v>34884.237375</c:v>
                </c:pt>
                <c:pt idx="53">
                  <c:v>35315.0266640625</c:v>
                </c:pt>
                <c:pt idx="54">
                  <c:v>35736.75703125</c:v>
                </c:pt>
                <c:pt idx="55">
                  <c:v>36149.4284765625</c:v>
                </c:pt>
                <c:pt idx="56">
                  <c:v>36553.041</c:v>
                </c:pt>
                <c:pt idx="57">
                  <c:v>36947.59460156249</c:v>
                </c:pt>
                <c:pt idx="58">
                  <c:v>37333.08928125</c:v>
                </c:pt>
                <c:pt idx="59">
                  <c:v>37709.5250390625</c:v>
                </c:pt>
                <c:pt idx="60">
                  <c:v>38076.901875</c:v>
                </c:pt>
                <c:pt idx="61">
                  <c:v>38435.2197890625</c:v>
                </c:pt>
                <c:pt idx="62">
                  <c:v>38784.47878125</c:v>
                </c:pt>
                <c:pt idx="63">
                  <c:v>39124.67885156249</c:v>
                </c:pt>
                <c:pt idx="64">
                  <c:v>39455.82</c:v>
                </c:pt>
                <c:pt idx="65">
                  <c:v>39777.9022265625</c:v>
                </c:pt>
                <c:pt idx="66">
                  <c:v>40090.92553125</c:v>
                </c:pt>
                <c:pt idx="67">
                  <c:v>40394.8899140625</c:v>
                </c:pt>
                <c:pt idx="68">
                  <c:v>40689.79537499999</c:v>
                </c:pt>
                <c:pt idx="69">
                  <c:v>40975.64191406249</c:v>
                </c:pt>
                <c:pt idx="70">
                  <c:v>41252.42953125</c:v>
                </c:pt>
                <c:pt idx="71">
                  <c:v>41520.1582265625</c:v>
                </c:pt>
                <c:pt idx="72">
                  <c:v>41778.828</c:v>
                </c:pt>
                <c:pt idx="73">
                  <c:v>42028.4388515625</c:v>
                </c:pt>
                <c:pt idx="74">
                  <c:v>42268.99078125</c:v>
                </c:pt>
                <c:pt idx="75">
                  <c:v>42500.48378906249</c:v>
                </c:pt>
                <c:pt idx="76">
                  <c:v>42722.917875</c:v>
                </c:pt>
                <c:pt idx="77">
                  <c:v>42936.29303906249</c:v>
                </c:pt>
                <c:pt idx="78">
                  <c:v>43140.60928125</c:v>
                </c:pt>
                <c:pt idx="79">
                  <c:v>43335.86660156249</c:v>
                </c:pt>
                <c:pt idx="80">
                  <c:v>43522.06499999998</c:v>
                </c:pt>
                <c:pt idx="81">
                  <c:v>43699.20447656249</c:v>
                </c:pt>
                <c:pt idx="82">
                  <c:v>43867.28503124998</c:v>
                </c:pt>
                <c:pt idx="83">
                  <c:v>44026.3066640625</c:v>
                </c:pt>
                <c:pt idx="84">
                  <c:v>44176.26937499999</c:v>
                </c:pt>
                <c:pt idx="85">
                  <c:v>44317.17316406251</c:v>
                </c:pt>
                <c:pt idx="86">
                  <c:v>44449.01803125</c:v>
                </c:pt>
                <c:pt idx="87">
                  <c:v>44571.80397656249</c:v>
                </c:pt>
                <c:pt idx="88">
                  <c:v>44685.531</c:v>
                </c:pt>
                <c:pt idx="89">
                  <c:v>44790.19910156249</c:v>
                </c:pt>
                <c:pt idx="90">
                  <c:v>44885.80828125</c:v>
                </c:pt>
                <c:pt idx="91">
                  <c:v>44972.3585390625</c:v>
                </c:pt>
                <c:pt idx="92">
                  <c:v>45049.84987499998</c:v>
                </c:pt>
                <c:pt idx="93">
                  <c:v>45118.2822890625</c:v>
                </c:pt>
                <c:pt idx="94">
                  <c:v>45177.65578124999</c:v>
                </c:pt>
                <c:pt idx="95">
                  <c:v>45227.97035156249</c:v>
                </c:pt>
                <c:pt idx="96">
                  <c:v>45269.226</c:v>
                </c:pt>
                <c:pt idx="97">
                  <c:v>45301.42272656249</c:v>
                </c:pt>
                <c:pt idx="98">
                  <c:v>45324.56053125</c:v>
                </c:pt>
                <c:pt idx="99">
                  <c:v>45338.63941406249</c:v>
                </c:pt>
                <c:pt idx="100">
                  <c:v>45343.659375</c:v>
                </c:pt>
                <c:pt idx="101">
                  <c:v>45339.62041406249</c:v>
                </c:pt>
                <c:pt idx="102">
                  <c:v>45326.52253124998</c:v>
                </c:pt>
                <c:pt idx="103">
                  <c:v>45304.36572656249</c:v>
                </c:pt>
                <c:pt idx="104">
                  <c:v>45273.14999999998</c:v>
                </c:pt>
                <c:pt idx="105">
                  <c:v>45232.87535156249</c:v>
                </c:pt>
                <c:pt idx="106">
                  <c:v>45183.54178124999</c:v>
                </c:pt>
                <c:pt idx="107">
                  <c:v>45125.14928906248</c:v>
                </c:pt>
                <c:pt idx="108">
                  <c:v>45057.697875</c:v>
                </c:pt>
                <c:pt idx="109">
                  <c:v>44981.1875390625</c:v>
                </c:pt>
                <c:pt idx="110">
                  <c:v>44895.61828125</c:v>
                </c:pt>
                <c:pt idx="111">
                  <c:v>44800.99010156249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</c:v>
                </c:pt>
                <c:pt idx="115">
                  <c:v>44331.8881640625</c:v>
                </c:pt>
                <c:pt idx="116">
                  <c:v>44191.965375</c:v>
                </c:pt>
                <c:pt idx="117">
                  <c:v>44042.98366406249</c:v>
                </c:pt>
                <c:pt idx="118">
                  <c:v>43884.94303125</c:v>
                </c:pt>
                <c:pt idx="119">
                  <c:v>43717.84347656248</c:v>
                </c:pt>
                <c:pt idx="120">
                  <c:v>43541.685</c:v>
                </c:pt>
                <c:pt idx="121">
                  <c:v>43355.24135156249</c:v>
                </c:pt>
                <c:pt idx="122">
                  <c:v>43159.73878124999</c:v>
                </c:pt>
                <c:pt idx="123">
                  <c:v>42955.17728906249</c:v>
                </c:pt>
                <c:pt idx="124">
                  <c:v>42741.55687499998</c:v>
                </c:pt>
                <c:pt idx="125">
                  <c:v>42518.87753906248</c:v>
                </c:pt>
                <c:pt idx="126">
                  <c:v>42287.13928124998</c:v>
                </c:pt>
                <c:pt idx="127">
                  <c:v>42046.34210156248</c:v>
                </c:pt>
                <c:pt idx="128">
                  <c:v>41796.48599999998</c:v>
                </c:pt>
                <c:pt idx="129">
                  <c:v>41537.57097656249</c:v>
                </c:pt>
                <c:pt idx="130">
                  <c:v>41269.59703124998</c:v>
                </c:pt>
                <c:pt idx="131">
                  <c:v>40992.56416406249</c:v>
                </c:pt>
                <c:pt idx="132">
                  <c:v>40706.472375</c:v>
                </c:pt>
                <c:pt idx="133">
                  <c:v>40411.32166406249</c:v>
                </c:pt>
                <c:pt idx="134">
                  <c:v>40107.11203124997</c:v>
                </c:pt>
                <c:pt idx="135">
                  <c:v>39793.84347656248</c:v>
                </c:pt>
                <c:pt idx="136">
                  <c:v>39471.51599999998</c:v>
                </c:pt>
                <c:pt idx="137">
                  <c:v>39140.1296015625</c:v>
                </c:pt>
                <c:pt idx="138">
                  <c:v>38799.68428124997</c:v>
                </c:pt>
                <c:pt idx="139">
                  <c:v>38450.18003906248</c:v>
                </c:pt>
                <c:pt idx="140">
                  <c:v>38091.61687499998</c:v>
                </c:pt>
                <c:pt idx="141">
                  <c:v>37723.99478906248</c:v>
                </c:pt>
                <c:pt idx="142">
                  <c:v>37347.31378125</c:v>
                </c:pt>
                <c:pt idx="143">
                  <c:v>36961.57385156248</c:v>
                </c:pt>
                <c:pt idx="144">
                  <c:v>36566.77499999998</c:v>
                </c:pt>
                <c:pt idx="145">
                  <c:v>36162.91722656248</c:v>
                </c:pt>
                <c:pt idx="146">
                  <c:v>35750.00053125</c:v>
                </c:pt>
                <c:pt idx="147">
                  <c:v>35328.02491406247</c:v>
                </c:pt>
                <c:pt idx="148">
                  <c:v>34896.99037499998</c:v>
                </c:pt>
                <c:pt idx="149">
                  <c:v>34456.89691406248</c:v>
                </c:pt>
                <c:pt idx="150">
                  <c:v>34007.74453124996</c:v>
                </c:pt>
                <c:pt idx="151">
                  <c:v>33549.53322656247</c:v>
                </c:pt>
                <c:pt idx="152">
                  <c:v>33082.26299999998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31626.0987890625</c:v>
                </c:pt>
                <c:pt idx="156">
                  <c:v>31122.592875</c:v>
                </c:pt>
                <c:pt idx="157">
                  <c:v>30610.02803906248</c:v>
                </c:pt>
                <c:pt idx="158">
                  <c:v>30088.40428124997</c:v>
                </c:pt>
                <c:pt idx="159">
                  <c:v>29557.7216015625</c:v>
                </c:pt>
                <c:pt idx="160">
                  <c:v>29017.97999999997</c:v>
                </c:pt>
                <c:pt idx="161">
                  <c:v>28469.17947656248</c:v>
                </c:pt>
                <c:pt idx="162">
                  <c:v>27911.32003124997</c:v>
                </c:pt>
                <c:pt idx="163">
                  <c:v>27344.4016640625</c:v>
                </c:pt>
                <c:pt idx="164">
                  <c:v>26768.42437499996</c:v>
                </c:pt>
                <c:pt idx="165">
                  <c:v>26183.38816406248</c:v>
                </c:pt>
                <c:pt idx="166">
                  <c:v>25589.29303124998</c:v>
                </c:pt>
                <c:pt idx="167">
                  <c:v>24986.13897656247</c:v>
                </c:pt>
                <c:pt idx="168">
                  <c:v>24373.92599999998</c:v>
                </c:pt>
                <c:pt idx="169">
                  <c:v>23752.65410156248</c:v>
                </c:pt>
                <c:pt idx="170">
                  <c:v>23122.32328125001</c:v>
                </c:pt>
                <c:pt idx="171">
                  <c:v>22482.93353906245</c:v>
                </c:pt>
                <c:pt idx="172">
                  <c:v>21834.48487499998</c:v>
                </c:pt>
                <c:pt idx="173">
                  <c:v>21176.97728906248</c:v>
                </c:pt>
                <c:pt idx="174">
                  <c:v>20510.41078124999</c:v>
                </c:pt>
                <c:pt idx="175">
                  <c:v>19834.78535156247</c:v>
                </c:pt>
                <c:pt idx="176">
                  <c:v>19150.10099999998</c:v>
                </c:pt>
                <c:pt idx="177">
                  <c:v>18456.35772656247</c:v>
                </c:pt>
                <c:pt idx="178">
                  <c:v>17753.55553124996</c:v>
                </c:pt>
                <c:pt idx="179">
                  <c:v>17041.69441406246</c:v>
                </c:pt>
                <c:pt idx="180">
                  <c:v>16320.77437499999</c:v>
                </c:pt>
                <c:pt idx="181">
                  <c:v>15590.79541406247</c:v>
                </c:pt>
                <c:pt idx="182">
                  <c:v>14851.75753124998</c:v>
                </c:pt>
                <c:pt idx="183">
                  <c:v>14103.6607265625</c:v>
                </c:pt>
                <c:pt idx="184">
                  <c:v>13346.50499999996</c:v>
                </c:pt>
                <c:pt idx="185">
                  <c:v>12580.29035156248</c:v>
                </c:pt>
                <c:pt idx="186">
                  <c:v>11805.01678124998</c:v>
                </c:pt>
                <c:pt idx="187">
                  <c:v>11020.68428906246</c:v>
                </c:pt>
                <c:pt idx="188">
                  <c:v>10227.29287499996</c:v>
                </c:pt>
                <c:pt idx="189">
                  <c:v>9424.842539062478</c:v>
                </c:pt>
                <c:pt idx="190">
                  <c:v>8613.333281249966</c:v>
                </c:pt>
                <c:pt idx="191">
                  <c:v>7792.765101562458</c:v>
                </c:pt>
                <c:pt idx="192">
                  <c:v>6963.137999999985</c:v>
                </c:pt>
                <c:pt idx="193">
                  <c:v>6124.451976562487</c:v>
                </c:pt>
                <c:pt idx="194">
                  <c:v>5276.707031249964</c:v>
                </c:pt>
                <c:pt idx="195">
                  <c:v>4419.903164062474</c:v>
                </c:pt>
                <c:pt idx="196">
                  <c:v>3554.04037499999</c:v>
                </c:pt>
                <c:pt idx="197">
                  <c:v>2679.11866406248</c:v>
                </c:pt>
                <c:pt idx="198">
                  <c:v>1795.138031249974</c:v>
                </c:pt>
                <c:pt idx="199">
                  <c:v>902.0984765624732</c:v>
                </c:pt>
                <c:pt idx="200">
                  <c:v>-2.32915908782161E-11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0.0</c:v>
                </c:pt>
                <c:pt idx="1">
                  <c:v>0.4905</c:v>
                </c:pt>
                <c:pt idx="2">
                  <c:v>0.981</c:v>
                </c:pt>
                <c:pt idx="3">
                  <c:v>1.4715</c:v>
                </c:pt>
                <c:pt idx="4">
                  <c:v>1.962</c:v>
                </c:pt>
                <c:pt idx="5">
                  <c:v>2.4525</c:v>
                </c:pt>
                <c:pt idx="6">
                  <c:v>2.943</c:v>
                </c:pt>
                <c:pt idx="7">
                  <c:v>3.4335</c:v>
                </c:pt>
                <c:pt idx="8">
                  <c:v>3.924</c:v>
                </c:pt>
                <c:pt idx="9">
                  <c:v>4.4145</c:v>
                </c:pt>
                <c:pt idx="10">
                  <c:v>4.905</c:v>
                </c:pt>
                <c:pt idx="11">
                  <c:v>5.3955</c:v>
                </c:pt>
                <c:pt idx="12">
                  <c:v>5.886000000000001</c:v>
                </c:pt>
                <c:pt idx="13">
                  <c:v>6.376500000000001</c:v>
                </c:pt>
                <c:pt idx="14">
                  <c:v>6.867000000000001</c:v>
                </c:pt>
                <c:pt idx="15">
                  <c:v>7.357500000000001</c:v>
                </c:pt>
                <c:pt idx="16">
                  <c:v>7.848000000000001</c:v>
                </c:pt>
                <c:pt idx="17">
                  <c:v>8.338500000000001</c:v>
                </c:pt>
                <c:pt idx="18">
                  <c:v>8.829</c:v>
                </c:pt>
                <c:pt idx="19">
                  <c:v>9.3195</c:v>
                </c:pt>
                <c:pt idx="20">
                  <c:v>9.81</c:v>
                </c:pt>
                <c:pt idx="21">
                  <c:v>10.3005</c:v>
                </c:pt>
                <c:pt idx="22">
                  <c:v>10.791</c:v>
                </c:pt>
                <c:pt idx="23">
                  <c:v>11.2815</c:v>
                </c:pt>
                <c:pt idx="24">
                  <c:v>11.772</c:v>
                </c:pt>
                <c:pt idx="25">
                  <c:v>12.2625</c:v>
                </c:pt>
                <c:pt idx="26">
                  <c:v>12.753</c:v>
                </c:pt>
                <c:pt idx="27">
                  <c:v>13.2435</c:v>
                </c:pt>
                <c:pt idx="28">
                  <c:v>13.734</c:v>
                </c:pt>
                <c:pt idx="29">
                  <c:v>14.2245</c:v>
                </c:pt>
                <c:pt idx="30">
                  <c:v>14.715</c:v>
                </c:pt>
                <c:pt idx="31">
                  <c:v>15.2055</c:v>
                </c:pt>
                <c:pt idx="32">
                  <c:v>15.696</c:v>
                </c:pt>
                <c:pt idx="33">
                  <c:v>16.1865</c:v>
                </c:pt>
                <c:pt idx="34">
                  <c:v>16.677</c:v>
                </c:pt>
                <c:pt idx="35">
                  <c:v>17.1675</c:v>
                </c:pt>
                <c:pt idx="36">
                  <c:v>17.658</c:v>
                </c:pt>
                <c:pt idx="37">
                  <c:v>18.1485</c:v>
                </c:pt>
                <c:pt idx="38">
                  <c:v>18.639</c:v>
                </c:pt>
                <c:pt idx="39">
                  <c:v>19.1295</c:v>
                </c:pt>
                <c:pt idx="40">
                  <c:v>19.62</c:v>
                </c:pt>
                <c:pt idx="41">
                  <c:v>20.1105</c:v>
                </c:pt>
                <c:pt idx="42">
                  <c:v>20.601</c:v>
                </c:pt>
                <c:pt idx="43">
                  <c:v>21.0915</c:v>
                </c:pt>
                <c:pt idx="44">
                  <c:v>21.582</c:v>
                </c:pt>
                <c:pt idx="45">
                  <c:v>22.0725</c:v>
                </c:pt>
                <c:pt idx="46">
                  <c:v>22.563</c:v>
                </c:pt>
                <c:pt idx="47">
                  <c:v>23.0535</c:v>
                </c:pt>
                <c:pt idx="48">
                  <c:v>23.544</c:v>
                </c:pt>
                <c:pt idx="49">
                  <c:v>24.0345</c:v>
                </c:pt>
                <c:pt idx="50">
                  <c:v>24.525</c:v>
                </c:pt>
                <c:pt idx="51">
                  <c:v>25.0155</c:v>
                </c:pt>
                <c:pt idx="52">
                  <c:v>25.506</c:v>
                </c:pt>
                <c:pt idx="53">
                  <c:v>25.9965</c:v>
                </c:pt>
                <c:pt idx="54">
                  <c:v>26.487</c:v>
                </c:pt>
                <c:pt idx="55">
                  <c:v>26.9775</c:v>
                </c:pt>
                <c:pt idx="56">
                  <c:v>27.468</c:v>
                </c:pt>
                <c:pt idx="57">
                  <c:v>27.9585</c:v>
                </c:pt>
                <c:pt idx="58">
                  <c:v>28.449</c:v>
                </c:pt>
                <c:pt idx="59">
                  <c:v>28.9395</c:v>
                </c:pt>
                <c:pt idx="60">
                  <c:v>29.43</c:v>
                </c:pt>
                <c:pt idx="61">
                  <c:v>29.9205</c:v>
                </c:pt>
                <c:pt idx="62">
                  <c:v>30.411</c:v>
                </c:pt>
                <c:pt idx="63">
                  <c:v>30.9015</c:v>
                </c:pt>
                <c:pt idx="64">
                  <c:v>31.392</c:v>
                </c:pt>
                <c:pt idx="65">
                  <c:v>31.8825</c:v>
                </c:pt>
                <c:pt idx="66">
                  <c:v>32.373</c:v>
                </c:pt>
                <c:pt idx="67">
                  <c:v>32.8635</c:v>
                </c:pt>
                <c:pt idx="68">
                  <c:v>33.35400000000001</c:v>
                </c:pt>
                <c:pt idx="69">
                  <c:v>33.8445</c:v>
                </c:pt>
                <c:pt idx="70">
                  <c:v>34.335</c:v>
                </c:pt>
                <c:pt idx="71">
                  <c:v>34.8255</c:v>
                </c:pt>
                <c:pt idx="72">
                  <c:v>35.316</c:v>
                </c:pt>
                <c:pt idx="73">
                  <c:v>35.80650000000001</c:v>
                </c:pt>
                <c:pt idx="74">
                  <c:v>36.297</c:v>
                </c:pt>
                <c:pt idx="75">
                  <c:v>36.7875</c:v>
                </c:pt>
                <c:pt idx="76">
                  <c:v>37.278</c:v>
                </c:pt>
                <c:pt idx="77">
                  <c:v>37.7685</c:v>
                </c:pt>
                <c:pt idx="78">
                  <c:v>38.259</c:v>
                </c:pt>
                <c:pt idx="79">
                  <c:v>38.7495</c:v>
                </c:pt>
                <c:pt idx="80">
                  <c:v>39.24</c:v>
                </c:pt>
                <c:pt idx="81">
                  <c:v>39.7305</c:v>
                </c:pt>
                <c:pt idx="82">
                  <c:v>40.221</c:v>
                </c:pt>
                <c:pt idx="83">
                  <c:v>40.7115</c:v>
                </c:pt>
                <c:pt idx="84">
                  <c:v>41.202</c:v>
                </c:pt>
                <c:pt idx="85">
                  <c:v>41.6925</c:v>
                </c:pt>
                <c:pt idx="86">
                  <c:v>42.18300000000001</c:v>
                </c:pt>
                <c:pt idx="87">
                  <c:v>42.6735</c:v>
                </c:pt>
                <c:pt idx="88">
                  <c:v>43.164</c:v>
                </c:pt>
                <c:pt idx="89">
                  <c:v>43.65450000000001</c:v>
                </c:pt>
                <c:pt idx="90">
                  <c:v>44.145</c:v>
                </c:pt>
                <c:pt idx="91">
                  <c:v>44.6355</c:v>
                </c:pt>
                <c:pt idx="92">
                  <c:v>45.126</c:v>
                </c:pt>
                <c:pt idx="93">
                  <c:v>45.6165</c:v>
                </c:pt>
                <c:pt idx="94">
                  <c:v>46.10700000000001</c:v>
                </c:pt>
                <c:pt idx="95">
                  <c:v>46.5975</c:v>
                </c:pt>
                <c:pt idx="96">
                  <c:v>47.08800000000001</c:v>
                </c:pt>
                <c:pt idx="97">
                  <c:v>47.5785</c:v>
                </c:pt>
                <c:pt idx="98">
                  <c:v>48.069</c:v>
                </c:pt>
                <c:pt idx="99">
                  <c:v>48.55950000000001</c:v>
                </c:pt>
                <c:pt idx="100">
                  <c:v>49.05</c:v>
                </c:pt>
                <c:pt idx="101">
                  <c:v>49.5405</c:v>
                </c:pt>
                <c:pt idx="102">
                  <c:v>50.03100000000001</c:v>
                </c:pt>
                <c:pt idx="103">
                  <c:v>50.5215</c:v>
                </c:pt>
                <c:pt idx="104">
                  <c:v>51.01200000000001</c:v>
                </c:pt>
                <c:pt idx="105">
                  <c:v>51.5025</c:v>
                </c:pt>
                <c:pt idx="106">
                  <c:v>51.993</c:v>
                </c:pt>
                <c:pt idx="107">
                  <c:v>52.48350000000001</c:v>
                </c:pt>
                <c:pt idx="108">
                  <c:v>52.974</c:v>
                </c:pt>
                <c:pt idx="109">
                  <c:v>53.46450000000001</c:v>
                </c:pt>
                <c:pt idx="110">
                  <c:v>53.95500000000001</c:v>
                </c:pt>
                <c:pt idx="111">
                  <c:v>54.4455</c:v>
                </c:pt>
                <c:pt idx="112">
                  <c:v>54.93600000000001</c:v>
                </c:pt>
                <c:pt idx="113">
                  <c:v>55.4265</c:v>
                </c:pt>
                <c:pt idx="114">
                  <c:v>55.91700000000001</c:v>
                </c:pt>
                <c:pt idx="115">
                  <c:v>56.40750000000001</c:v>
                </c:pt>
                <c:pt idx="116">
                  <c:v>56.898</c:v>
                </c:pt>
                <c:pt idx="117">
                  <c:v>57.38850000000001</c:v>
                </c:pt>
                <c:pt idx="118">
                  <c:v>57.879</c:v>
                </c:pt>
                <c:pt idx="119">
                  <c:v>58.3695</c:v>
                </c:pt>
                <c:pt idx="120">
                  <c:v>58.86000000000001</c:v>
                </c:pt>
                <c:pt idx="121">
                  <c:v>58.12425</c:v>
                </c:pt>
                <c:pt idx="122">
                  <c:v>57.38850000000001</c:v>
                </c:pt>
                <c:pt idx="123">
                  <c:v>56.65275</c:v>
                </c:pt>
                <c:pt idx="124">
                  <c:v>55.917</c:v>
                </c:pt>
                <c:pt idx="125">
                  <c:v>55.18125000000001</c:v>
                </c:pt>
                <c:pt idx="126">
                  <c:v>54.4455</c:v>
                </c:pt>
                <c:pt idx="127">
                  <c:v>53.70975</c:v>
                </c:pt>
                <c:pt idx="128">
                  <c:v>52.974</c:v>
                </c:pt>
                <c:pt idx="129">
                  <c:v>52.23825</c:v>
                </c:pt>
                <c:pt idx="130">
                  <c:v>51.5025</c:v>
                </c:pt>
                <c:pt idx="131">
                  <c:v>50.76675</c:v>
                </c:pt>
                <c:pt idx="132">
                  <c:v>50.03100000000001</c:v>
                </c:pt>
                <c:pt idx="133">
                  <c:v>49.29525</c:v>
                </c:pt>
                <c:pt idx="134">
                  <c:v>48.5595</c:v>
                </c:pt>
                <c:pt idx="135">
                  <c:v>47.82375</c:v>
                </c:pt>
                <c:pt idx="136">
                  <c:v>47.08800000000001</c:v>
                </c:pt>
                <c:pt idx="137">
                  <c:v>46.35225000000001</c:v>
                </c:pt>
                <c:pt idx="138">
                  <c:v>45.6165</c:v>
                </c:pt>
                <c:pt idx="139">
                  <c:v>44.88075000000001</c:v>
                </c:pt>
                <c:pt idx="140">
                  <c:v>44.145</c:v>
                </c:pt>
                <c:pt idx="141">
                  <c:v>43.40925000000001</c:v>
                </c:pt>
                <c:pt idx="142">
                  <c:v>42.6735</c:v>
                </c:pt>
                <c:pt idx="143">
                  <c:v>41.93775000000001</c:v>
                </c:pt>
                <c:pt idx="144">
                  <c:v>41.202</c:v>
                </c:pt>
                <c:pt idx="145">
                  <c:v>40.46625</c:v>
                </c:pt>
                <c:pt idx="146">
                  <c:v>39.73050000000001</c:v>
                </c:pt>
                <c:pt idx="147">
                  <c:v>38.99475000000001</c:v>
                </c:pt>
                <c:pt idx="148">
                  <c:v>38.25900000000001</c:v>
                </c:pt>
                <c:pt idx="149">
                  <c:v>37.52325</c:v>
                </c:pt>
                <c:pt idx="150">
                  <c:v>36.7875</c:v>
                </c:pt>
                <c:pt idx="151">
                  <c:v>36.05175</c:v>
                </c:pt>
                <c:pt idx="152">
                  <c:v>35.31600000000001</c:v>
                </c:pt>
                <c:pt idx="153">
                  <c:v>34.58025000000001</c:v>
                </c:pt>
                <c:pt idx="154">
                  <c:v>33.8445</c:v>
                </c:pt>
                <c:pt idx="155">
                  <c:v>33.10875</c:v>
                </c:pt>
                <c:pt idx="156">
                  <c:v>32.373</c:v>
                </c:pt>
                <c:pt idx="157">
                  <c:v>31.63725000000001</c:v>
                </c:pt>
                <c:pt idx="158">
                  <c:v>30.90150000000001</c:v>
                </c:pt>
                <c:pt idx="159">
                  <c:v>30.16575</c:v>
                </c:pt>
                <c:pt idx="160">
                  <c:v>29.43</c:v>
                </c:pt>
                <c:pt idx="161">
                  <c:v>28.69425</c:v>
                </c:pt>
                <c:pt idx="162">
                  <c:v>27.95850000000001</c:v>
                </c:pt>
                <c:pt idx="163">
                  <c:v>27.22275</c:v>
                </c:pt>
                <c:pt idx="164">
                  <c:v>26.487</c:v>
                </c:pt>
                <c:pt idx="165">
                  <c:v>25.75125</c:v>
                </c:pt>
                <c:pt idx="166">
                  <c:v>25.0155</c:v>
                </c:pt>
                <c:pt idx="167">
                  <c:v>24.27975000000001</c:v>
                </c:pt>
                <c:pt idx="168">
                  <c:v>23.54400000000001</c:v>
                </c:pt>
                <c:pt idx="169">
                  <c:v>22.80825000000001</c:v>
                </c:pt>
                <c:pt idx="170">
                  <c:v>22.07250000000001</c:v>
                </c:pt>
                <c:pt idx="171">
                  <c:v>21.33675</c:v>
                </c:pt>
                <c:pt idx="172">
                  <c:v>20.60100000000001</c:v>
                </c:pt>
                <c:pt idx="173">
                  <c:v>19.86525</c:v>
                </c:pt>
                <c:pt idx="174">
                  <c:v>19.12950000000001</c:v>
                </c:pt>
                <c:pt idx="175">
                  <c:v>18.39375</c:v>
                </c:pt>
                <c:pt idx="176">
                  <c:v>17.658</c:v>
                </c:pt>
                <c:pt idx="177">
                  <c:v>16.92225000000001</c:v>
                </c:pt>
                <c:pt idx="178">
                  <c:v>16.18650000000001</c:v>
                </c:pt>
                <c:pt idx="179">
                  <c:v>15.45075</c:v>
                </c:pt>
                <c:pt idx="180">
                  <c:v>14.715</c:v>
                </c:pt>
                <c:pt idx="181">
                  <c:v>13.97925</c:v>
                </c:pt>
                <c:pt idx="182">
                  <c:v>13.24350000000001</c:v>
                </c:pt>
                <c:pt idx="183">
                  <c:v>12.50775</c:v>
                </c:pt>
                <c:pt idx="184">
                  <c:v>11.77200000000001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</c:v>
                </c:pt>
                <c:pt idx="188">
                  <c:v>8.829000000000007</c:v>
                </c:pt>
                <c:pt idx="189">
                  <c:v>8.093250000000011</c:v>
                </c:pt>
                <c:pt idx="190">
                  <c:v>7.357500000000002</c:v>
                </c:pt>
                <c:pt idx="191">
                  <c:v>6.621750000000006</c:v>
                </c:pt>
                <c:pt idx="192">
                  <c:v>5.88600000000001</c:v>
                </c:pt>
                <c:pt idx="193">
                  <c:v>5.150250000000014</c:v>
                </c:pt>
                <c:pt idx="194">
                  <c:v>4.414500000000004</c:v>
                </c:pt>
                <c:pt idx="195">
                  <c:v>3.678750000000008</c:v>
                </c:pt>
                <c:pt idx="196">
                  <c:v>2.942999999999998</c:v>
                </c:pt>
                <c:pt idx="197">
                  <c:v>2.207250000000002</c:v>
                </c:pt>
                <c:pt idx="198">
                  <c:v>1.471500000000006</c:v>
                </c:pt>
                <c:pt idx="199">
                  <c:v>0.73575000000001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82472"/>
        <c:axId val="2126387912"/>
      </c:scatterChart>
      <c:valAx>
        <c:axId val="21263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7912"/>
        <c:crosses val="autoZero"/>
        <c:crossBetween val="midCat"/>
      </c:valAx>
      <c:valAx>
        <c:axId val="21263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0.0</c:v>
                </c:pt>
                <c:pt idx="1">
                  <c:v>1.33044733107218E6</c:v>
                </c:pt>
                <c:pt idx="2">
                  <c:v>2.64753060458377E6</c:v>
                </c:pt>
                <c:pt idx="3">
                  <c:v>3.95124982053477E6</c:v>
                </c:pt>
                <c:pt idx="4">
                  <c:v>5.24160497892518E6</c:v>
                </c:pt>
                <c:pt idx="5">
                  <c:v>6.518596079755E6</c:v>
                </c:pt>
                <c:pt idx="6">
                  <c:v>7.78222312302424E6</c:v>
                </c:pt>
                <c:pt idx="7">
                  <c:v>9.03248610873288E6</c:v>
                </c:pt>
                <c:pt idx="8">
                  <c:v>1.02693850368809E7</c:v>
                </c:pt>
                <c:pt idx="9">
                  <c:v>1.14929199074684E7</c:v>
                </c:pt>
                <c:pt idx="10">
                  <c:v>1.27030907204953E7</c:v>
                </c:pt>
                <c:pt idx="11">
                  <c:v>1.38998974759615E7</c:v>
                </c:pt>
                <c:pt idx="12">
                  <c:v>1.50833401738672E7</c:v>
                </c:pt>
                <c:pt idx="13">
                  <c:v>1.62534188142123E7</c:v>
                </c:pt>
                <c:pt idx="14">
                  <c:v>1.74101333969968E7</c:v>
                </c:pt>
                <c:pt idx="15">
                  <c:v>1.85534839222208E7</c:v>
                </c:pt>
                <c:pt idx="16">
                  <c:v>1.96834703898841E7</c:v>
                </c:pt>
                <c:pt idx="17">
                  <c:v>2.08000927999868E7</c:v>
                </c:pt>
                <c:pt idx="18">
                  <c:v>2.1903351152529E7</c:v>
                </c:pt>
                <c:pt idx="19">
                  <c:v>2.29932454475105E7</c:v>
                </c:pt>
                <c:pt idx="20">
                  <c:v>2.40697756849315E7</c:v>
                </c:pt>
                <c:pt idx="21">
                  <c:v>2.51329418647919E7</c:v>
                </c:pt>
                <c:pt idx="22">
                  <c:v>2.61827439870917E7</c:v>
                </c:pt>
                <c:pt idx="23">
                  <c:v>2.72191820518309E7</c:v>
                </c:pt>
                <c:pt idx="24">
                  <c:v>2.82422560590095E7</c:v>
                </c:pt>
                <c:pt idx="25">
                  <c:v>2.92519660086275E7</c:v>
                </c:pt>
                <c:pt idx="26">
                  <c:v>3.02483119006849E7</c:v>
                </c:pt>
                <c:pt idx="27">
                  <c:v>3.12312937351818E7</c:v>
                </c:pt>
                <c:pt idx="28">
                  <c:v>3.2200911512118E7</c:v>
                </c:pt>
                <c:pt idx="29">
                  <c:v>3.31571652314937E7</c:v>
                </c:pt>
                <c:pt idx="30">
                  <c:v>3.41000548933088E7</c:v>
                </c:pt>
                <c:pt idx="31">
                  <c:v>3.50295804975632E7</c:v>
                </c:pt>
                <c:pt idx="32">
                  <c:v>3.59457420442571E7</c:v>
                </c:pt>
                <c:pt idx="33">
                  <c:v>3.68485395333904E7</c:v>
                </c:pt>
                <c:pt idx="34">
                  <c:v>3.77379729649631E7</c:v>
                </c:pt>
                <c:pt idx="35">
                  <c:v>3.86140423389752E7</c:v>
                </c:pt>
                <c:pt idx="36">
                  <c:v>3.94767476554268E7</c:v>
                </c:pt>
                <c:pt idx="37">
                  <c:v>4.03260889143177E7</c:v>
                </c:pt>
                <c:pt idx="38">
                  <c:v>4.11620661156481E7</c:v>
                </c:pt>
                <c:pt idx="39">
                  <c:v>4.19846792594178E7</c:v>
                </c:pt>
                <c:pt idx="40">
                  <c:v>4.2793928345627E7</c:v>
                </c:pt>
                <c:pt idx="41">
                  <c:v>4.35898133742756E7</c:v>
                </c:pt>
                <c:pt idx="42">
                  <c:v>4.43723343453635E7</c:v>
                </c:pt>
                <c:pt idx="43">
                  <c:v>4.51414912588909E7</c:v>
                </c:pt>
                <c:pt idx="44">
                  <c:v>4.58972841148577E7</c:v>
                </c:pt>
                <c:pt idx="45">
                  <c:v>4.6639712913264E7</c:v>
                </c:pt>
                <c:pt idx="46">
                  <c:v>4.73687776541096E7</c:v>
                </c:pt>
                <c:pt idx="47">
                  <c:v>4.80844783373946E7</c:v>
                </c:pt>
                <c:pt idx="48">
                  <c:v>4.87868149631191E7</c:v>
                </c:pt>
                <c:pt idx="49">
                  <c:v>4.94757875312829E7</c:v>
                </c:pt>
                <c:pt idx="50">
                  <c:v>5.01513960418862E7</c:v>
                </c:pt>
                <c:pt idx="51">
                  <c:v>5.08136404949289E7</c:v>
                </c:pt>
                <c:pt idx="52">
                  <c:v>5.14625208904109E7</c:v>
                </c:pt>
                <c:pt idx="53">
                  <c:v>5.20980372283325E7</c:v>
                </c:pt>
                <c:pt idx="54">
                  <c:v>5.27201895086934E7</c:v>
                </c:pt>
                <c:pt idx="55">
                  <c:v>5.33289777314937E7</c:v>
                </c:pt>
                <c:pt idx="56">
                  <c:v>5.39244018967334E7</c:v>
                </c:pt>
                <c:pt idx="57">
                  <c:v>5.45064620044125E7</c:v>
                </c:pt>
                <c:pt idx="58">
                  <c:v>5.50751580545311E7</c:v>
                </c:pt>
                <c:pt idx="59">
                  <c:v>5.5630490047089E7</c:v>
                </c:pt>
                <c:pt idx="60">
                  <c:v>5.61724579820864E7</c:v>
                </c:pt>
                <c:pt idx="61">
                  <c:v>5.67010618595232E7</c:v>
                </c:pt>
                <c:pt idx="62">
                  <c:v>5.72163016793994E7</c:v>
                </c:pt>
                <c:pt idx="63">
                  <c:v>5.7718177441715E7</c:v>
                </c:pt>
                <c:pt idx="64">
                  <c:v>5.820668914647E7</c:v>
                </c:pt>
                <c:pt idx="65">
                  <c:v>5.86818367936644E7</c:v>
                </c:pt>
                <c:pt idx="66">
                  <c:v>5.91436203832982E7</c:v>
                </c:pt>
                <c:pt idx="67">
                  <c:v>5.95920399153714E7</c:v>
                </c:pt>
                <c:pt idx="68">
                  <c:v>6.00270953898841E7</c:v>
                </c:pt>
                <c:pt idx="69">
                  <c:v>6.04487868068361E7</c:v>
                </c:pt>
                <c:pt idx="70">
                  <c:v>6.08571141662276E7</c:v>
                </c:pt>
                <c:pt idx="71">
                  <c:v>6.12520774680585E7</c:v>
                </c:pt>
                <c:pt idx="72">
                  <c:v>6.16336767123288E7</c:v>
                </c:pt>
                <c:pt idx="73">
                  <c:v>6.20019118990385E7</c:v>
                </c:pt>
                <c:pt idx="74">
                  <c:v>6.23567830281876E7</c:v>
                </c:pt>
                <c:pt idx="75">
                  <c:v>6.26982900997761E7</c:v>
                </c:pt>
                <c:pt idx="76">
                  <c:v>6.3026433113804E7</c:v>
                </c:pt>
                <c:pt idx="77">
                  <c:v>6.33412120702713E7</c:v>
                </c:pt>
                <c:pt idx="78">
                  <c:v>6.36426269691781E7</c:v>
                </c:pt>
                <c:pt idx="79">
                  <c:v>6.39306778105242E7</c:v>
                </c:pt>
                <c:pt idx="80">
                  <c:v>6.42053645943098E7</c:v>
                </c:pt>
                <c:pt idx="81">
                  <c:v>6.44666873205348E7</c:v>
                </c:pt>
                <c:pt idx="82">
                  <c:v>6.47146459891991E7</c:v>
                </c:pt>
                <c:pt idx="83">
                  <c:v>6.49492406003029E7</c:v>
                </c:pt>
                <c:pt idx="84">
                  <c:v>6.51704711538461E7</c:v>
                </c:pt>
                <c:pt idx="85">
                  <c:v>6.53783376498288E7</c:v>
                </c:pt>
                <c:pt idx="86">
                  <c:v>6.55728400882508E7</c:v>
                </c:pt>
                <c:pt idx="87">
                  <c:v>6.57539784691122E7</c:v>
                </c:pt>
                <c:pt idx="88">
                  <c:v>6.59217527924131E7</c:v>
                </c:pt>
                <c:pt idx="89">
                  <c:v>6.60761630581533E7</c:v>
                </c:pt>
                <c:pt idx="90">
                  <c:v>6.6217209266333E7</c:v>
                </c:pt>
                <c:pt idx="91">
                  <c:v>6.6344891416952E7</c:v>
                </c:pt>
                <c:pt idx="92">
                  <c:v>6.64592095100105E7</c:v>
                </c:pt>
                <c:pt idx="93">
                  <c:v>6.65601635455084E7</c:v>
                </c:pt>
                <c:pt idx="94">
                  <c:v>6.66477535234457E7</c:v>
                </c:pt>
                <c:pt idx="95">
                  <c:v>6.67219794438224E7</c:v>
                </c:pt>
                <c:pt idx="96">
                  <c:v>6.67828413066386E7</c:v>
                </c:pt>
                <c:pt idx="97">
                  <c:v>6.68303391118941E7</c:v>
                </c:pt>
                <c:pt idx="98">
                  <c:v>6.6864472859589E7</c:v>
                </c:pt>
                <c:pt idx="99">
                  <c:v>6.68852425497234E7</c:v>
                </c:pt>
                <c:pt idx="100">
                  <c:v>6.68926481822971E7</c:v>
                </c:pt>
                <c:pt idx="101">
                  <c:v>6.68866897573103E7</c:v>
                </c:pt>
                <c:pt idx="102">
                  <c:v>6.68673672747629E7</c:v>
                </c:pt>
                <c:pt idx="103">
                  <c:v>6.68346807346549E7</c:v>
                </c:pt>
                <c:pt idx="104">
                  <c:v>6.67886301369863E7</c:v>
                </c:pt>
                <c:pt idx="105">
                  <c:v>6.67292154817571E7</c:v>
                </c:pt>
                <c:pt idx="106">
                  <c:v>6.66564367689673E7</c:v>
                </c:pt>
                <c:pt idx="107">
                  <c:v>6.65702939986169E7</c:v>
                </c:pt>
                <c:pt idx="108">
                  <c:v>6.6470787170706E7</c:v>
                </c:pt>
                <c:pt idx="109">
                  <c:v>6.63579162852344E7</c:v>
                </c:pt>
                <c:pt idx="110">
                  <c:v>6.62316813422023E7</c:v>
                </c:pt>
                <c:pt idx="111">
                  <c:v>6.60920823416096E7</c:v>
                </c:pt>
                <c:pt idx="112">
                  <c:v>6.59391192834563E7</c:v>
                </c:pt>
                <c:pt idx="113">
                  <c:v>6.57727921677423E7</c:v>
                </c:pt>
                <c:pt idx="114">
                  <c:v>6.55931009944678E7</c:v>
                </c:pt>
                <c:pt idx="115">
                  <c:v>6.54000457636328E7</c:v>
                </c:pt>
                <c:pt idx="116">
                  <c:v>6.51936264752371E7</c:v>
                </c:pt>
                <c:pt idx="117">
                  <c:v>6.49738431292808E7</c:v>
                </c:pt>
                <c:pt idx="118">
                  <c:v>6.4740695725764E7</c:v>
                </c:pt>
                <c:pt idx="119">
                  <c:v>6.44941842646865E7</c:v>
                </c:pt>
                <c:pt idx="120">
                  <c:v>6.42343087460485E7</c:v>
                </c:pt>
                <c:pt idx="121">
                  <c:v>6.39592601603662E7</c:v>
                </c:pt>
                <c:pt idx="122">
                  <c:v>6.36708475171233E7</c:v>
                </c:pt>
                <c:pt idx="123">
                  <c:v>6.33690708163198E7</c:v>
                </c:pt>
                <c:pt idx="124">
                  <c:v>6.30539300579557E7</c:v>
                </c:pt>
                <c:pt idx="125">
                  <c:v>6.27254252420311E7</c:v>
                </c:pt>
                <c:pt idx="126">
                  <c:v>6.23835563685458E7</c:v>
                </c:pt>
                <c:pt idx="127">
                  <c:v>6.20283234375E7</c:v>
                </c:pt>
                <c:pt idx="128">
                  <c:v>6.16597264488936E7</c:v>
                </c:pt>
                <c:pt idx="129">
                  <c:v>6.12777654027265E7</c:v>
                </c:pt>
                <c:pt idx="130">
                  <c:v>6.08824402989989E7</c:v>
                </c:pt>
                <c:pt idx="131">
                  <c:v>6.04737511377107E7</c:v>
                </c:pt>
                <c:pt idx="132">
                  <c:v>6.0051697918862E7</c:v>
                </c:pt>
                <c:pt idx="133">
                  <c:v>5.96162806424526E7</c:v>
                </c:pt>
                <c:pt idx="134">
                  <c:v>5.91674993084826E7</c:v>
                </c:pt>
                <c:pt idx="135">
                  <c:v>5.8705353916952E7</c:v>
                </c:pt>
                <c:pt idx="136">
                  <c:v>5.82298444678609E7</c:v>
                </c:pt>
                <c:pt idx="137">
                  <c:v>5.77409709612092E7</c:v>
                </c:pt>
                <c:pt idx="138">
                  <c:v>5.72387333969968E7</c:v>
                </c:pt>
                <c:pt idx="139">
                  <c:v>5.67231317752239E7</c:v>
                </c:pt>
                <c:pt idx="140">
                  <c:v>5.61941660958904E7</c:v>
                </c:pt>
                <c:pt idx="141">
                  <c:v>5.56518363589963E7</c:v>
                </c:pt>
                <c:pt idx="142">
                  <c:v>5.50961425645416E7</c:v>
                </c:pt>
                <c:pt idx="143">
                  <c:v>5.45270847125263E7</c:v>
                </c:pt>
                <c:pt idx="144">
                  <c:v>5.39446628029505E7</c:v>
                </c:pt>
                <c:pt idx="145">
                  <c:v>5.3348876835814E7</c:v>
                </c:pt>
                <c:pt idx="146">
                  <c:v>5.27397268111169E7</c:v>
                </c:pt>
                <c:pt idx="147">
                  <c:v>5.21172127288593E7</c:v>
                </c:pt>
                <c:pt idx="148">
                  <c:v>5.14813345890411E7</c:v>
                </c:pt>
                <c:pt idx="149">
                  <c:v>5.08320923916623E7</c:v>
                </c:pt>
                <c:pt idx="150">
                  <c:v>5.01694861367228E7</c:v>
                </c:pt>
                <c:pt idx="151">
                  <c:v>4.94935158242228E7</c:v>
                </c:pt>
                <c:pt idx="152">
                  <c:v>4.88041814541622E7</c:v>
                </c:pt>
                <c:pt idx="153">
                  <c:v>4.81014830265411E7</c:v>
                </c:pt>
                <c:pt idx="154">
                  <c:v>4.73854205413593E7</c:v>
                </c:pt>
                <c:pt idx="155">
                  <c:v>4.6655993998617E7</c:v>
                </c:pt>
                <c:pt idx="156">
                  <c:v>4.5913203398314E7</c:v>
                </c:pt>
                <c:pt idx="157">
                  <c:v>4.51570487404504E7</c:v>
                </c:pt>
                <c:pt idx="158">
                  <c:v>4.43875300250263E7</c:v>
                </c:pt>
                <c:pt idx="159">
                  <c:v>4.36046472520416E7</c:v>
                </c:pt>
                <c:pt idx="160">
                  <c:v>4.28084004214963E7</c:v>
                </c:pt>
                <c:pt idx="161">
                  <c:v>4.19987895333904E7</c:v>
                </c:pt>
                <c:pt idx="162">
                  <c:v>4.11758145877239E7</c:v>
                </c:pt>
                <c:pt idx="163">
                  <c:v>4.03394755844968E7</c:v>
                </c:pt>
                <c:pt idx="164">
                  <c:v>3.94897725237091E7</c:v>
                </c:pt>
                <c:pt idx="165">
                  <c:v>3.86267054053609E7</c:v>
                </c:pt>
                <c:pt idx="166">
                  <c:v>3.7750274229452E7</c:v>
                </c:pt>
                <c:pt idx="167">
                  <c:v>3.68604789959826E7</c:v>
                </c:pt>
                <c:pt idx="168">
                  <c:v>3.59573197049526E7</c:v>
                </c:pt>
                <c:pt idx="169">
                  <c:v>3.50407963563619E7</c:v>
                </c:pt>
                <c:pt idx="170">
                  <c:v>3.41109089502108E7</c:v>
                </c:pt>
                <c:pt idx="171">
                  <c:v>3.31676574864989E7</c:v>
                </c:pt>
                <c:pt idx="172">
                  <c:v>3.22110419652265E7</c:v>
                </c:pt>
                <c:pt idx="173">
                  <c:v>3.12410623863935E7</c:v>
                </c:pt>
                <c:pt idx="174">
                  <c:v>3.025771875E7</c:v>
                </c:pt>
                <c:pt idx="175">
                  <c:v>2.92610110560458E7</c:v>
                </c:pt>
                <c:pt idx="176">
                  <c:v>2.82509393045311E7</c:v>
                </c:pt>
                <c:pt idx="177">
                  <c:v>2.72275034954557E7</c:v>
                </c:pt>
                <c:pt idx="178">
                  <c:v>2.61907036288198E7</c:v>
                </c:pt>
                <c:pt idx="179">
                  <c:v>2.51405397046232E7</c:v>
                </c:pt>
                <c:pt idx="180">
                  <c:v>2.40770117228662E7</c:v>
                </c:pt>
                <c:pt idx="181">
                  <c:v>2.30001196835484E7</c:v>
                </c:pt>
                <c:pt idx="182">
                  <c:v>2.19098635866701E7</c:v>
                </c:pt>
                <c:pt idx="183">
                  <c:v>2.08062434322313E7</c:v>
                </c:pt>
                <c:pt idx="184">
                  <c:v>1.96892592202318E7</c:v>
                </c:pt>
                <c:pt idx="185">
                  <c:v>1.85589109506717E7</c:v>
                </c:pt>
                <c:pt idx="186">
                  <c:v>1.74151986235511E7</c:v>
                </c:pt>
                <c:pt idx="187">
                  <c:v>1.62581222388698E7</c:v>
                </c:pt>
                <c:pt idx="188">
                  <c:v>1.5087681796628E7</c:v>
                </c:pt>
                <c:pt idx="189">
                  <c:v>1.39038772968256E7</c:v>
                </c:pt>
                <c:pt idx="190">
                  <c:v>1.27067087394625E7</c:v>
                </c:pt>
                <c:pt idx="191">
                  <c:v>1.14961761245389E7</c:v>
                </c:pt>
                <c:pt idx="192">
                  <c:v>1.02722794520548E7</c:v>
                </c:pt>
                <c:pt idx="193">
                  <c:v>9.03501872201E6</c:v>
                </c:pt>
                <c:pt idx="194">
                  <c:v>7.78439393440458E6</c:v>
                </c:pt>
                <c:pt idx="195">
                  <c:v>6.52040508923864E6</c:v>
                </c:pt>
                <c:pt idx="196">
                  <c:v>5.2430521865121E6</c:v>
                </c:pt>
                <c:pt idx="197">
                  <c:v>3.95233522622494E6</c:v>
                </c:pt>
                <c:pt idx="198">
                  <c:v>2.6482542083772E6</c:v>
                </c:pt>
                <c:pt idx="199">
                  <c:v>1.33080913296888E6</c:v>
                </c:pt>
                <c:pt idx="200">
                  <c:v>-3.43606187876739E-8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0.0</c:v>
                </c:pt>
                <c:pt idx="1">
                  <c:v>723.603793466807</c:v>
                </c:pt>
                <c:pt idx="2">
                  <c:v>1447.207586933614</c:v>
                </c:pt>
                <c:pt idx="3">
                  <c:v>2170.811380400422</c:v>
                </c:pt>
                <c:pt idx="4">
                  <c:v>2894.415173867228</c:v>
                </c:pt>
                <c:pt idx="5">
                  <c:v>3618.018967334036</c:v>
                </c:pt>
                <c:pt idx="6">
                  <c:v>4341.622760800843</c:v>
                </c:pt>
                <c:pt idx="7">
                  <c:v>5065.22655426765</c:v>
                </c:pt>
                <c:pt idx="8">
                  <c:v>5788.830347734458</c:v>
                </c:pt>
                <c:pt idx="9">
                  <c:v>6512.434141201265</c:v>
                </c:pt>
                <c:pt idx="10">
                  <c:v>7236.037934668073</c:v>
                </c:pt>
                <c:pt idx="11">
                  <c:v>7959.64172813488</c:v>
                </c:pt>
                <c:pt idx="12">
                  <c:v>8683.245521601687</c:v>
                </c:pt>
                <c:pt idx="13">
                  <c:v>9406.849315068495</c:v>
                </c:pt>
                <c:pt idx="14">
                  <c:v>10130.4531085353</c:v>
                </c:pt>
                <c:pt idx="15">
                  <c:v>10854.05690200211</c:v>
                </c:pt>
                <c:pt idx="16">
                  <c:v>11577.66069546892</c:v>
                </c:pt>
                <c:pt idx="17">
                  <c:v>12301.26448893573</c:v>
                </c:pt>
                <c:pt idx="18">
                  <c:v>13024.86828240253</c:v>
                </c:pt>
                <c:pt idx="19">
                  <c:v>13748.47207586934</c:v>
                </c:pt>
                <c:pt idx="20">
                  <c:v>14472.07586933615</c:v>
                </c:pt>
                <c:pt idx="21">
                  <c:v>15195.67966280295</c:v>
                </c:pt>
                <c:pt idx="22">
                  <c:v>15919.28345626976</c:v>
                </c:pt>
                <c:pt idx="23">
                  <c:v>16642.88724973657</c:v>
                </c:pt>
                <c:pt idx="24">
                  <c:v>17366.49104320338</c:v>
                </c:pt>
                <c:pt idx="25">
                  <c:v>18090.09483667018</c:v>
                </c:pt>
                <c:pt idx="26">
                  <c:v>18813.69863013699</c:v>
                </c:pt>
                <c:pt idx="27">
                  <c:v>19537.3024236038</c:v>
                </c:pt>
                <c:pt idx="28">
                  <c:v>20260.9062170706</c:v>
                </c:pt>
                <c:pt idx="29">
                  <c:v>20984.51001053741</c:v>
                </c:pt>
                <c:pt idx="30">
                  <c:v>21708.11380400422</c:v>
                </c:pt>
                <c:pt idx="31">
                  <c:v>22431.71759747102</c:v>
                </c:pt>
                <c:pt idx="32">
                  <c:v>23155.32139093783</c:v>
                </c:pt>
                <c:pt idx="33">
                  <c:v>23878.92518440463</c:v>
                </c:pt>
                <c:pt idx="34">
                  <c:v>24602.52897787145</c:v>
                </c:pt>
                <c:pt idx="35">
                  <c:v>25326.13277133826</c:v>
                </c:pt>
                <c:pt idx="36">
                  <c:v>26049.73656480506</c:v>
                </c:pt>
                <c:pt idx="37">
                  <c:v>26773.34035827187</c:v>
                </c:pt>
                <c:pt idx="38">
                  <c:v>27496.94415173868</c:v>
                </c:pt>
                <c:pt idx="39">
                  <c:v>28220.54794520548</c:v>
                </c:pt>
                <c:pt idx="40">
                  <c:v>28944.15173867229</c:v>
                </c:pt>
                <c:pt idx="41">
                  <c:v>29667.7555321391</c:v>
                </c:pt>
                <c:pt idx="42">
                  <c:v>30391.35932560591</c:v>
                </c:pt>
                <c:pt idx="43">
                  <c:v>31114.96311907271</c:v>
                </c:pt>
                <c:pt idx="44">
                  <c:v>31838.56691253952</c:v>
                </c:pt>
                <c:pt idx="45">
                  <c:v>32562.17070600633</c:v>
                </c:pt>
                <c:pt idx="46">
                  <c:v>33285.77449947313</c:v>
                </c:pt>
                <c:pt idx="47">
                  <c:v>34009.37829293994</c:v>
                </c:pt>
                <c:pt idx="48">
                  <c:v>34732.98208640675</c:v>
                </c:pt>
                <c:pt idx="49">
                  <c:v>35456.58587987355</c:v>
                </c:pt>
                <c:pt idx="50">
                  <c:v>36180.18967334036</c:v>
                </c:pt>
                <c:pt idx="51">
                  <c:v>36903.79346680717</c:v>
                </c:pt>
                <c:pt idx="52">
                  <c:v>37627.39726027398</c:v>
                </c:pt>
                <c:pt idx="53">
                  <c:v>38351.00105374079</c:v>
                </c:pt>
                <c:pt idx="54">
                  <c:v>39074.6048472076</c:v>
                </c:pt>
                <c:pt idx="55">
                  <c:v>39798.2086406744</c:v>
                </c:pt>
                <c:pt idx="56">
                  <c:v>40521.8124341412</c:v>
                </c:pt>
                <c:pt idx="57">
                  <c:v>41245.41622760801</c:v>
                </c:pt>
                <c:pt idx="58">
                  <c:v>41969.02002107482</c:v>
                </c:pt>
                <c:pt idx="59">
                  <c:v>42692.62381454163</c:v>
                </c:pt>
                <c:pt idx="60">
                  <c:v>43416.22760800843</c:v>
                </c:pt>
                <c:pt idx="61">
                  <c:v>44139.83140147525</c:v>
                </c:pt>
                <c:pt idx="62">
                  <c:v>44863.43519494205</c:v>
                </c:pt>
                <c:pt idx="63">
                  <c:v>45587.03898840885</c:v>
                </c:pt>
                <c:pt idx="64">
                  <c:v>46310.64278187566</c:v>
                </c:pt>
                <c:pt idx="65">
                  <c:v>47034.24657534246</c:v>
                </c:pt>
                <c:pt idx="66">
                  <c:v>47757.85036880927</c:v>
                </c:pt>
                <c:pt idx="67">
                  <c:v>48481.45416227608</c:v>
                </c:pt>
                <c:pt idx="68">
                  <c:v>49205.0579557429</c:v>
                </c:pt>
                <c:pt idx="69">
                  <c:v>49928.6617492097</c:v>
                </c:pt>
                <c:pt idx="70">
                  <c:v>50652.26554267651</c:v>
                </c:pt>
                <c:pt idx="71">
                  <c:v>51375.86933614332</c:v>
                </c:pt>
                <c:pt idx="72">
                  <c:v>52099.47312961012</c:v>
                </c:pt>
                <c:pt idx="73">
                  <c:v>52823.07692307692</c:v>
                </c:pt>
                <c:pt idx="74">
                  <c:v>53546.68071654374</c:v>
                </c:pt>
                <c:pt idx="75">
                  <c:v>54270.28451001054</c:v>
                </c:pt>
                <c:pt idx="76">
                  <c:v>54993.88830347735</c:v>
                </c:pt>
                <c:pt idx="77">
                  <c:v>55717.49209694415</c:v>
                </c:pt>
                <c:pt idx="78">
                  <c:v>56441.09589041096</c:v>
                </c:pt>
                <c:pt idx="79">
                  <c:v>57164.69968387777</c:v>
                </c:pt>
                <c:pt idx="80">
                  <c:v>57888.30347734458</c:v>
                </c:pt>
                <c:pt idx="81">
                  <c:v>58611.9072708114</c:v>
                </c:pt>
                <c:pt idx="82">
                  <c:v>59335.5110642782</c:v>
                </c:pt>
                <c:pt idx="83">
                  <c:v>60059.114857745</c:v>
                </c:pt>
                <c:pt idx="84">
                  <c:v>60782.71865121181</c:v>
                </c:pt>
                <c:pt idx="85">
                  <c:v>61506.32244467861</c:v>
                </c:pt>
                <c:pt idx="86">
                  <c:v>62229.92623814542</c:v>
                </c:pt>
                <c:pt idx="87">
                  <c:v>62953.53003161224</c:v>
                </c:pt>
                <c:pt idx="88">
                  <c:v>63677.13382507904</c:v>
                </c:pt>
                <c:pt idx="89">
                  <c:v>64400.73761854584</c:v>
                </c:pt>
                <c:pt idx="90">
                  <c:v>65124.34141201265</c:v>
                </c:pt>
                <c:pt idx="91">
                  <c:v>65847.94520547947</c:v>
                </c:pt>
                <c:pt idx="92">
                  <c:v>66571.54899894626</c:v>
                </c:pt>
                <c:pt idx="93">
                  <c:v>67295.15279241307</c:v>
                </c:pt>
                <c:pt idx="94">
                  <c:v>68018.75658587989</c:v>
                </c:pt>
                <c:pt idx="95">
                  <c:v>68742.36037934669</c:v>
                </c:pt>
                <c:pt idx="96">
                  <c:v>69465.9641728135</c:v>
                </c:pt>
                <c:pt idx="97">
                  <c:v>70189.5679662803</c:v>
                </c:pt>
                <c:pt idx="98">
                  <c:v>70913.1717597471</c:v>
                </c:pt>
                <c:pt idx="99">
                  <c:v>71636.77555321391</c:v>
                </c:pt>
                <c:pt idx="100">
                  <c:v>72360.3793466807</c:v>
                </c:pt>
                <c:pt idx="101">
                  <c:v>73083.98314014752</c:v>
                </c:pt>
                <c:pt idx="102">
                  <c:v>73807.58693361434</c:v>
                </c:pt>
                <c:pt idx="103">
                  <c:v>74531.19072708114</c:v>
                </c:pt>
                <c:pt idx="104">
                  <c:v>75254.79452054796</c:v>
                </c:pt>
                <c:pt idx="105">
                  <c:v>75978.39831401476</c:v>
                </c:pt>
                <c:pt idx="106">
                  <c:v>76702.00210748157</c:v>
                </c:pt>
                <c:pt idx="107">
                  <c:v>77425.60590094838</c:v>
                </c:pt>
                <c:pt idx="108">
                  <c:v>78149.20969441518</c:v>
                </c:pt>
                <c:pt idx="109">
                  <c:v>78872.813487882</c:v>
                </c:pt>
                <c:pt idx="110">
                  <c:v>79596.4172813488</c:v>
                </c:pt>
                <c:pt idx="111">
                  <c:v>80320.0210748156</c:v>
                </c:pt>
                <c:pt idx="112">
                  <c:v>81043.6248682824</c:v>
                </c:pt>
                <c:pt idx="113">
                  <c:v>81767.22866174922</c:v>
                </c:pt>
                <c:pt idx="114">
                  <c:v>82490.83245521603</c:v>
                </c:pt>
                <c:pt idx="115">
                  <c:v>83214.43624868283</c:v>
                </c:pt>
                <c:pt idx="116">
                  <c:v>83938.04004214965</c:v>
                </c:pt>
                <c:pt idx="117">
                  <c:v>84661.64383561646</c:v>
                </c:pt>
                <c:pt idx="118">
                  <c:v>85385.24762908326</c:v>
                </c:pt>
                <c:pt idx="119">
                  <c:v>86108.85142255006</c:v>
                </c:pt>
                <c:pt idx="120">
                  <c:v>86832.45521601687</c:v>
                </c:pt>
                <c:pt idx="121">
                  <c:v>85747.04952581665</c:v>
                </c:pt>
                <c:pt idx="122">
                  <c:v>84661.64383561646</c:v>
                </c:pt>
                <c:pt idx="123">
                  <c:v>83576.23814541624</c:v>
                </c:pt>
                <c:pt idx="124">
                  <c:v>82490.83245521602</c:v>
                </c:pt>
                <c:pt idx="125">
                  <c:v>81405.42676501583</c:v>
                </c:pt>
                <c:pt idx="126">
                  <c:v>80320.0210748156</c:v>
                </c:pt>
                <c:pt idx="127">
                  <c:v>79234.6153846154</c:v>
                </c:pt>
                <c:pt idx="128">
                  <c:v>78149.20969441518</c:v>
                </c:pt>
                <c:pt idx="129">
                  <c:v>77063.80400421496</c:v>
                </c:pt>
                <c:pt idx="130">
                  <c:v>75978.39831401476</c:v>
                </c:pt>
                <c:pt idx="131">
                  <c:v>74892.99262381456</c:v>
                </c:pt>
                <c:pt idx="132">
                  <c:v>73807.58693361434</c:v>
                </c:pt>
                <c:pt idx="133">
                  <c:v>72722.18124341413</c:v>
                </c:pt>
                <c:pt idx="134">
                  <c:v>71636.77555321391</c:v>
                </c:pt>
                <c:pt idx="135">
                  <c:v>70551.36986301371</c:v>
                </c:pt>
                <c:pt idx="136">
                  <c:v>69465.9641728135</c:v>
                </c:pt>
                <c:pt idx="137">
                  <c:v>68380.5584826133</c:v>
                </c:pt>
                <c:pt idx="138">
                  <c:v>67295.15279241307</c:v>
                </c:pt>
                <c:pt idx="139">
                  <c:v>66209.74710221286</c:v>
                </c:pt>
                <c:pt idx="140">
                  <c:v>65124.34141201265</c:v>
                </c:pt>
                <c:pt idx="141">
                  <c:v>64038.93572181246</c:v>
                </c:pt>
                <c:pt idx="142">
                  <c:v>62953.53003161224</c:v>
                </c:pt>
                <c:pt idx="143">
                  <c:v>61868.12434141203</c:v>
                </c:pt>
                <c:pt idx="144">
                  <c:v>60782.71865121181</c:v>
                </c:pt>
                <c:pt idx="145">
                  <c:v>59697.31296101159</c:v>
                </c:pt>
                <c:pt idx="146">
                  <c:v>58611.9072708114</c:v>
                </c:pt>
                <c:pt idx="147">
                  <c:v>57526.50158061118</c:v>
                </c:pt>
                <c:pt idx="148">
                  <c:v>56441.09589041097</c:v>
                </c:pt>
                <c:pt idx="149">
                  <c:v>55355.69020021076</c:v>
                </c:pt>
                <c:pt idx="150">
                  <c:v>54270.28451001054</c:v>
                </c:pt>
                <c:pt idx="151">
                  <c:v>53184.87881981032</c:v>
                </c:pt>
                <c:pt idx="152">
                  <c:v>52099.47312961013</c:v>
                </c:pt>
                <c:pt idx="153">
                  <c:v>51014.06743940992</c:v>
                </c:pt>
                <c:pt idx="154">
                  <c:v>49928.6617492097</c:v>
                </c:pt>
                <c:pt idx="155">
                  <c:v>48843.25605900948</c:v>
                </c:pt>
                <c:pt idx="156">
                  <c:v>47757.85036880927</c:v>
                </c:pt>
                <c:pt idx="157">
                  <c:v>46672.44467860907</c:v>
                </c:pt>
                <c:pt idx="158">
                  <c:v>45587.03898840886</c:v>
                </c:pt>
                <c:pt idx="159">
                  <c:v>44501.63329820865</c:v>
                </c:pt>
                <c:pt idx="160">
                  <c:v>43416.22760800843</c:v>
                </c:pt>
                <c:pt idx="161">
                  <c:v>42330.82191780821</c:v>
                </c:pt>
                <c:pt idx="162">
                  <c:v>41245.41622760802</c:v>
                </c:pt>
                <c:pt idx="163">
                  <c:v>40160.0105374078</c:v>
                </c:pt>
                <c:pt idx="164">
                  <c:v>39074.6048472076</c:v>
                </c:pt>
                <c:pt idx="165">
                  <c:v>37989.19915700737</c:v>
                </c:pt>
                <c:pt idx="166">
                  <c:v>36903.79346680716</c:v>
                </c:pt>
                <c:pt idx="167">
                  <c:v>35818.38777660696</c:v>
                </c:pt>
                <c:pt idx="168">
                  <c:v>34732.98208640676</c:v>
                </c:pt>
                <c:pt idx="169">
                  <c:v>33647.57639620654</c:v>
                </c:pt>
                <c:pt idx="170">
                  <c:v>32562.17070600633</c:v>
                </c:pt>
                <c:pt idx="171">
                  <c:v>31476.76501580612</c:v>
                </c:pt>
                <c:pt idx="172">
                  <c:v>30391.35932560592</c:v>
                </c:pt>
                <c:pt idx="173">
                  <c:v>29305.9536354057</c:v>
                </c:pt>
                <c:pt idx="174">
                  <c:v>28220.54794520549</c:v>
                </c:pt>
                <c:pt idx="175">
                  <c:v>27135.14225500527</c:v>
                </c:pt>
                <c:pt idx="176">
                  <c:v>26049.73656480506</c:v>
                </c:pt>
                <c:pt idx="177">
                  <c:v>24964.33087460485</c:v>
                </c:pt>
                <c:pt idx="178">
                  <c:v>23878.92518440464</c:v>
                </c:pt>
                <c:pt idx="179">
                  <c:v>22793.51949420443</c:v>
                </c:pt>
                <c:pt idx="180">
                  <c:v>21708.11380400422</c:v>
                </c:pt>
                <c:pt idx="181">
                  <c:v>20622.708113804</c:v>
                </c:pt>
                <c:pt idx="182">
                  <c:v>19537.30242360381</c:v>
                </c:pt>
                <c:pt idx="183">
                  <c:v>18451.89673340358</c:v>
                </c:pt>
                <c:pt idx="184">
                  <c:v>17366.49104320338</c:v>
                </c:pt>
                <c:pt idx="185">
                  <c:v>16281.08535300318</c:v>
                </c:pt>
                <c:pt idx="186">
                  <c:v>15195.67966280295</c:v>
                </c:pt>
                <c:pt idx="187">
                  <c:v>14110.27397260277</c:v>
                </c:pt>
                <c:pt idx="188">
                  <c:v>13024.86828240254</c:v>
                </c:pt>
                <c:pt idx="189">
                  <c:v>11939.46259220234</c:v>
                </c:pt>
                <c:pt idx="190">
                  <c:v>10854.05690200211</c:v>
                </c:pt>
                <c:pt idx="191">
                  <c:v>9768.651211801905</c:v>
                </c:pt>
                <c:pt idx="192">
                  <c:v>8683.2455216017</c:v>
                </c:pt>
                <c:pt idx="193">
                  <c:v>7597.839831401496</c:v>
                </c:pt>
                <c:pt idx="194">
                  <c:v>6512.43414120127</c:v>
                </c:pt>
                <c:pt idx="195">
                  <c:v>5427.028451001066</c:v>
                </c:pt>
                <c:pt idx="196">
                  <c:v>4341.62276080084</c:v>
                </c:pt>
                <c:pt idx="197">
                  <c:v>3256.217070600635</c:v>
                </c:pt>
                <c:pt idx="198">
                  <c:v>2170.81138040043</c:v>
                </c:pt>
                <c:pt idx="199">
                  <c:v>1085.405690200226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57048"/>
        <c:axId val="2127962504"/>
      </c:scatterChart>
      <c:valAx>
        <c:axId val="21279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62504"/>
        <c:crosses val="autoZero"/>
        <c:crossBetween val="midCat"/>
      </c:valAx>
      <c:valAx>
        <c:axId val="21279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5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3.4907990487882E6</c:v>
                </c:pt>
                <c:pt idx="1">
                  <c:v>3.45590994918335E6</c:v>
                </c:pt>
                <c:pt idx="2">
                  <c:v>3.4210208495785E6</c:v>
                </c:pt>
                <c:pt idx="3">
                  <c:v>3.38613174997366E6</c:v>
                </c:pt>
                <c:pt idx="4">
                  <c:v>3.35124265036881E6</c:v>
                </c:pt>
                <c:pt idx="5">
                  <c:v>3.31635355076396E6</c:v>
                </c:pt>
                <c:pt idx="6">
                  <c:v>3.28146445115911E6</c:v>
                </c:pt>
                <c:pt idx="7">
                  <c:v>3.24657535155427E6</c:v>
                </c:pt>
                <c:pt idx="8">
                  <c:v>3.21168625194942E6</c:v>
                </c:pt>
                <c:pt idx="9">
                  <c:v>3.17679715234457E6</c:v>
                </c:pt>
                <c:pt idx="10">
                  <c:v>3.14190805273973E6</c:v>
                </c:pt>
                <c:pt idx="11">
                  <c:v>3.10701895313488E6</c:v>
                </c:pt>
                <c:pt idx="12">
                  <c:v>3.07212985353003E6</c:v>
                </c:pt>
                <c:pt idx="13">
                  <c:v>3.03724075392518E6</c:v>
                </c:pt>
                <c:pt idx="14">
                  <c:v>3.00235165432034E6</c:v>
                </c:pt>
                <c:pt idx="15">
                  <c:v>2.96746255471549E6</c:v>
                </c:pt>
                <c:pt idx="16">
                  <c:v>2.93257345511064E6</c:v>
                </c:pt>
                <c:pt idx="17">
                  <c:v>2.8976843555058E6</c:v>
                </c:pt>
                <c:pt idx="18">
                  <c:v>2.86279525590095E6</c:v>
                </c:pt>
                <c:pt idx="19">
                  <c:v>2.8279061562961E6</c:v>
                </c:pt>
                <c:pt idx="20">
                  <c:v>2.79301705669125E6</c:v>
                </c:pt>
                <c:pt idx="21">
                  <c:v>2.75812795708641E6</c:v>
                </c:pt>
                <c:pt idx="22">
                  <c:v>2.72323885748156E6</c:v>
                </c:pt>
                <c:pt idx="23">
                  <c:v>2.68834975787671E6</c:v>
                </c:pt>
                <c:pt idx="24">
                  <c:v>2.65346065827186E6</c:v>
                </c:pt>
                <c:pt idx="25">
                  <c:v>2.61857155866702E6</c:v>
                </c:pt>
                <c:pt idx="26">
                  <c:v>2.58368245906217E6</c:v>
                </c:pt>
                <c:pt idx="27">
                  <c:v>2.54879335945732E6</c:v>
                </c:pt>
                <c:pt idx="28">
                  <c:v>2.51390425985248E6</c:v>
                </c:pt>
                <c:pt idx="29">
                  <c:v>2.47901516024763E6</c:v>
                </c:pt>
                <c:pt idx="30">
                  <c:v>2.44412606064278E6</c:v>
                </c:pt>
                <c:pt idx="31">
                  <c:v>2.40923696103793E6</c:v>
                </c:pt>
                <c:pt idx="32">
                  <c:v>2.37434786143309E6</c:v>
                </c:pt>
                <c:pt idx="33">
                  <c:v>2.33945876182824E6</c:v>
                </c:pt>
                <c:pt idx="34">
                  <c:v>2.30456966222339E6</c:v>
                </c:pt>
                <c:pt idx="35">
                  <c:v>2.26968056261855E6</c:v>
                </c:pt>
                <c:pt idx="36">
                  <c:v>2.2347914630137E6</c:v>
                </c:pt>
                <c:pt idx="37">
                  <c:v>2.19990236340885E6</c:v>
                </c:pt>
                <c:pt idx="38">
                  <c:v>2.165013263804E6</c:v>
                </c:pt>
                <c:pt idx="39">
                  <c:v>2.13012416419916E6</c:v>
                </c:pt>
                <c:pt idx="40">
                  <c:v>2.09523506459431E6</c:v>
                </c:pt>
                <c:pt idx="41">
                  <c:v>2.06034596498946E6</c:v>
                </c:pt>
                <c:pt idx="42">
                  <c:v>2.02545686538461E6</c:v>
                </c:pt>
                <c:pt idx="43">
                  <c:v>1.99056776577977E6</c:v>
                </c:pt>
                <c:pt idx="44">
                  <c:v>1.95567866617492E6</c:v>
                </c:pt>
                <c:pt idx="45">
                  <c:v>1.92078956657007E6</c:v>
                </c:pt>
                <c:pt idx="46">
                  <c:v>1.88590046696523E6</c:v>
                </c:pt>
                <c:pt idx="47">
                  <c:v>1.85101136736038E6</c:v>
                </c:pt>
                <c:pt idx="48">
                  <c:v>1.81612226775553E6</c:v>
                </c:pt>
                <c:pt idx="49">
                  <c:v>1.78123316815068E6</c:v>
                </c:pt>
                <c:pt idx="50">
                  <c:v>1.74634406854584E6</c:v>
                </c:pt>
                <c:pt idx="51">
                  <c:v>1.71145496894099E6</c:v>
                </c:pt>
                <c:pt idx="52">
                  <c:v>1.67656586933614E6</c:v>
                </c:pt>
                <c:pt idx="53">
                  <c:v>1.6416767697313E6</c:v>
                </c:pt>
                <c:pt idx="54">
                  <c:v>1.60678767012645E6</c:v>
                </c:pt>
                <c:pt idx="55">
                  <c:v>1.5718985705216E6</c:v>
                </c:pt>
                <c:pt idx="56">
                  <c:v>1.53700947091675E6</c:v>
                </c:pt>
                <c:pt idx="57">
                  <c:v>1.50212037131191E6</c:v>
                </c:pt>
                <c:pt idx="58">
                  <c:v>1.46723127170706E6</c:v>
                </c:pt>
                <c:pt idx="59">
                  <c:v>1.43234217210221E6</c:v>
                </c:pt>
                <c:pt idx="60">
                  <c:v>1.39745307249737E6</c:v>
                </c:pt>
                <c:pt idx="61">
                  <c:v>1.36256397289252E6</c:v>
                </c:pt>
                <c:pt idx="62">
                  <c:v>1.32767487328767E6</c:v>
                </c:pt>
                <c:pt idx="63">
                  <c:v>1.29278577368282E6</c:v>
                </c:pt>
                <c:pt idx="64">
                  <c:v>1.25789667407798E6</c:v>
                </c:pt>
                <c:pt idx="65">
                  <c:v>1.22300757447313E6</c:v>
                </c:pt>
                <c:pt idx="66">
                  <c:v>1.18811847486828E6</c:v>
                </c:pt>
                <c:pt idx="67">
                  <c:v>1.15322937526343E6</c:v>
                </c:pt>
                <c:pt idx="68">
                  <c:v>1.11834027565859E6</c:v>
                </c:pt>
                <c:pt idx="69">
                  <c:v>1.08345117605374E6</c:v>
                </c:pt>
                <c:pt idx="70">
                  <c:v>1.04856207644889E6</c:v>
                </c:pt>
                <c:pt idx="71">
                  <c:v>1.01367297684405E6</c:v>
                </c:pt>
                <c:pt idx="72">
                  <c:v>978783.877239199</c:v>
                </c:pt>
                <c:pt idx="73">
                  <c:v>943894.7776343517</c:v>
                </c:pt>
                <c:pt idx="74">
                  <c:v>909005.678029504</c:v>
                </c:pt>
                <c:pt idx="75">
                  <c:v>874116.5784246572</c:v>
                </c:pt>
                <c:pt idx="76">
                  <c:v>839227.47881981</c:v>
                </c:pt>
                <c:pt idx="77">
                  <c:v>804338.3792149632</c:v>
                </c:pt>
                <c:pt idx="78">
                  <c:v>769449.2796101155</c:v>
                </c:pt>
                <c:pt idx="79">
                  <c:v>734560.1800052682</c:v>
                </c:pt>
                <c:pt idx="80">
                  <c:v>699671.0804004212</c:v>
                </c:pt>
                <c:pt idx="81">
                  <c:v>664781.9807955737</c:v>
                </c:pt>
                <c:pt idx="82">
                  <c:v>629892.8811907268</c:v>
                </c:pt>
                <c:pt idx="83">
                  <c:v>595003.7815858796</c:v>
                </c:pt>
                <c:pt idx="84">
                  <c:v>560114.681981032</c:v>
                </c:pt>
                <c:pt idx="85">
                  <c:v>525225.5823761851</c:v>
                </c:pt>
                <c:pt idx="86">
                  <c:v>490336.4827713379</c:v>
                </c:pt>
                <c:pt idx="87">
                  <c:v>455447.3831664911</c:v>
                </c:pt>
                <c:pt idx="88">
                  <c:v>420558.2835616434</c:v>
                </c:pt>
                <c:pt idx="89">
                  <c:v>385669.1839567961</c:v>
                </c:pt>
                <c:pt idx="90">
                  <c:v>350780.0843519493</c:v>
                </c:pt>
                <c:pt idx="91">
                  <c:v>315890.9847471017</c:v>
                </c:pt>
                <c:pt idx="92">
                  <c:v>281001.8851422548</c:v>
                </c:pt>
                <c:pt idx="93">
                  <c:v>246112.7855374076</c:v>
                </c:pt>
                <c:pt idx="94">
                  <c:v>211223.6859325599</c:v>
                </c:pt>
                <c:pt idx="95">
                  <c:v>176334.5863277131</c:v>
                </c:pt>
                <c:pt idx="96">
                  <c:v>141445.4867228659</c:v>
                </c:pt>
                <c:pt idx="97">
                  <c:v>106556.3871180186</c:v>
                </c:pt>
                <c:pt idx="98">
                  <c:v>71667.2875131714</c:v>
                </c:pt>
                <c:pt idx="99">
                  <c:v>36778.18790832413</c:v>
                </c:pt>
                <c:pt idx="100">
                  <c:v>1889.088303476896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1889.088303477345</c:v>
                </c:pt>
                <c:pt idx="1">
                  <c:v>1889.088303477345</c:v>
                </c:pt>
                <c:pt idx="2">
                  <c:v>1889.088303477345</c:v>
                </c:pt>
                <c:pt idx="3">
                  <c:v>1889.088303477345</c:v>
                </c:pt>
                <c:pt idx="4">
                  <c:v>1889.088303477345</c:v>
                </c:pt>
                <c:pt idx="5">
                  <c:v>1889.088303477345</c:v>
                </c:pt>
                <c:pt idx="6">
                  <c:v>1889.088303477345</c:v>
                </c:pt>
                <c:pt idx="7">
                  <c:v>1889.088303477345</c:v>
                </c:pt>
                <c:pt idx="8">
                  <c:v>1889.088303477345</c:v>
                </c:pt>
                <c:pt idx="9">
                  <c:v>1889.088303477345</c:v>
                </c:pt>
                <c:pt idx="10">
                  <c:v>1889.088303477345</c:v>
                </c:pt>
                <c:pt idx="11">
                  <c:v>1889.088303477345</c:v>
                </c:pt>
                <c:pt idx="12">
                  <c:v>1889.088303477345</c:v>
                </c:pt>
                <c:pt idx="13">
                  <c:v>1889.088303477345</c:v>
                </c:pt>
                <c:pt idx="14">
                  <c:v>1889.088303477345</c:v>
                </c:pt>
                <c:pt idx="15">
                  <c:v>1889.088303477345</c:v>
                </c:pt>
                <c:pt idx="16">
                  <c:v>1889.088303477345</c:v>
                </c:pt>
                <c:pt idx="17">
                  <c:v>1889.088303477345</c:v>
                </c:pt>
                <c:pt idx="18">
                  <c:v>1889.088303477345</c:v>
                </c:pt>
                <c:pt idx="19">
                  <c:v>1889.088303477345</c:v>
                </c:pt>
                <c:pt idx="20">
                  <c:v>1889.088303477345</c:v>
                </c:pt>
                <c:pt idx="21">
                  <c:v>1889.088303477345</c:v>
                </c:pt>
                <c:pt idx="22">
                  <c:v>1889.088303477345</c:v>
                </c:pt>
                <c:pt idx="23">
                  <c:v>1889.088303477345</c:v>
                </c:pt>
                <c:pt idx="24">
                  <c:v>1889.088303477345</c:v>
                </c:pt>
                <c:pt idx="25">
                  <c:v>1889.088303477345</c:v>
                </c:pt>
                <c:pt idx="26">
                  <c:v>1889.088303477345</c:v>
                </c:pt>
                <c:pt idx="27">
                  <c:v>1889.088303477345</c:v>
                </c:pt>
                <c:pt idx="28">
                  <c:v>1889.088303477345</c:v>
                </c:pt>
                <c:pt idx="29">
                  <c:v>1889.088303477345</c:v>
                </c:pt>
                <c:pt idx="30">
                  <c:v>1889.088303477345</c:v>
                </c:pt>
                <c:pt idx="31">
                  <c:v>1889.088303477345</c:v>
                </c:pt>
                <c:pt idx="32">
                  <c:v>1889.088303477345</c:v>
                </c:pt>
                <c:pt idx="33">
                  <c:v>1889.088303477345</c:v>
                </c:pt>
                <c:pt idx="34">
                  <c:v>1889.088303477345</c:v>
                </c:pt>
                <c:pt idx="35">
                  <c:v>1889.088303477345</c:v>
                </c:pt>
                <c:pt idx="36">
                  <c:v>1889.088303477345</c:v>
                </c:pt>
                <c:pt idx="37">
                  <c:v>1889.088303477345</c:v>
                </c:pt>
                <c:pt idx="38">
                  <c:v>1889.088303477345</c:v>
                </c:pt>
                <c:pt idx="39">
                  <c:v>1889.088303477345</c:v>
                </c:pt>
                <c:pt idx="40">
                  <c:v>1889.088303477345</c:v>
                </c:pt>
                <c:pt idx="41">
                  <c:v>1889.088303477345</c:v>
                </c:pt>
                <c:pt idx="42">
                  <c:v>1889.088303477345</c:v>
                </c:pt>
                <c:pt idx="43">
                  <c:v>1889.088303477345</c:v>
                </c:pt>
                <c:pt idx="44">
                  <c:v>1889.088303477345</c:v>
                </c:pt>
                <c:pt idx="45">
                  <c:v>1889.088303477345</c:v>
                </c:pt>
                <c:pt idx="46">
                  <c:v>1889.088303477345</c:v>
                </c:pt>
                <c:pt idx="47">
                  <c:v>1889.088303477345</c:v>
                </c:pt>
                <c:pt idx="48">
                  <c:v>1889.088303477345</c:v>
                </c:pt>
                <c:pt idx="49">
                  <c:v>1889.088303477345</c:v>
                </c:pt>
                <c:pt idx="50">
                  <c:v>1889.088303477345</c:v>
                </c:pt>
                <c:pt idx="51">
                  <c:v>1889.088303477345</c:v>
                </c:pt>
                <c:pt idx="52">
                  <c:v>1889.088303477345</c:v>
                </c:pt>
                <c:pt idx="53">
                  <c:v>1889.088303477345</c:v>
                </c:pt>
                <c:pt idx="54">
                  <c:v>1889.088303477345</c:v>
                </c:pt>
                <c:pt idx="55">
                  <c:v>1889.088303477345</c:v>
                </c:pt>
                <c:pt idx="56">
                  <c:v>1889.088303477345</c:v>
                </c:pt>
                <c:pt idx="57">
                  <c:v>1889.088303477345</c:v>
                </c:pt>
                <c:pt idx="58">
                  <c:v>1889.088303477345</c:v>
                </c:pt>
                <c:pt idx="59">
                  <c:v>1889.088303477345</c:v>
                </c:pt>
                <c:pt idx="60">
                  <c:v>1889.088303477345</c:v>
                </c:pt>
                <c:pt idx="61">
                  <c:v>1889.088303477345</c:v>
                </c:pt>
                <c:pt idx="62">
                  <c:v>1889.088303477345</c:v>
                </c:pt>
                <c:pt idx="63">
                  <c:v>1889.088303477345</c:v>
                </c:pt>
                <c:pt idx="64">
                  <c:v>1889.088303477345</c:v>
                </c:pt>
                <c:pt idx="65">
                  <c:v>1889.088303477345</c:v>
                </c:pt>
                <c:pt idx="66">
                  <c:v>1889.088303477345</c:v>
                </c:pt>
                <c:pt idx="67">
                  <c:v>1889.088303477345</c:v>
                </c:pt>
                <c:pt idx="68">
                  <c:v>1889.088303477345</c:v>
                </c:pt>
                <c:pt idx="69">
                  <c:v>1889.088303477345</c:v>
                </c:pt>
                <c:pt idx="70">
                  <c:v>1889.088303477345</c:v>
                </c:pt>
                <c:pt idx="71">
                  <c:v>1889.088303477345</c:v>
                </c:pt>
                <c:pt idx="72">
                  <c:v>1889.088303477345</c:v>
                </c:pt>
                <c:pt idx="73">
                  <c:v>1889.088303477345</c:v>
                </c:pt>
                <c:pt idx="74">
                  <c:v>1889.088303477345</c:v>
                </c:pt>
                <c:pt idx="75">
                  <c:v>1889.088303477345</c:v>
                </c:pt>
                <c:pt idx="76">
                  <c:v>1889.088303477345</c:v>
                </c:pt>
                <c:pt idx="77">
                  <c:v>1889.088303477345</c:v>
                </c:pt>
                <c:pt idx="78">
                  <c:v>1889.088303477345</c:v>
                </c:pt>
                <c:pt idx="79">
                  <c:v>1889.088303477345</c:v>
                </c:pt>
                <c:pt idx="80">
                  <c:v>1889.088303477345</c:v>
                </c:pt>
                <c:pt idx="81">
                  <c:v>1889.088303477345</c:v>
                </c:pt>
                <c:pt idx="82">
                  <c:v>1889.088303477345</c:v>
                </c:pt>
                <c:pt idx="83">
                  <c:v>1889.088303477345</c:v>
                </c:pt>
                <c:pt idx="84">
                  <c:v>1889.088303477345</c:v>
                </c:pt>
                <c:pt idx="85">
                  <c:v>1889.088303477345</c:v>
                </c:pt>
                <c:pt idx="86">
                  <c:v>1889.088303477345</c:v>
                </c:pt>
                <c:pt idx="87">
                  <c:v>1889.088303477345</c:v>
                </c:pt>
                <c:pt idx="88">
                  <c:v>1889.088303477345</c:v>
                </c:pt>
                <c:pt idx="89">
                  <c:v>1889.088303477345</c:v>
                </c:pt>
                <c:pt idx="90">
                  <c:v>1889.088303477345</c:v>
                </c:pt>
                <c:pt idx="91">
                  <c:v>1889.088303477345</c:v>
                </c:pt>
                <c:pt idx="92">
                  <c:v>1889.088303477345</c:v>
                </c:pt>
                <c:pt idx="93">
                  <c:v>1889.088303477345</c:v>
                </c:pt>
                <c:pt idx="94">
                  <c:v>1889.088303477345</c:v>
                </c:pt>
                <c:pt idx="95">
                  <c:v>1889.088303477345</c:v>
                </c:pt>
                <c:pt idx="96">
                  <c:v>1889.088303477345</c:v>
                </c:pt>
                <c:pt idx="97">
                  <c:v>1889.088303477345</c:v>
                </c:pt>
                <c:pt idx="98">
                  <c:v>1889.088303477345</c:v>
                </c:pt>
                <c:pt idx="99">
                  <c:v>1889.088303477345</c:v>
                </c:pt>
                <c:pt idx="100">
                  <c:v>1889.088303477345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96744"/>
        <c:axId val="2128003032"/>
      </c:scatterChart>
      <c:valAx>
        <c:axId val="212799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03032"/>
        <c:crosses val="autoZero"/>
        <c:crossBetween val="midCat"/>
      </c:valAx>
      <c:valAx>
        <c:axId val="21280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9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 formatCode="General">
                  <c:v>14.999</c:v>
                </c:pt>
                <c:pt idx="202" formatCode="General">
                  <c:v>15.0</c:v>
                </c:pt>
                <c:pt idx="203" formatCode="General">
                  <c:v>19.999</c:v>
                </c:pt>
                <c:pt idx="204" formatCode="General">
                  <c:v>20.0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</c:v>
                </c:pt>
                <c:pt idx="1">
                  <c:v>250612.88175</c:v>
                </c:pt>
                <c:pt idx="2">
                  <c:v>250540.410375</c:v>
                </c:pt>
                <c:pt idx="3">
                  <c:v>250467.939</c:v>
                </c:pt>
                <c:pt idx="4">
                  <c:v>250395.467625</c:v>
                </c:pt>
                <c:pt idx="5">
                  <c:v>250322.99625</c:v>
                </c:pt>
                <c:pt idx="6">
                  <c:v>250250.524875</c:v>
                </c:pt>
                <c:pt idx="7">
                  <c:v>250178.0535</c:v>
                </c:pt>
                <c:pt idx="8">
                  <c:v>250105.582125</c:v>
                </c:pt>
                <c:pt idx="9">
                  <c:v>250033.11075</c:v>
                </c:pt>
                <c:pt idx="10">
                  <c:v>249960.639375</c:v>
                </c:pt>
                <c:pt idx="11">
                  <c:v>249888.168</c:v>
                </c:pt>
                <c:pt idx="12">
                  <c:v>249815.696625</c:v>
                </c:pt>
                <c:pt idx="13">
                  <c:v>249743.22525</c:v>
                </c:pt>
                <c:pt idx="14">
                  <c:v>249670.753875</c:v>
                </c:pt>
                <c:pt idx="15">
                  <c:v>249598.2825</c:v>
                </c:pt>
                <c:pt idx="16">
                  <c:v>249525.811125</c:v>
                </c:pt>
                <c:pt idx="17">
                  <c:v>249453.33975</c:v>
                </c:pt>
                <c:pt idx="18">
                  <c:v>249380.868375</c:v>
                </c:pt>
                <c:pt idx="19">
                  <c:v>249308.397</c:v>
                </c:pt>
                <c:pt idx="20">
                  <c:v>249235.925625</c:v>
                </c:pt>
                <c:pt idx="21">
                  <c:v>249163.45425</c:v>
                </c:pt>
                <c:pt idx="22">
                  <c:v>249090.982875</c:v>
                </c:pt>
                <c:pt idx="23">
                  <c:v>249018.5115</c:v>
                </c:pt>
                <c:pt idx="24">
                  <c:v>248946.040125</c:v>
                </c:pt>
                <c:pt idx="25">
                  <c:v>248873.56875</c:v>
                </c:pt>
                <c:pt idx="26">
                  <c:v>248801.097375</c:v>
                </c:pt>
                <c:pt idx="27">
                  <c:v>248728.626</c:v>
                </c:pt>
                <c:pt idx="28">
                  <c:v>248656.154625</c:v>
                </c:pt>
                <c:pt idx="29">
                  <c:v>248583.68325</c:v>
                </c:pt>
                <c:pt idx="30">
                  <c:v>248511.211875</c:v>
                </c:pt>
                <c:pt idx="31">
                  <c:v>248438.7405</c:v>
                </c:pt>
                <c:pt idx="32">
                  <c:v>248366.269125</c:v>
                </c:pt>
                <c:pt idx="33">
                  <c:v>248293.79775</c:v>
                </c:pt>
                <c:pt idx="34">
                  <c:v>248221.326375</c:v>
                </c:pt>
                <c:pt idx="35">
                  <c:v>248148.855</c:v>
                </c:pt>
                <c:pt idx="36">
                  <c:v>248076.383625</c:v>
                </c:pt>
                <c:pt idx="37">
                  <c:v>248003.91225</c:v>
                </c:pt>
                <c:pt idx="38">
                  <c:v>247931.440875</c:v>
                </c:pt>
                <c:pt idx="39">
                  <c:v>247858.9695</c:v>
                </c:pt>
                <c:pt idx="40">
                  <c:v>247786.498125</c:v>
                </c:pt>
                <c:pt idx="41">
                  <c:v>247714.02675</c:v>
                </c:pt>
                <c:pt idx="42">
                  <c:v>247641.555375</c:v>
                </c:pt>
                <c:pt idx="43">
                  <c:v>247569.084</c:v>
                </c:pt>
                <c:pt idx="44">
                  <c:v>247496.612625</c:v>
                </c:pt>
                <c:pt idx="45">
                  <c:v>247424.14125</c:v>
                </c:pt>
                <c:pt idx="46">
                  <c:v>247351.669875</c:v>
                </c:pt>
                <c:pt idx="47">
                  <c:v>247279.1985</c:v>
                </c:pt>
                <c:pt idx="48">
                  <c:v>247206.727125</c:v>
                </c:pt>
                <c:pt idx="49">
                  <c:v>247134.25575</c:v>
                </c:pt>
                <c:pt idx="50">
                  <c:v>247061.784375</c:v>
                </c:pt>
                <c:pt idx="51">
                  <c:v>246989.313</c:v>
                </c:pt>
                <c:pt idx="52">
                  <c:v>246916.841625</c:v>
                </c:pt>
                <c:pt idx="53">
                  <c:v>246844.37025</c:v>
                </c:pt>
                <c:pt idx="54">
                  <c:v>246771.898875</c:v>
                </c:pt>
                <c:pt idx="55">
                  <c:v>246699.4275</c:v>
                </c:pt>
                <c:pt idx="56">
                  <c:v>246626.956125</c:v>
                </c:pt>
                <c:pt idx="57">
                  <c:v>246554.48475</c:v>
                </c:pt>
                <c:pt idx="58">
                  <c:v>246482.013375</c:v>
                </c:pt>
                <c:pt idx="59">
                  <c:v>246409.542</c:v>
                </c:pt>
                <c:pt idx="60">
                  <c:v>246337.070625</c:v>
                </c:pt>
                <c:pt idx="61">
                  <c:v>246264.59925</c:v>
                </c:pt>
                <c:pt idx="62">
                  <c:v>246192.127875</c:v>
                </c:pt>
                <c:pt idx="63">
                  <c:v>246119.6565</c:v>
                </c:pt>
                <c:pt idx="64">
                  <c:v>246047.185125</c:v>
                </c:pt>
                <c:pt idx="65">
                  <c:v>245974.71375</c:v>
                </c:pt>
                <c:pt idx="66">
                  <c:v>245902.242375</c:v>
                </c:pt>
                <c:pt idx="67">
                  <c:v>245829.771</c:v>
                </c:pt>
                <c:pt idx="68">
                  <c:v>245757.299625</c:v>
                </c:pt>
                <c:pt idx="69">
                  <c:v>245684.82825</c:v>
                </c:pt>
                <c:pt idx="70">
                  <c:v>245612.356875</c:v>
                </c:pt>
                <c:pt idx="71">
                  <c:v>245539.8855</c:v>
                </c:pt>
                <c:pt idx="72">
                  <c:v>245467.414125</c:v>
                </c:pt>
                <c:pt idx="73">
                  <c:v>245394.94275</c:v>
                </c:pt>
                <c:pt idx="74">
                  <c:v>245322.471375</c:v>
                </c:pt>
                <c:pt idx="75">
                  <c:v>245250.0</c:v>
                </c:pt>
                <c:pt idx="76">
                  <c:v>245177.528625</c:v>
                </c:pt>
                <c:pt idx="77">
                  <c:v>245105.05725</c:v>
                </c:pt>
                <c:pt idx="78">
                  <c:v>245032.585875</c:v>
                </c:pt>
                <c:pt idx="79">
                  <c:v>244960.1145</c:v>
                </c:pt>
                <c:pt idx="80">
                  <c:v>244887.643125</c:v>
                </c:pt>
                <c:pt idx="81">
                  <c:v>244815.17175</c:v>
                </c:pt>
                <c:pt idx="82">
                  <c:v>244742.700375</c:v>
                </c:pt>
                <c:pt idx="83">
                  <c:v>244670.229</c:v>
                </c:pt>
                <c:pt idx="84">
                  <c:v>244597.757625</c:v>
                </c:pt>
                <c:pt idx="85">
                  <c:v>244525.28625</c:v>
                </c:pt>
                <c:pt idx="86">
                  <c:v>244452.814875</c:v>
                </c:pt>
                <c:pt idx="87">
                  <c:v>244380.3435</c:v>
                </c:pt>
                <c:pt idx="88">
                  <c:v>244307.872125</c:v>
                </c:pt>
                <c:pt idx="89">
                  <c:v>244235.40075</c:v>
                </c:pt>
                <c:pt idx="90">
                  <c:v>244162.929375</c:v>
                </c:pt>
                <c:pt idx="91">
                  <c:v>244090.458</c:v>
                </c:pt>
                <c:pt idx="92">
                  <c:v>244017.986625</c:v>
                </c:pt>
                <c:pt idx="93">
                  <c:v>243945.51525</c:v>
                </c:pt>
                <c:pt idx="94">
                  <c:v>243873.043875</c:v>
                </c:pt>
                <c:pt idx="95">
                  <c:v>243800.5725</c:v>
                </c:pt>
                <c:pt idx="96">
                  <c:v>243728.101125</c:v>
                </c:pt>
                <c:pt idx="97">
                  <c:v>243655.62975</c:v>
                </c:pt>
                <c:pt idx="98">
                  <c:v>243583.158375</c:v>
                </c:pt>
                <c:pt idx="99">
                  <c:v>243510.687</c:v>
                </c:pt>
                <c:pt idx="100">
                  <c:v>243438.215625</c:v>
                </c:pt>
                <c:pt idx="101">
                  <c:v>243365.74425</c:v>
                </c:pt>
                <c:pt idx="102">
                  <c:v>243293.272875</c:v>
                </c:pt>
                <c:pt idx="103">
                  <c:v>243220.8015</c:v>
                </c:pt>
                <c:pt idx="104">
                  <c:v>243148.330125</c:v>
                </c:pt>
                <c:pt idx="105">
                  <c:v>243075.85875</c:v>
                </c:pt>
                <c:pt idx="106">
                  <c:v>243003.387375</c:v>
                </c:pt>
                <c:pt idx="107">
                  <c:v>242930.916</c:v>
                </c:pt>
                <c:pt idx="108">
                  <c:v>242858.444625</c:v>
                </c:pt>
                <c:pt idx="109">
                  <c:v>242785.97325</c:v>
                </c:pt>
                <c:pt idx="110">
                  <c:v>242713.501875</c:v>
                </c:pt>
                <c:pt idx="111">
                  <c:v>242641.0305</c:v>
                </c:pt>
                <c:pt idx="112">
                  <c:v>242568.559125</c:v>
                </c:pt>
                <c:pt idx="113">
                  <c:v>242496.08775</c:v>
                </c:pt>
                <c:pt idx="114">
                  <c:v>242423.616375</c:v>
                </c:pt>
                <c:pt idx="115">
                  <c:v>242351.145</c:v>
                </c:pt>
                <c:pt idx="116">
                  <c:v>242278.673625</c:v>
                </c:pt>
                <c:pt idx="117">
                  <c:v>242206.20225</c:v>
                </c:pt>
                <c:pt idx="118">
                  <c:v>242133.730875</c:v>
                </c:pt>
                <c:pt idx="119">
                  <c:v>242061.2595</c:v>
                </c:pt>
                <c:pt idx="120">
                  <c:v>-739011.211875</c:v>
                </c:pt>
                <c:pt idx="121">
                  <c:v>-739083.68325</c:v>
                </c:pt>
                <c:pt idx="122">
                  <c:v>-739156.154625</c:v>
                </c:pt>
                <c:pt idx="123">
                  <c:v>-739228.6259999999</c:v>
                </c:pt>
                <c:pt idx="124">
                  <c:v>-739301.097375</c:v>
                </c:pt>
                <c:pt idx="125">
                  <c:v>-739373.56875</c:v>
                </c:pt>
                <c:pt idx="126">
                  <c:v>-739446.040125</c:v>
                </c:pt>
                <c:pt idx="127">
                  <c:v>-739518.5115</c:v>
                </c:pt>
                <c:pt idx="128">
                  <c:v>-739590.982875</c:v>
                </c:pt>
                <c:pt idx="129">
                  <c:v>-739663.45425</c:v>
                </c:pt>
                <c:pt idx="130">
                  <c:v>-739735.925625</c:v>
                </c:pt>
                <c:pt idx="131">
                  <c:v>-739808.397</c:v>
                </c:pt>
                <c:pt idx="132">
                  <c:v>-739880.868375</c:v>
                </c:pt>
                <c:pt idx="133">
                  <c:v>-739953.33975</c:v>
                </c:pt>
                <c:pt idx="134">
                  <c:v>-740025.811125</c:v>
                </c:pt>
                <c:pt idx="135">
                  <c:v>-740098.2825</c:v>
                </c:pt>
                <c:pt idx="136">
                  <c:v>-740170.753875</c:v>
                </c:pt>
                <c:pt idx="137">
                  <c:v>-740243.22525</c:v>
                </c:pt>
                <c:pt idx="138">
                  <c:v>-740315.696625</c:v>
                </c:pt>
                <c:pt idx="139">
                  <c:v>-740388.1679999999</c:v>
                </c:pt>
                <c:pt idx="140">
                  <c:v>-740460.639375</c:v>
                </c:pt>
                <c:pt idx="141">
                  <c:v>-740533.11075</c:v>
                </c:pt>
                <c:pt idx="142">
                  <c:v>-740605.582125</c:v>
                </c:pt>
                <c:pt idx="143">
                  <c:v>-740678.0535</c:v>
                </c:pt>
                <c:pt idx="144">
                  <c:v>-740750.524875</c:v>
                </c:pt>
                <c:pt idx="145">
                  <c:v>-740822.99625</c:v>
                </c:pt>
                <c:pt idx="146">
                  <c:v>-740895.467625</c:v>
                </c:pt>
                <c:pt idx="147">
                  <c:v>-740967.939</c:v>
                </c:pt>
                <c:pt idx="148">
                  <c:v>-741040.410375</c:v>
                </c:pt>
                <c:pt idx="149">
                  <c:v>-741112.8817499999</c:v>
                </c:pt>
                <c:pt idx="150">
                  <c:v>-741185.353125</c:v>
                </c:pt>
                <c:pt idx="151">
                  <c:v>-741257.8245</c:v>
                </c:pt>
                <c:pt idx="152">
                  <c:v>-741330.295875</c:v>
                </c:pt>
                <c:pt idx="153">
                  <c:v>-741402.76725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</c:v>
                </c:pt>
                <c:pt idx="157">
                  <c:v>-741692.65275</c:v>
                </c:pt>
                <c:pt idx="158">
                  <c:v>-741765.124125</c:v>
                </c:pt>
                <c:pt idx="159">
                  <c:v>-741837.5954999999</c:v>
                </c:pt>
                <c:pt idx="160">
                  <c:v>2898.854999999981</c:v>
                </c:pt>
                <c:pt idx="161">
                  <c:v>2826.383625000017</c:v>
                </c:pt>
                <c:pt idx="162">
                  <c:v>2753.912250000052</c:v>
                </c:pt>
                <c:pt idx="163">
                  <c:v>2681.440875000088</c:v>
                </c:pt>
                <c:pt idx="164">
                  <c:v>2608.969500000007</c:v>
                </c:pt>
                <c:pt idx="165">
                  <c:v>2536.498125000042</c:v>
                </c:pt>
                <c:pt idx="166">
                  <c:v>2464.026749999961</c:v>
                </c:pt>
                <c:pt idx="167">
                  <c:v>2391.555374999996</c:v>
                </c:pt>
                <c:pt idx="168">
                  <c:v>2319.084000000032</c:v>
                </c:pt>
                <c:pt idx="169">
                  <c:v>2246.612625000067</c:v>
                </c:pt>
                <c:pt idx="170">
                  <c:v>2174.141249999986</c:v>
                </c:pt>
                <c:pt idx="171">
                  <c:v>2101.669875000021</c:v>
                </c:pt>
                <c:pt idx="172">
                  <c:v>2029.198500000057</c:v>
                </c:pt>
                <c:pt idx="173">
                  <c:v>1956.727124999976</c:v>
                </c:pt>
                <c:pt idx="174">
                  <c:v>1884.255750000011</c:v>
                </c:pt>
                <c:pt idx="175">
                  <c:v>1811.784375000047</c:v>
                </c:pt>
                <c:pt idx="176">
                  <c:v>1739.313000000082</c:v>
                </c:pt>
                <c:pt idx="177">
                  <c:v>1666.841625000001</c:v>
                </c:pt>
                <c:pt idx="178">
                  <c:v>1594.370250000036</c:v>
                </c:pt>
                <c:pt idx="179">
                  <c:v>1521.898874999955</c:v>
                </c:pt>
                <c:pt idx="180">
                  <c:v>1449.427499999991</c:v>
                </c:pt>
                <c:pt idx="181">
                  <c:v>1376.956125000026</c:v>
                </c:pt>
                <c:pt idx="182">
                  <c:v>1304.484750000061</c:v>
                </c:pt>
                <c:pt idx="183">
                  <c:v>1232.01337499998</c:v>
                </c:pt>
                <c:pt idx="184">
                  <c:v>1159.542000000016</c:v>
                </c:pt>
                <c:pt idx="185">
                  <c:v>1087.070625000051</c:v>
                </c:pt>
                <c:pt idx="186">
                  <c:v>1014.59924999997</c:v>
                </c:pt>
                <c:pt idx="187">
                  <c:v>942.1278750000056</c:v>
                </c:pt>
                <c:pt idx="188">
                  <c:v>869.656500000041</c:v>
                </c:pt>
                <c:pt idx="189">
                  <c:v>797.1851250000763</c:v>
                </c:pt>
                <c:pt idx="190">
                  <c:v>724.7137499999953</c:v>
                </c:pt>
                <c:pt idx="191">
                  <c:v>652.2423750000307</c:v>
                </c:pt>
                <c:pt idx="192">
                  <c:v>579.7709999999497</c:v>
                </c:pt>
                <c:pt idx="193">
                  <c:v>507.2996249999851</c:v>
                </c:pt>
                <c:pt idx="194">
                  <c:v>434.8282500000205</c:v>
                </c:pt>
                <c:pt idx="195">
                  <c:v>362.3568750000559</c:v>
                </c:pt>
                <c:pt idx="196">
                  <c:v>289.8855000000913</c:v>
                </c:pt>
                <c:pt idx="197">
                  <c:v>217.4141250000102</c:v>
                </c:pt>
                <c:pt idx="198">
                  <c:v>144.9427500000456</c:v>
                </c:pt>
                <c:pt idx="199">
                  <c:v>72.47137499996461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245250.0</c:v>
                </c:pt>
                <c:pt idx="1">
                  <c:v>245250.0</c:v>
                </c:pt>
                <c:pt idx="2">
                  <c:v>245250.0</c:v>
                </c:pt>
                <c:pt idx="3">
                  <c:v>245250.0</c:v>
                </c:pt>
                <c:pt idx="4">
                  <c:v>245250.0</c:v>
                </c:pt>
                <c:pt idx="5">
                  <c:v>245250.0</c:v>
                </c:pt>
                <c:pt idx="6">
                  <c:v>245250.0</c:v>
                </c:pt>
                <c:pt idx="7">
                  <c:v>245250.0</c:v>
                </c:pt>
                <c:pt idx="8">
                  <c:v>245250.0</c:v>
                </c:pt>
                <c:pt idx="9">
                  <c:v>245250.0</c:v>
                </c:pt>
                <c:pt idx="10">
                  <c:v>245250.0</c:v>
                </c:pt>
                <c:pt idx="11">
                  <c:v>245250.0</c:v>
                </c:pt>
                <c:pt idx="12">
                  <c:v>245250.0</c:v>
                </c:pt>
                <c:pt idx="13">
                  <c:v>245250.0</c:v>
                </c:pt>
                <c:pt idx="14">
                  <c:v>245250.0</c:v>
                </c:pt>
                <c:pt idx="15">
                  <c:v>245250.0</c:v>
                </c:pt>
                <c:pt idx="16">
                  <c:v>245250.0</c:v>
                </c:pt>
                <c:pt idx="17">
                  <c:v>245250.0</c:v>
                </c:pt>
                <c:pt idx="18">
                  <c:v>245250.0</c:v>
                </c:pt>
                <c:pt idx="19">
                  <c:v>245250.0</c:v>
                </c:pt>
                <c:pt idx="20">
                  <c:v>245250.0</c:v>
                </c:pt>
                <c:pt idx="21">
                  <c:v>245250.0</c:v>
                </c:pt>
                <c:pt idx="22">
                  <c:v>245250.0</c:v>
                </c:pt>
                <c:pt idx="23">
                  <c:v>245250.0</c:v>
                </c:pt>
                <c:pt idx="24">
                  <c:v>245250.0</c:v>
                </c:pt>
                <c:pt idx="25">
                  <c:v>245250.0</c:v>
                </c:pt>
                <c:pt idx="26">
                  <c:v>245250.0</c:v>
                </c:pt>
                <c:pt idx="27">
                  <c:v>245250.0</c:v>
                </c:pt>
                <c:pt idx="28">
                  <c:v>245250.0</c:v>
                </c:pt>
                <c:pt idx="29">
                  <c:v>245250.0</c:v>
                </c:pt>
                <c:pt idx="30">
                  <c:v>245250.0</c:v>
                </c:pt>
                <c:pt idx="31">
                  <c:v>245250.0</c:v>
                </c:pt>
                <c:pt idx="32">
                  <c:v>245250.0</c:v>
                </c:pt>
                <c:pt idx="33">
                  <c:v>245250.0</c:v>
                </c:pt>
                <c:pt idx="34">
                  <c:v>245250.0</c:v>
                </c:pt>
                <c:pt idx="35">
                  <c:v>245250.0</c:v>
                </c:pt>
                <c:pt idx="36">
                  <c:v>245250.0</c:v>
                </c:pt>
                <c:pt idx="37">
                  <c:v>245250.0</c:v>
                </c:pt>
                <c:pt idx="38">
                  <c:v>245250.0</c:v>
                </c:pt>
                <c:pt idx="39">
                  <c:v>245250.0</c:v>
                </c:pt>
                <c:pt idx="40">
                  <c:v>245250.0</c:v>
                </c:pt>
                <c:pt idx="41">
                  <c:v>245250.0</c:v>
                </c:pt>
                <c:pt idx="42">
                  <c:v>245250.0</c:v>
                </c:pt>
                <c:pt idx="43">
                  <c:v>245250.0</c:v>
                </c:pt>
                <c:pt idx="44">
                  <c:v>245250.0</c:v>
                </c:pt>
                <c:pt idx="45">
                  <c:v>245250.0</c:v>
                </c:pt>
                <c:pt idx="46">
                  <c:v>245250.0</c:v>
                </c:pt>
                <c:pt idx="47">
                  <c:v>245250.0</c:v>
                </c:pt>
                <c:pt idx="48">
                  <c:v>245250.0</c:v>
                </c:pt>
                <c:pt idx="49">
                  <c:v>245250.0</c:v>
                </c:pt>
                <c:pt idx="50">
                  <c:v>245250.0</c:v>
                </c:pt>
                <c:pt idx="51">
                  <c:v>245250.0</c:v>
                </c:pt>
                <c:pt idx="52">
                  <c:v>245250.0</c:v>
                </c:pt>
                <c:pt idx="53">
                  <c:v>245250.0</c:v>
                </c:pt>
                <c:pt idx="54">
                  <c:v>245250.0</c:v>
                </c:pt>
                <c:pt idx="55">
                  <c:v>245250.0</c:v>
                </c:pt>
                <c:pt idx="56">
                  <c:v>245250.0</c:v>
                </c:pt>
                <c:pt idx="57">
                  <c:v>245250.0</c:v>
                </c:pt>
                <c:pt idx="58">
                  <c:v>245250.0</c:v>
                </c:pt>
                <c:pt idx="59">
                  <c:v>245250.0</c:v>
                </c:pt>
                <c:pt idx="60">
                  <c:v>245250.0</c:v>
                </c:pt>
                <c:pt idx="61">
                  <c:v>245250.0</c:v>
                </c:pt>
                <c:pt idx="62">
                  <c:v>245250.0</c:v>
                </c:pt>
                <c:pt idx="63">
                  <c:v>245250.0</c:v>
                </c:pt>
                <c:pt idx="64">
                  <c:v>245250.0</c:v>
                </c:pt>
                <c:pt idx="65">
                  <c:v>245250.0</c:v>
                </c:pt>
                <c:pt idx="66">
                  <c:v>245250.0</c:v>
                </c:pt>
                <c:pt idx="67">
                  <c:v>245250.0</c:v>
                </c:pt>
                <c:pt idx="68">
                  <c:v>245250.0</c:v>
                </c:pt>
                <c:pt idx="69">
                  <c:v>245250.0</c:v>
                </c:pt>
                <c:pt idx="70">
                  <c:v>245250.0</c:v>
                </c:pt>
                <c:pt idx="71">
                  <c:v>245250.0</c:v>
                </c:pt>
                <c:pt idx="72">
                  <c:v>245250.0</c:v>
                </c:pt>
                <c:pt idx="73">
                  <c:v>245250.0</c:v>
                </c:pt>
                <c:pt idx="74">
                  <c:v>245250.0</c:v>
                </c:pt>
                <c:pt idx="75">
                  <c:v>245250.0</c:v>
                </c:pt>
                <c:pt idx="76">
                  <c:v>245250.0</c:v>
                </c:pt>
                <c:pt idx="77">
                  <c:v>245250.0</c:v>
                </c:pt>
                <c:pt idx="78">
                  <c:v>245250.0</c:v>
                </c:pt>
                <c:pt idx="79">
                  <c:v>245250.0</c:v>
                </c:pt>
                <c:pt idx="80">
                  <c:v>245250.0</c:v>
                </c:pt>
                <c:pt idx="81">
                  <c:v>245250.0</c:v>
                </c:pt>
                <c:pt idx="82">
                  <c:v>245250.0</c:v>
                </c:pt>
                <c:pt idx="83">
                  <c:v>245250.0</c:v>
                </c:pt>
                <c:pt idx="84">
                  <c:v>245250.0</c:v>
                </c:pt>
                <c:pt idx="85">
                  <c:v>245250.0</c:v>
                </c:pt>
                <c:pt idx="86">
                  <c:v>245250.0</c:v>
                </c:pt>
                <c:pt idx="87">
                  <c:v>245250.0</c:v>
                </c:pt>
                <c:pt idx="88">
                  <c:v>245250.0</c:v>
                </c:pt>
                <c:pt idx="89">
                  <c:v>245250.0</c:v>
                </c:pt>
                <c:pt idx="90">
                  <c:v>245250.0</c:v>
                </c:pt>
                <c:pt idx="91">
                  <c:v>245250.0</c:v>
                </c:pt>
                <c:pt idx="92">
                  <c:v>245250.0</c:v>
                </c:pt>
                <c:pt idx="93">
                  <c:v>245250.0</c:v>
                </c:pt>
                <c:pt idx="94">
                  <c:v>245250.0</c:v>
                </c:pt>
                <c:pt idx="95">
                  <c:v>245250.0</c:v>
                </c:pt>
                <c:pt idx="96">
                  <c:v>245250.0</c:v>
                </c:pt>
                <c:pt idx="97">
                  <c:v>245250.0</c:v>
                </c:pt>
                <c:pt idx="98">
                  <c:v>245250.0</c:v>
                </c:pt>
                <c:pt idx="99">
                  <c:v>245250.0</c:v>
                </c:pt>
                <c:pt idx="100">
                  <c:v>245250.0</c:v>
                </c:pt>
                <c:pt idx="101">
                  <c:v>245250.0</c:v>
                </c:pt>
                <c:pt idx="102">
                  <c:v>245250.0</c:v>
                </c:pt>
                <c:pt idx="103">
                  <c:v>245250.0</c:v>
                </c:pt>
                <c:pt idx="104">
                  <c:v>245250.0</c:v>
                </c:pt>
                <c:pt idx="105">
                  <c:v>245250.0</c:v>
                </c:pt>
                <c:pt idx="106">
                  <c:v>245250.0</c:v>
                </c:pt>
                <c:pt idx="107">
                  <c:v>245250.0</c:v>
                </c:pt>
                <c:pt idx="108">
                  <c:v>245250.0</c:v>
                </c:pt>
                <c:pt idx="109">
                  <c:v>245250.0</c:v>
                </c:pt>
                <c:pt idx="110">
                  <c:v>245250.0</c:v>
                </c:pt>
                <c:pt idx="111">
                  <c:v>245250.0</c:v>
                </c:pt>
                <c:pt idx="112">
                  <c:v>245250.0</c:v>
                </c:pt>
                <c:pt idx="113">
                  <c:v>245250.0</c:v>
                </c:pt>
                <c:pt idx="114">
                  <c:v>245250.0</c:v>
                </c:pt>
                <c:pt idx="115">
                  <c:v>245250.0</c:v>
                </c:pt>
                <c:pt idx="116">
                  <c:v>245250.0</c:v>
                </c:pt>
                <c:pt idx="117">
                  <c:v>245250.0</c:v>
                </c:pt>
                <c:pt idx="118">
                  <c:v>245250.0</c:v>
                </c:pt>
                <c:pt idx="119">
                  <c:v>245250.0</c:v>
                </c:pt>
                <c:pt idx="120">
                  <c:v>-735750.0</c:v>
                </c:pt>
                <c:pt idx="121">
                  <c:v>-735750.0</c:v>
                </c:pt>
                <c:pt idx="122">
                  <c:v>-735750.0</c:v>
                </c:pt>
                <c:pt idx="123">
                  <c:v>-735750.0</c:v>
                </c:pt>
                <c:pt idx="124">
                  <c:v>-735750.0</c:v>
                </c:pt>
                <c:pt idx="125">
                  <c:v>-735750.0</c:v>
                </c:pt>
                <c:pt idx="126">
                  <c:v>-735750.0</c:v>
                </c:pt>
                <c:pt idx="127">
                  <c:v>-735750.0</c:v>
                </c:pt>
                <c:pt idx="128">
                  <c:v>-735750.0</c:v>
                </c:pt>
                <c:pt idx="129">
                  <c:v>-735750.0</c:v>
                </c:pt>
                <c:pt idx="130">
                  <c:v>-735750.0</c:v>
                </c:pt>
                <c:pt idx="131">
                  <c:v>-735750.0</c:v>
                </c:pt>
                <c:pt idx="132">
                  <c:v>-735750.0</c:v>
                </c:pt>
                <c:pt idx="133">
                  <c:v>-735750.0</c:v>
                </c:pt>
                <c:pt idx="134">
                  <c:v>-735750.0</c:v>
                </c:pt>
                <c:pt idx="135">
                  <c:v>-735750.0</c:v>
                </c:pt>
                <c:pt idx="136">
                  <c:v>-735750.0</c:v>
                </c:pt>
                <c:pt idx="137">
                  <c:v>-735750.0</c:v>
                </c:pt>
                <c:pt idx="138">
                  <c:v>-735750.0</c:v>
                </c:pt>
                <c:pt idx="139">
                  <c:v>-735750.0</c:v>
                </c:pt>
                <c:pt idx="140">
                  <c:v>-735750.0</c:v>
                </c:pt>
                <c:pt idx="141">
                  <c:v>-735750.0</c:v>
                </c:pt>
                <c:pt idx="142">
                  <c:v>-735750.0</c:v>
                </c:pt>
                <c:pt idx="143">
                  <c:v>-735750.0</c:v>
                </c:pt>
                <c:pt idx="144">
                  <c:v>-735750.0</c:v>
                </c:pt>
                <c:pt idx="145">
                  <c:v>-735750.0</c:v>
                </c:pt>
                <c:pt idx="146">
                  <c:v>-735750.0</c:v>
                </c:pt>
                <c:pt idx="147">
                  <c:v>-735750.0</c:v>
                </c:pt>
                <c:pt idx="148">
                  <c:v>-735750.0</c:v>
                </c:pt>
                <c:pt idx="149">
                  <c:v>-735750.0</c:v>
                </c:pt>
                <c:pt idx="150">
                  <c:v>-735750.0</c:v>
                </c:pt>
                <c:pt idx="151">
                  <c:v>-735750.0</c:v>
                </c:pt>
                <c:pt idx="152">
                  <c:v>-735750.0</c:v>
                </c:pt>
                <c:pt idx="153">
                  <c:v>-735750.0</c:v>
                </c:pt>
                <c:pt idx="154">
                  <c:v>-735750.0</c:v>
                </c:pt>
                <c:pt idx="155">
                  <c:v>-735750.0</c:v>
                </c:pt>
                <c:pt idx="156">
                  <c:v>-735750.0</c:v>
                </c:pt>
                <c:pt idx="157">
                  <c:v>-735750.0</c:v>
                </c:pt>
                <c:pt idx="158">
                  <c:v>-735750.0</c:v>
                </c:pt>
                <c:pt idx="159">
                  <c:v>-735750.0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2888"/>
        <c:axId val="2128705928"/>
      </c:lineChart>
      <c:catAx>
        <c:axId val="21287028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8705928"/>
        <c:crosses val="autoZero"/>
        <c:auto val="1"/>
        <c:lblAlgn val="ctr"/>
        <c:lblOffset val="100"/>
        <c:noMultiLvlLbl val="0"/>
      </c:catAx>
      <c:valAx>
        <c:axId val="212870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0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1.48961784375E6</c:v>
                </c:pt>
                <c:pt idx="1">
                  <c:v>1.48961784375E6</c:v>
                </c:pt>
                <c:pt idx="2">
                  <c:v>1.48961784375E6</c:v>
                </c:pt>
                <c:pt idx="3">
                  <c:v>1.48961784375E6</c:v>
                </c:pt>
                <c:pt idx="4">
                  <c:v>1.48961784375E6</c:v>
                </c:pt>
                <c:pt idx="5">
                  <c:v>1.48961784375E6</c:v>
                </c:pt>
                <c:pt idx="6">
                  <c:v>1.48961784375E6</c:v>
                </c:pt>
                <c:pt idx="7">
                  <c:v>1.48961784375E6</c:v>
                </c:pt>
                <c:pt idx="8">
                  <c:v>1.48961784375E6</c:v>
                </c:pt>
                <c:pt idx="9">
                  <c:v>1.48961784375E6</c:v>
                </c:pt>
                <c:pt idx="10">
                  <c:v>1.48961784375E6</c:v>
                </c:pt>
                <c:pt idx="11">
                  <c:v>1.48961784375E6</c:v>
                </c:pt>
                <c:pt idx="12">
                  <c:v>1.48961784375E6</c:v>
                </c:pt>
                <c:pt idx="13">
                  <c:v>1.48961784375E6</c:v>
                </c:pt>
                <c:pt idx="14">
                  <c:v>1.48961784375E6</c:v>
                </c:pt>
                <c:pt idx="15">
                  <c:v>1.48961784375E6</c:v>
                </c:pt>
                <c:pt idx="16">
                  <c:v>1.48961784375E6</c:v>
                </c:pt>
                <c:pt idx="17">
                  <c:v>1.48961784375E6</c:v>
                </c:pt>
                <c:pt idx="18">
                  <c:v>1.48961784375E6</c:v>
                </c:pt>
                <c:pt idx="19">
                  <c:v>1.48961784375E6</c:v>
                </c:pt>
                <c:pt idx="20">
                  <c:v>1.48961784375E6</c:v>
                </c:pt>
                <c:pt idx="21">
                  <c:v>1.48961784375E6</c:v>
                </c:pt>
                <c:pt idx="22">
                  <c:v>1.48961784375E6</c:v>
                </c:pt>
                <c:pt idx="23">
                  <c:v>1.48961784375E6</c:v>
                </c:pt>
                <c:pt idx="24">
                  <c:v>1.48961784375E6</c:v>
                </c:pt>
                <c:pt idx="25">
                  <c:v>1.48961784375E6</c:v>
                </c:pt>
                <c:pt idx="26">
                  <c:v>1.48961784375E6</c:v>
                </c:pt>
                <c:pt idx="27">
                  <c:v>1.48961784375E6</c:v>
                </c:pt>
                <c:pt idx="28">
                  <c:v>1.48961784375E6</c:v>
                </c:pt>
                <c:pt idx="29">
                  <c:v>1.48961784375E6</c:v>
                </c:pt>
                <c:pt idx="30">
                  <c:v>1.48961784375E6</c:v>
                </c:pt>
                <c:pt idx="31">
                  <c:v>1.48961784375E6</c:v>
                </c:pt>
                <c:pt idx="32">
                  <c:v>1.48961784375E6</c:v>
                </c:pt>
                <c:pt idx="33">
                  <c:v>1.48961784375E6</c:v>
                </c:pt>
                <c:pt idx="34">
                  <c:v>1.48961784375E6</c:v>
                </c:pt>
                <c:pt idx="35">
                  <c:v>1.48961784375E6</c:v>
                </c:pt>
                <c:pt idx="36">
                  <c:v>1.48961784375E6</c:v>
                </c:pt>
                <c:pt idx="37">
                  <c:v>1.48961784375E6</c:v>
                </c:pt>
                <c:pt idx="38">
                  <c:v>1.48961784375E6</c:v>
                </c:pt>
                <c:pt idx="39">
                  <c:v>1.48961784375E6</c:v>
                </c:pt>
                <c:pt idx="40">
                  <c:v>1.48961784375E6</c:v>
                </c:pt>
                <c:pt idx="41">
                  <c:v>1.48961784375E6</c:v>
                </c:pt>
                <c:pt idx="42">
                  <c:v>1.48961784375E6</c:v>
                </c:pt>
                <c:pt idx="43">
                  <c:v>1.48961784375E6</c:v>
                </c:pt>
                <c:pt idx="44">
                  <c:v>1.48961784375E6</c:v>
                </c:pt>
                <c:pt idx="45">
                  <c:v>1.48961784375E6</c:v>
                </c:pt>
                <c:pt idx="46">
                  <c:v>1.48961784375E6</c:v>
                </c:pt>
                <c:pt idx="47">
                  <c:v>1.48961784375E6</c:v>
                </c:pt>
                <c:pt idx="48">
                  <c:v>1.48961784375E6</c:v>
                </c:pt>
                <c:pt idx="49">
                  <c:v>1.48961784375E6</c:v>
                </c:pt>
                <c:pt idx="50">
                  <c:v>1.48961784375E6</c:v>
                </c:pt>
                <c:pt idx="51">
                  <c:v>1.48961784375E6</c:v>
                </c:pt>
                <c:pt idx="52">
                  <c:v>1.48961784375E6</c:v>
                </c:pt>
                <c:pt idx="53">
                  <c:v>1.48961784375E6</c:v>
                </c:pt>
                <c:pt idx="54">
                  <c:v>1.48961784375E6</c:v>
                </c:pt>
                <c:pt idx="55">
                  <c:v>1.48961784375E6</c:v>
                </c:pt>
                <c:pt idx="56">
                  <c:v>1.48961784375E6</c:v>
                </c:pt>
                <c:pt idx="57">
                  <c:v>1.48961784375E6</c:v>
                </c:pt>
                <c:pt idx="58">
                  <c:v>1.48961784375E6</c:v>
                </c:pt>
                <c:pt idx="59">
                  <c:v>1.48961784375E6</c:v>
                </c:pt>
                <c:pt idx="60">
                  <c:v>1.48961784375E6</c:v>
                </c:pt>
                <c:pt idx="61">
                  <c:v>1.48961784375E6</c:v>
                </c:pt>
                <c:pt idx="62">
                  <c:v>1.48961784375E6</c:v>
                </c:pt>
                <c:pt idx="63">
                  <c:v>1.48961784375E6</c:v>
                </c:pt>
                <c:pt idx="64">
                  <c:v>1.48961784375E6</c:v>
                </c:pt>
                <c:pt idx="65">
                  <c:v>1.48961784375E6</c:v>
                </c:pt>
                <c:pt idx="66">
                  <c:v>1.48961784375E6</c:v>
                </c:pt>
                <c:pt idx="67">
                  <c:v>1.48961784375E6</c:v>
                </c:pt>
                <c:pt idx="68">
                  <c:v>1.48961784375E6</c:v>
                </c:pt>
                <c:pt idx="69">
                  <c:v>1.48961784375E6</c:v>
                </c:pt>
                <c:pt idx="70">
                  <c:v>1.48961784375E6</c:v>
                </c:pt>
                <c:pt idx="71">
                  <c:v>1.48961784375E6</c:v>
                </c:pt>
                <c:pt idx="72">
                  <c:v>1.48961784375E6</c:v>
                </c:pt>
                <c:pt idx="73">
                  <c:v>1.48961784375E6</c:v>
                </c:pt>
                <c:pt idx="74">
                  <c:v>1.48961784375E6</c:v>
                </c:pt>
                <c:pt idx="75">
                  <c:v>1.48961784375E6</c:v>
                </c:pt>
                <c:pt idx="76">
                  <c:v>1.48961784375E6</c:v>
                </c:pt>
                <c:pt idx="77">
                  <c:v>1.48961784375E6</c:v>
                </c:pt>
                <c:pt idx="78">
                  <c:v>1.48961784375E6</c:v>
                </c:pt>
                <c:pt idx="79">
                  <c:v>1.48961784375E6</c:v>
                </c:pt>
                <c:pt idx="80">
                  <c:v>1.48961784375E6</c:v>
                </c:pt>
                <c:pt idx="81">
                  <c:v>1.48961784375E6</c:v>
                </c:pt>
                <c:pt idx="82">
                  <c:v>1.48961784375E6</c:v>
                </c:pt>
                <c:pt idx="83">
                  <c:v>1.48961784375E6</c:v>
                </c:pt>
                <c:pt idx="84">
                  <c:v>1.48961784375E6</c:v>
                </c:pt>
                <c:pt idx="85">
                  <c:v>1.48961784375E6</c:v>
                </c:pt>
                <c:pt idx="86">
                  <c:v>1.48961784375E6</c:v>
                </c:pt>
                <c:pt idx="87">
                  <c:v>1.48961784375E6</c:v>
                </c:pt>
                <c:pt idx="88">
                  <c:v>1.48961784375E6</c:v>
                </c:pt>
                <c:pt idx="89">
                  <c:v>1.48961784375E6</c:v>
                </c:pt>
                <c:pt idx="90">
                  <c:v>1.48961784375E6</c:v>
                </c:pt>
                <c:pt idx="91">
                  <c:v>1.48961784375E6</c:v>
                </c:pt>
                <c:pt idx="92">
                  <c:v>1.48961784375E6</c:v>
                </c:pt>
                <c:pt idx="93">
                  <c:v>1.48961784375E6</c:v>
                </c:pt>
                <c:pt idx="94">
                  <c:v>1.48961784375E6</c:v>
                </c:pt>
                <c:pt idx="95">
                  <c:v>1.48961784375E6</c:v>
                </c:pt>
                <c:pt idx="96">
                  <c:v>1.48961784375E6</c:v>
                </c:pt>
                <c:pt idx="97">
                  <c:v>1.48961784375E6</c:v>
                </c:pt>
                <c:pt idx="98">
                  <c:v>1.48961784375E6</c:v>
                </c:pt>
                <c:pt idx="99">
                  <c:v>1.48961784375E6</c:v>
                </c:pt>
                <c:pt idx="100">
                  <c:v>1.48961784375E6</c:v>
                </c:pt>
                <c:pt idx="101">
                  <c:v>1.48961784375E6</c:v>
                </c:pt>
                <c:pt idx="102">
                  <c:v>1.48961784375E6</c:v>
                </c:pt>
                <c:pt idx="103">
                  <c:v>1.48961784375E6</c:v>
                </c:pt>
                <c:pt idx="104">
                  <c:v>1.48961784375E6</c:v>
                </c:pt>
                <c:pt idx="105">
                  <c:v>1.48961784375E6</c:v>
                </c:pt>
                <c:pt idx="106">
                  <c:v>1.48961784375E6</c:v>
                </c:pt>
                <c:pt idx="107">
                  <c:v>1.48961784375E6</c:v>
                </c:pt>
                <c:pt idx="108">
                  <c:v>1.48961784375E6</c:v>
                </c:pt>
                <c:pt idx="109">
                  <c:v>1.48961784375E6</c:v>
                </c:pt>
                <c:pt idx="110">
                  <c:v>1.48961784375E6</c:v>
                </c:pt>
                <c:pt idx="111">
                  <c:v>1.48961784375E6</c:v>
                </c:pt>
                <c:pt idx="112">
                  <c:v>1.48961784375E6</c:v>
                </c:pt>
                <c:pt idx="113">
                  <c:v>1.48961784375E6</c:v>
                </c:pt>
                <c:pt idx="114">
                  <c:v>1.48961784375E6</c:v>
                </c:pt>
                <c:pt idx="115">
                  <c:v>1.48961784375E6</c:v>
                </c:pt>
                <c:pt idx="116">
                  <c:v>1.48961784375E6</c:v>
                </c:pt>
                <c:pt idx="117">
                  <c:v>1.48961784375E6</c:v>
                </c:pt>
                <c:pt idx="118">
                  <c:v>1.48961784375E6</c:v>
                </c:pt>
                <c:pt idx="119">
                  <c:v>1.48961784375E6</c:v>
                </c:pt>
                <c:pt idx="120">
                  <c:v>1.48961784375E6</c:v>
                </c:pt>
                <c:pt idx="121">
                  <c:v>1.48961784375E6</c:v>
                </c:pt>
                <c:pt idx="122">
                  <c:v>1.48961784375E6</c:v>
                </c:pt>
                <c:pt idx="123">
                  <c:v>1.48961784375E6</c:v>
                </c:pt>
                <c:pt idx="124">
                  <c:v>1.48961784375E6</c:v>
                </c:pt>
                <c:pt idx="125">
                  <c:v>1.48961784375E6</c:v>
                </c:pt>
                <c:pt idx="126">
                  <c:v>1.48961784375E6</c:v>
                </c:pt>
                <c:pt idx="127">
                  <c:v>1.48961784375E6</c:v>
                </c:pt>
                <c:pt idx="128">
                  <c:v>1.48961784375E6</c:v>
                </c:pt>
                <c:pt idx="129">
                  <c:v>1.48961784375E6</c:v>
                </c:pt>
                <c:pt idx="130">
                  <c:v>1.48961784375E6</c:v>
                </c:pt>
                <c:pt idx="131">
                  <c:v>1.48961784375E6</c:v>
                </c:pt>
                <c:pt idx="132">
                  <c:v>1.48961784375E6</c:v>
                </c:pt>
                <c:pt idx="133">
                  <c:v>1.48961784375E6</c:v>
                </c:pt>
                <c:pt idx="134">
                  <c:v>1.48961784375E6</c:v>
                </c:pt>
                <c:pt idx="135">
                  <c:v>1.48961784375E6</c:v>
                </c:pt>
                <c:pt idx="136">
                  <c:v>1.48961784375E6</c:v>
                </c:pt>
                <c:pt idx="137">
                  <c:v>1.48961784375E6</c:v>
                </c:pt>
                <c:pt idx="138">
                  <c:v>1.48961784375E6</c:v>
                </c:pt>
                <c:pt idx="139">
                  <c:v>1.48961784375E6</c:v>
                </c:pt>
                <c:pt idx="140">
                  <c:v>1.48961784375E6</c:v>
                </c:pt>
                <c:pt idx="141">
                  <c:v>1.48961784375E6</c:v>
                </c:pt>
                <c:pt idx="142">
                  <c:v>1.48961784375E6</c:v>
                </c:pt>
                <c:pt idx="143">
                  <c:v>1.48961784375E6</c:v>
                </c:pt>
                <c:pt idx="144">
                  <c:v>1.48961784375E6</c:v>
                </c:pt>
                <c:pt idx="145">
                  <c:v>1.48961784375E6</c:v>
                </c:pt>
                <c:pt idx="146">
                  <c:v>1.48961784375E6</c:v>
                </c:pt>
                <c:pt idx="147">
                  <c:v>1.48961784375E6</c:v>
                </c:pt>
                <c:pt idx="148">
                  <c:v>1.48961784375E6</c:v>
                </c:pt>
                <c:pt idx="149">
                  <c:v>1.48961784375E6</c:v>
                </c:pt>
                <c:pt idx="150">
                  <c:v>1.48961784375E6</c:v>
                </c:pt>
                <c:pt idx="151">
                  <c:v>1.48961784375E6</c:v>
                </c:pt>
                <c:pt idx="152">
                  <c:v>1.48961784375E6</c:v>
                </c:pt>
                <c:pt idx="153">
                  <c:v>1.48961784375E6</c:v>
                </c:pt>
                <c:pt idx="154">
                  <c:v>1.48961784375E6</c:v>
                </c:pt>
                <c:pt idx="155">
                  <c:v>1.48961784375E6</c:v>
                </c:pt>
                <c:pt idx="156">
                  <c:v>1.48961784375E6</c:v>
                </c:pt>
                <c:pt idx="157">
                  <c:v>1.48961784375E6</c:v>
                </c:pt>
                <c:pt idx="158">
                  <c:v>1.48961784375E6</c:v>
                </c:pt>
                <c:pt idx="159">
                  <c:v>1.48961784375E6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1.4715E6</c:v>
                </c:pt>
                <c:pt idx="1">
                  <c:v>1.4715E6</c:v>
                </c:pt>
                <c:pt idx="2">
                  <c:v>1.4715E6</c:v>
                </c:pt>
                <c:pt idx="3">
                  <c:v>1.4715E6</c:v>
                </c:pt>
                <c:pt idx="4">
                  <c:v>1.4715E6</c:v>
                </c:pt>
                <c:pt idx="5">
                  <c:v>1.4715E6</c:v>
                </c:pt>
                <c:pt idx="6">
                  <c:v>1.4715E6</c:v>
                </c:pt>
                <c:pt idx="7">
                  <c:v>1.4715E6</c:v>
                </c:pt>
                <c:pt idx="8">
                  <c:v>1.4715E6</c:v>
                </c:pt>
                <c:pt idx="9">
                  <c:v>1.4715E6</c:v>
                </c:pt>
                <c:pt idx="10">
                  <c:v>1.4715E6</c:v>
                </c:pt>
                <c:pt idx="11">
                  <c:v>1.4715E6</c:v>
                </c:pt>
                <c:pt idx="12">
                  <c:v>1.4715E6</c:v>
                </c:pt>
                <c:pt idx="13">
                  <c:v>1.4715E6</c:v>
                </c:pt>
                <c:pt idx="14">
                  <c:v>1.4715E6</c:v>
                </c:pt>
                <c:pt idx="15">
                  <c:v>1.4715E6</c:v>
                </c:pt>
                <c:pt idx="16">
                  <c:v>1.4715E6</c:v>
                </c:pt>
                <c:pt idx="17">
                  <c:v>1.4715E6</c:v>
                </c:pt>
                <c:pt idx="18">
                  <c:v>1.4715E6</c:v>
                </c:pt>
                <c:pt idx="19">
                  <c:v>1.4715E6</c:v>
                </c:pt>
                <c:pt idx="20">
                  <c:v>1.4715E6</c:v>
                </c:pt>
                <c:pt idx="21">
                  <c:v>1.4715E6</c:v>
                </c:pt>
                <c:pt idx="22">
                  <c:v>1.4715E6</c:v>
                </c:pt>
                <c:pt idx="23">
                  <c:v>1.4715E6</c:v>
                </c:pt>
                <c:pt idx="24">
                  <c:v>1.4715E6</c:v>
                </c:pt>
                <c:pt idx="25">
                  <c:v>1.4715E6</c:v>
                </c:pt>
                <c:pt idx="26">
                  <c:v>1.4715E6</c:v>
                </c:pt>
                <c:pt idx="27">
                  <c:v>1.4715E6</c:v>
                </c:pt>
                <c:pt idx="28">
                  <c:v>1.4715E6</c:v>
                </c:pt>
                <c:pt idx="29">
                  <c:v>1.4715E6</c:v>
                </c:pt>
                <c:pt idx="30">
                  <c:v>1.4715E6</c:v>
                </c:pt>
                <c:pt idx="31">
                  <c:v>1.4715E6</c:v>
                </c:pt>
                <c:pt idx="32">
                  <c:v>1.4715E6</c:v>
                </c:pt>
                <c:pt idx="33">
                  <c:v>1.4715E6</c:v>
                </c:pt>
                <c:pt idx="34">
                  <c:v>1.4715E6</c:v>
                </c:pt>
                <c:pt idx="35">
                  <c:v>1.4715E6</c:v>
                </c:pt>
                <c:pt idx="36">
                  <c:v>1.4715E6</c:v>
                </c:pt>
                <c:pt idx="37">
                  <c:v>1.4715E6</c:v>
                </c:pt>
                <c:pt idx="38">
                  <c:v>1.4715E6</c:v>
                </c:pt>
                <c:pt idx="39">
                  <c:v>1.4715E6</c:v>
                </c:pt>
                <c:pt idx="40">
                  <c:v>1.4715E6</c:v>
                </c:pt>
                <c:pt idx="41">
                  <c:v>1.4715E6</c:v>
                </c:pt>
                <c:pt idx="42">
                  <c:v>1.4715E6</c:v>
                </c:pt>
                <c:pt idx="43">
                  <c:v>1.4715E6</c:v>
                </c:pt>
                <c:pt idx="44">
                  <c:v>1.4715E6</c:v>
                </c:pt>
                <c:pt idx="45">
                  <c:v>1.4715E6</c:v>
                </c:pt>
                <c:pt idx="46">
                  <c:v>1.4715E6</c:v>
                </c:pt>
                <c:pt idx="47">
                  <c:v>1.4715E6</c:v>
                </c:pt>
                <c:pt idx="48">
                  <c:v>1.4715E6</c:v>
                </c:pt>
                <c:pt idx="49">
                  <c:v>1.4715E6</c:v>
                </c:pt>
                <c:pt idx="50">
                  <c:v>1.4715E6</c:v>
                </c:pt>
                <c:pt idx="51">
                  <c:v>1.4715E6</c:v>
                </c:pt>
                <c:pt idx="52">
                  <c:v>1.4715E6</c:v>
                </c:pt>
                <c:pt idx="53">
                  <c:v>1.4715E6</c:v>
                </c:pt>
                <c:pt idx="54">
                  <c:v>1.4715E6</c:v>
                </c:pt>
                <c:pt idx="55">
                  <c:v>1.4715E6</c:v>
                </c:pt>
                <c:pt idx="56">
                  <c:v>1.4715E6</c:v>
                </c:pt>
                <c:pt idx="57">
                  <c:v>1.4715E6</c:v>
                </c:pt>
                <c:pt idx="58">
                  <c:v>1.4715E6</c:v>
                </c:pt>
                <c:pt idx="59">
                  <c:v>1.4715E6</c:v>
                </c:pt>
                <c:pt idx="60">
                  <c:v>1.4715E6</c:v>
                </c:pt>
                <c:pt idx="61">
                  <c:v>1.4715E6</c:v>
                </c:pt>
                <c:pt idx="62">
                  <c:v>1.4715E6</c:v>
                </c:pt>
                <c:pt idx="63">
                  <c:v>1.4715E6</c:v>
                </c:pt>
                <c:pt idx="64">
                  <c:v>1.4715E6</c:v>
                </c:pt>
                <c:pt idx="65">
                  <c:v>1.4715E6</c:v>
                </c:pt>
                <c:pt idx="66">
                  <c:v>1.4715E6</c:v>
                </c:pt>
                <c:pt idx="67">
                  <c:v>1.4715E6</c:v>
                </c:pt>
                <c:pt idx="68">
                  <c:v>1.4715E6</c:v>
                </c:pt>
                <c:pt idx="69">
                  <c:v>1.4715E6</c:v>
                </c:pt>
                <c:pt idx="70">
                  <c:v>1.4715E6</c:v>
                </c:pt>
                <c:pt idx="71">
                  <c:v>1.4715E6</c:v>
                </c:pt>
                <c:pt idx="72">
                  <c:v>1.4715E6</c:v>
                </c:pt>
                <c:pt idx="73">
                  <c:v>1.4715E6</c:v>
                </c:pt>
                <c:pt idx="74">
                  <c:v>1.4715E6</c:v>
                </c:pt>
                <c:pt idx="75">
                  <c:v>1.4715E6</c:v>
                </c:pt>
                <c:pt idx="76">
                  <c:v>1.4715E6</c:v>
                </c:pt>
                <c:pt idx="77">
                  <c:v>1.4715E6</c:v>
                </c:pt>
                <c:pt idx="78">
                  <c:v>1.4715E6</c:v>
                </c:pt>
                <c:pt idx="79">
                  <c:v>1.4715E6</c:v>
                </c:pt>
                <c:pt idx="80">
                  <c:v>1.4715E6</c:v>
                </c:pt>
                <c:pt idx="81">
                  <c:v>1.4715E6</c:v>
                </c:pt>
                <c:pt idx="82">
                  <c:v>1.4715E6</c:v>
                </c:pt>
                <c:pt idx="83">
                  <c:v>1.4715E6</c:v>
                </c:pt>
                <c:pt idx="84">
                  <c:v>1.4715E6</c:v>
                </c:pt>
                <c:pt idx="85">
                  <c:v>1.4715E6</c:v>
                </c:pt>
                <c:pt idx="86">
                  <c:v>1.4715E6</c:v>
                </c:pt>
                <c:pt idx="87">
                  <c:v>1.4715E6</c:v>
                </c:pt>
                <c:pt idx="88">
                  <c:v>1.4715E6</c:v>
                </c:pt>
                <c:pt idx="89">
                  <c:v>1.4715E6</c:v>
                </c:pt>
                <c:pt idx="90">
                  <c:v>1.4715E6</c:v>
                </c:pt>
                <c:pt idx="91">
                  <c:v>1.4715E6</c:v>
                </c:pt>
                <c:pt idx="92">
                  <c:v>1.4715E6</c:v>
                </c:pt>
                <c:pt idx="93">
                  <c:v>1.4715E6</c:v>
                </c:pt>
                <c:pt idx="94">
                  <c:v>1.4715E6</c:v>
                </c:pt>
                <c:pt idx="95">
                  <c:v>1.4715E6</c:v>
                </c:pt>
                <c:pt idx="96">
                  <c:v>1.4715E6</c:v>
                </c:pt>
                <c:pt idx="97">
                  <c:v>1.4715E6</c:v>
                </c:pt>
                <c:pt idx="98">
                  <c:v>1.4715E6</c:v>
                </c:pt>
                <c:pt idx="99">
                  <c:v>1.4715E6</c:v>
                </c:pt>
                <c:pt idx="100">
                  <c:v>1.4715E6</c:v>
                </c:pt>
                <c:pt idx="101">
                  <c:v>1.4715E6</c:v>
                </c:pt>
                <c:pt idx="102">
                  <c:v>1.4715E6</c:v>
                </c:pt>
                <c:pt idx="103">
                  <c:v>1.4715E6</c:v>
                </c:pt>
                <c:pt idx="104">
                  <c:v>1.4715E6</c:v>
                </c:pt>
                <c:pt idx="105">
                  <c:v>1.4715E6</c:v>
                </c:pt>
                <c:pt idx="106">
                  <c:v>1.4715E6</c:v>
                </c:pt>
                <c:pt idx="107">
                  <c:v>1.4715E6</c:v>
                </c:pt>
                <c:pt idx="108">
                  <c:v>1.4715E6</c:v>
                </c:pt>
                <c:pt idx="109">
                  <c:v>1.4715E6</c:v>
                </c:pt>
                <c:pt idx="110">
                  <c:v>1.4715E6</c:v>
                </c:pt>
                <c:pt idx="111">
                  <c:v>1.4715E6</c:v>
                </c:pt>
                <c:pt idx="112">
                  <c:v>1.4715E6</c:v>
                </c:pt>
                <c:pt idx="113">
                  <c:v>1.4715E6</c:v>
                </c:pt>
                <c:pt idx="114">
                  <c:v>1.4715E6</c:v>
                </c:pt>
                <c:pt idx="115">
                  <c:v>1.4715E6</c:v>
                </c:pt>
                <c:pt idx="116">
                  <c:v>1.4715E6</c:v>
                </c:pt>
                <c:pt idx="117">
                  <c:v>1.4715E6</c:v>
                </c:pt>
                <c:pt idx="118">
                  <c:v>1.4715E6</c:v>
                </c:pt>
                <c:pt idx="119">
                  <c:v>1.4715E6</c:v>
                </c:pt>
                <c:pt idx="120">
                  <c:v>1.4715E6</c:v>
                </c:pt>
                <c:pt idx="121">
                  <c:v>1.4715E6</c:v>
                </c:pt>
                <c:pt idx="122">
                  <c:v>1.4715E6</c:v>
                </c:pt>
                <c:pt idx="123">
                  <c:v>1.4715E6</c:v>
                </c:pt>
                <c:pt idx="124">
                  <c:v>1.4715E6</c:v>
                </c:pt>
                <c:pt idx="125">
                  <c:v>1.4715E6</c:v>
                </c:pt>
                <c:pt idx="126">
                  <c:v>1.4715E6</c:v>
                </c:pt>
                <c:pt idx="127">
                  <c:v>1.4715E6</c:v>
                </c:pt>
                <c:pt idx="128">
                  <c:v>1.4715E6</c:v>
                </c:pt>
                <c:pt idx="129">
                  <c:v>1.4715E6</c:v>
                </c:pt>
                <c:pt idx="130">
                  <c:v>1.4715E6</c:v>
                </c:pt>
                <c:pt idx="131">
                  <c:v>1.4715E6</c:v>
                </c:pt>
                <c:pt idx="132">
                  <c:v>1.4715E6</c:v>
                </c:pt>
                <c:pt idx="133">
                  <c:v>1.4715E6</c:v>
                </c:pt>
                <c:pt idx="134">
                  <c:v>1.4715E6</c:v>
                </c:pt>
                <c:pt idx="135">
                  <c:v>1.4715E6</c:v>
                </c:pt>
                <c:pt idx="136">
                  <c:v>1.4715E6</c:v>
                </c:pt>
                <c:pt idx="137">
                  <c:v>1.4715E6</c:v>
                </c:pt>
                <c:pt idx="138">
                  <c:v>1.4715E6</c:v>
                </c:pt>
                <c:pt idx="139">
                  <c:v>1.4715E6</c:v>
                </c:pt>
                <c:pt idx="140">
                  <c:v>1.4715E6</c:v>
                </c:pt>
                <c:pt idx="141">
                  <c:v>1.4715E6</c:v>
                </c:pt>
                <c:pt idx="142">
                  <c:v>1.4715E6</c:v>
                </c:pt>
                <c:pt idx="143">
                  <c:v>1.4715E6</c:v>
                </c:pt>
                <c:pt idx="144">
                  <c:v>1.4715E6</c:v>
                </c:pt>
                <c:pt idx="145">
                  <c:v>1.4715E6</c:v>
                </c:pt>
                <c:pt idx="146">
                  <c:v>1.4715E6</c:v>
                </c:pt>
                <c:pt idx="147">
                  <c:v>1.4715E6</c:v>
                </c:pt>
                <c:pt idx="148">
                  <c:v>1.4715E6</c:v>
                </c:pt>
                <c:pt idx="149">
                  <c:v>1.4715E6</c:v>
                </c:pt>
                <c:pt idx="150">
                  <c:v>1.4715E6</c:v>
                </c:pt>
                <c:pt idx="151">
                  <c:v>1.4715E6</c:v>
                </c:pt>
                <c:pt idx="152">
                  <c:v>1.4715E6</c:v>
                </c:pt>
                <c:pt idx="153">
                  <c:v>1.4715E6</c:v>
                </c:pt>
                <c:pt idx="154">
                  <c:v>1.4715E6</c:v>
                </c:pt>
                <c:pt idx="155">
                  <c:v>1.4715E6</c:v>
                </c:pt>
                <c:pt idx="156">
                  <c:v>1.4715E6</c:v>
                </c:pt>
                <c:pt idx="157">
                  <c:v>1.4715E6</c:v>
                </c:pt>
                <c:pt idx="158">
                  <c:v>1.4715E6</c:v>
                </c:pt>
                <c:pt idx="159">
                  <c:v>1.4715E6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9800"/>
        <c:axId val="2128063496"/>
      </c:lineChart>
      <c:catAx>
        <c:axId val="21280598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3496"/>
        <c:crosses val="autoZero"/>
        <c:auto val="1"/>
        <c:lblAlgn val="ctr"/>
        <c:lblOffset val="100"/>
        <c:noMultiLvlLbl val="0"/>
      </c:catAx>
      <c:valAx>
        <c:axId val="2128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5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0.0</c:v>
                </c:pt>
                <c:pt idx="1">
                  <c:v>31331.1396796875</c:v>
                </c:pt>
                <c:pt idx="2">
                  <c:v>62653.22043750001</c:v>
                </c:pt>
                <c:pt idx="3">
                  <c:v>93966.24227343751</c:v>
                </c:pt>
                <c:pt idx="4">
                  <c:v>125270.2051875</c:v>
                </c:pt>
                <c:pt idx="5">
                  <c:v>156565.1091796875</c:v>
                </c:pt>
                <c:pt idx="6">
                  <c:v>187850.95425</c:v>
                </c:pt>
                <c:pt idx="7">
                  <c:v>219127.7403984375</c:v>
                </c:pt>
                <c:pt idx="8">
                  <c:v>250395.467625</c:v>
                </c:pt>
                <c:pt idx="9">
                  <c:v>281654.1359296875</c:v>
                </c:pt>
                <c:pt idx="10">
                  <c:v>312903.7453125</c:v>
                </c:pt>
                <c:pt idx="11">
                  <c:v>344144.2957734375</c:v>
                </c:pt>
                <c:pt idx="12">
                  <c:v>375375.7873125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</c:v>
                </c:pt>
                <c:pt idx="16">
                  <c:v>500211.16425</c:v>
                </c:pt>
                <c:pt idx="17">
                  <c:v>531397.3611796875</c:v>
                </c:pt>
                <c:pt idx="18">
                  <c:v>562574.4991875</c:v>
                </c:pt>
                <c:pt idx="19">
                  <c:v>593742.5782734376</c:v>
                </c:pt>
                <c:pt idx="20">
                  <c:v>624901.5984375</c:v>
                </c:pt>
                <c:pt idx="21">
                  <c:v>656051.5596796875</c:v>
                </c:pt>
                <c:pt idx="22">
                  <c:v>687192.462</c:v>
                </c:pt>
                <c:pt idx="23">
                  <c:v>718324.3053984375</c:v>
                </c:pt>
                <c:pt idx="24">
                  <c:v>749447.0898750001</c:v>
                </c:pt>
                <c:pt idx="25">
                  <c:v>780560.8154296876</c:v>
                </c:pt>
                <c:pt idx="26">
                  <c:v>811665.4820625001</c:v>
                </c:pt>
                <c:pt idx="27">
                  <c:v>842761.0897734376</c:v>
                </c:pt>
                <c:pt idx="28">
                  <c:v>873847.6385625001</c:v>
                </c:pt>
                <c:pt idx="29">
                  <c:v>904925.1284296876</c:v>
                </c:pt>
                <c:pt idx="30">
                  <c:v>935993.5593750001</c:v>
                </c:pt>
                <c:pt idx="31">
                  <c:v>967052.9313984376</c:v>
                </c:pt>
                <c:pt idx="32">
                  <c:v>998103.2445000001</c:v>
                </c:pt>
                <c:pt idx="33">
                  <c:v>1.02914449867969E6</c:v>
                </c:pt>
                <c:pt idx="34">
                  <c:v>1.0601766939375E6</c:v>
                </c:pt>
                <c:pt idx="35">
                  <c:v>1.09119983027344E6</c:v>
                </c:pt>
                <c:pt idx="36">
                  <c:v>1.1222139076875E6</c:v>
                </c:pt>
                <c:pt idx="37">
                  <c:v>1.15321892617969E6</c:v>
                </c:pt>
                <c:pt idx="38">
                  <c:v>1.18421488575E6</c:v>
                </c:pt>
                <c:pt idx="39">
                  <c:v>1.21520178639844E6</c:v>
                </c:pt>
                <c:pt idx="40">
                  <c:v>1.246179628125E6</c:v>
                </c:pt>
                <c:pt idx="41">
                  <c:v>1.27714841092969E6</c:v>
                </c:pt>
                <c:pt idx="42">
                  <c:v>1.3081081348125E6</c:v>
                </c:pt>
                <c:pt idx="43">
                  <c:v>1.33905879977344E6</c:v>
                </c:pt>
                <c:pt idx="44">
                  <c:v>1.3700004058125E6</c:v>
                </c:pt>
                <c:pt idx="45">
                  <c:v>1.40093295292969E6</c:v>
                </c:pt>
                <c:pt idx="46">
                  <c:v>1.431856441125E6</c:v>
                </c:pt>
                <c:pt idx="47">
                  <c:v>1.46277087039844E6</c:v>
                </c:pt>
                <c:pt idx="48">
                  <c:v>1.49367624075E6</c:v>
                </c:pt>
                <c:pt idx="49">
                  <c:v>1.52457255217969E6</c:v>
                </c:pt>
                <c:pt idx="50">
                  <c:v>1.5554598046875E6</c:v>
                </c:pt>
                <c:pt idx="51">
                  <c:v>1.58633799827344E6</c:v>
                </c:pt>
                <c:pt idx="52">
                  <c:v>1.6172071329375E6</c:v>
                </c:pt>
                <c:pt idx="53">
                  <c:v>1.64806720867969E6</c:v>
                </c:pt>
                <c:pt idx="54">
                  <c:v>1.6789182255E6</c:v>
                </c:pt>
                <c:pt idx="55">
                  <c:v>1.70976018339844E6</c:v>
                </c:pt>
                <c:pt idx="56">
                  <c:v>1.740593082375E6</c:v>
                </c:pt>
                <c:pt idx="57">
                  <c:v>1.77141692242969E6</c:v>
                </c:pt>
                <c:pt idx="58">
                  <c:v>1.8022317035625E6</c:v>
                </c:pt>
                <c:pt idx="59">
                  <c:v>1.83303742577344E6</c:v>
                </c:pt>
                <c:pt idx="60">
                  <c:v>1.8638340890625E6</c:v>
                </c:pt>
                <c:pt idx="61">
                  <c:v>1.89462169342969E6</c:v>
                </c:pt>
                <c:pt idx="62">
                  <c:v>1.925400238875E6</c:v>
                </c:pt>
                <c:pt idx="63">
                  <c:v>1.95616972539844E6</c:v>
                </c:pt>
                <c:pt idx="64">
                  <c:v>1.986930153E6</c:v>
                </c:pt>
                <c:pt idx="65">
                  <c:v>2.01768152167969E6</c:v>
                </c:pt>
                <c:pt idx="66">
                  <c:v>2.0484238314375E6</c:v>
                </c:pt>
                <c:pt idx="67">
                  <c:v>2.07915708227344E6</c:v>
                </c:pt>
                <c:pt idx="68">
                  <c:v>2.1098812741875E6</c:v>
                </c:pt>
                <c:pt idx="69">
                  <c:v>2.14059640717969E6</c:v>
                </c:pt>
                <c:pt idx="70">
                  <c:v>2.17130248125E6</c:v>
                </c:pt>
                <c:pt idx="71">
                  <c:v>2.20199949639844E6</c:v>
                </c:pt>
                <c:pt idx="72">
                  <c:v>2.232687452625E6</c:v>
                </c:pt>
                <c:pt idx="73">
                  <c:v>2.26336634992969E6</c:v>
                </c:pt>
                <c:pt idx="74">
                  <c:v>2.2940361883125E6</c:v>
                </c:pt>
                <c:pt idx="75">
                  <c:v>2.32469696777344E6</c:v>
                </c:pt>
                <c:pt idx="76">
                  <c:v>2.3553486883125E6</c:v>
                </c:pt>
                <c:pt idx="77">
                  <c:v>2.38599134992969E6</c:v>
                </c:pt>
                <c:pt idx="78">
                  <c:v>2.416624952625E6</c:v>
                </c:pt>
                <c:pt idx="79">
                  <c:v>2.44724949639844E6</c:v>
                </c:pt>
                <c:pt idx="80">
                  <c:v>2.47786498125E6</c:v>
                </c:pt>
                <c:pt idx="81">
                  <c:v>2.50847140717969E6</c:v>
                </c:pt>
                <c:pt idx="82">
                  <c:v>2.5390687741875E6</c:v>
                </c:pt>
                <c:pt idx="83">
                  <c:v>2.56965708227344E6</c:v>
                </c:pt>
                <c:pt idx="84">
                  <c:v>2.6002363314375E6</c:v>
                </c:pt>
                <c:pt idx="85">
                  <c:v>2.63080652167969E6</c:v>
                </c:pt>
                <c:pt idx="86">
                  <c:v>2.661367653E6</c:v>
                </c:pt>
                <c:pt idx="87">
                  <c:v>2.69191972539844E6</c:v>
                </c:pt>
                <c:pt idx="88">
                  <c:v>2.722462738875E6</c:v>
                </c:pt>
                <c:pt idx="89">
                  <c:v>2.75299669342969E6</c:v>
                </c:pt>
                <c:pt idx="90">
                  <c:v>2.7835215890625E6</c:v>
                </c:pt>
                <c:pt idx="91">
                  <c:v>2.81403742577344E6</c:v>
                </c:pt>
                <c:pt idx="92">
                  <c:v>2.8445442035625E6</c:v>
                </c:pt>
                <c:pt idx="93">
                  <c:v>2.87504192242969E6</c:v>
                </c:pt>
                <c:pt idx="94">
                  <c:v>2.905530582375E6</c:v>
                </c:pt>
                <c:pt idx="95">
                  <c:v>2.93601018339844E6</c:v>
                </c:pt>
                <c:pt idx="96">
                  <c:v>2.9664807255E6</c:v>
                </c:pt>
                <c:pt idx="97">
                  <c:v>2.99694220867969E6</c:v>
                </c:pt>
                <c:pt idx="98">
                  <c:v>3.0273946329375E6</c:v>
                </c:pt>
                <c:pt idx="99">
                  <c:v>3.05783799827344E6</c:v>
                </c:pt>
                <c:pt idx="100">
                  <c:v>3.0882723046875E6</c:v>
                </c:pt>
                <c:pt idx="101">
                  <c:v>3.11869755217969E6</c:v>
                </c:pt>
                <c:pt idx="102">
                  <c:v>3.14911374075E6</c:v>
                </c:pt>
                <c:pt idx="103">
                  <c:v>3.17952087039844E6</c:v>
                </c:pt>
                <c:pt idx="104">
                  <c:v>3.209918941125E6</c:v>
                </c:pt>
                <c:pt idx="105">
                  <c:v>3.24030795292969E6</c:v>
                </c:pt>
                <c:pt idx="106">
                  <c:v>3.2706879058125E6</c:v>
                </c:pt>
                <c:pt idx="107">
                  <c:v>3.30105879977344E6</c:v>
                </c:pt>
                <c:pt idx="108">
                  <c:v>3.3314206348125E6</c:v>
                </c:pt>
                <c:pt idx="109">
                  <c:v>3.36177341092969E6</c:v>
                </c:pt>
                <c:pt idx="110">
                  <c:v>3.392117128125E6</c:v>
                </c:pt>
                <c:pt idx="111">
                  <c:v>3.42245178639844E6</c:v>
                </c:pt>
                <c:pt idx="112">
                  <c:v>3.45277738575E6</c:v>
                </c:pt>
                <c:pt idx="113">
                  <c:v>3.48309392617969E6</c:v>
                </c:pt>
                <c:pt idx="114">
                  <c:v>3.5134014076875E6</c:v>
                </c:pt>
                <c:pt idx="115">
                  <c:v>3.54369983027344E6</c:v>
                </c:pt>
                <c:pt idx="116">
                  <c:v>3.5739891939375E6</c:v>
                </c:pt>
                <c:pt idx="117">
                  <c:v>3.60426949867969E6</c:v>
                </c:pt>
                <c:pt idx="118">
                  <c:v>3.6345407445E6</c:v>
                </c:pt>
                <c:pt idx="119">
                  <c:v>3.66480293139844E6</c:v>
                </c:pt>
                <c:pt idx="120">
                  <c:v>3.695056059375E6</c:v>
                </c:pt>
                <c:pt idx="121">
                  <c:v>3.60267512842969E6</c:v>
                </c:pt>
                <c:pt idx="122">
                  <c:v>3.5102851385625E6</c:v>
                </c:pt>
                <c:pt idx="123">
                  <c:v>3.41788608977344E6</c:v>
                </c:pt>
                <c:pt idx="124">
                  <c:v>3.3254779820625E6</c:v>
                </c:pt>
                <c:pt idx="125">
                  <c:v>3.23306081542969E6</c:v>
                </c:pt>
                <c:pt idx="126">
                  <c:v>3.140634589875E6</c:v>
                </c:pt>
                <c:pt idx="127">
                  <c:v>3.04819930539844E6</c:v>
                </c:pt>
                <c:pt idx="128">
                  <c:v>2.955754962E6</c:v>
                </c:pt>
                <c:pt idx="129">
                  <c:v>2.86330155967969E6</c:v>
                </c:pt>
                <c:pt idx="130">
                  <c:v>2.7708390984375E6</c:v>
                </c:pt>
                <c:pt idx="131">
                  <c:v>2.67836757827344E6</c:v>
                </c:pt>
                <c:pt idx="132">
                  <c:v>2.5858869991875E6</c:v>
                </c:pt>
                <c:pt idx="133">
                  <c:v>2.49339736117969E6</c:v>
                </c:pt>
                <c:pt idx="134">
                  <c:v>2.40089866425E6</c:v>
                </c:pt>
                <c:pt idx="135">
                  <c:v>2.30839090839844E6</c:v>
                </c:pt>
                <c:pt idx="136">
                  <c:v>2.215874093625E6</c:v>
                </c:pt>
                <c:pt idx="137">
                  <c:v>2.12334821992969E6</c:v>
                </c:pt>
                <c:pt idx="138">
                  <c:v>2.0308132873125E6</c:v>
                </c:pt>
                <c:pt idx="139">
                  <c:v>1.93826929577344E6</c:v>
                </c:pt>
                <c:pt idx="140">
                  <c:v>1.8457162453125E6</c:v>
                </c:pt>
                <c:pt idx="141">
                  <c:v>1.75315413592969E6</c:v>
                </c:pt>
                <c:pt idx="142">
                  <c:v>1.660582967625E6</c:v>
                </c:pt>
                <c:pt idx="143">
                  <c:v>1.56800274039844E6</c:v>
                </c:pt>
                <c:pt idx="144">
                  <c:v>1.47541345425E6</c:v>
                </c:pt>
                <c:pt idx="145">
                  <c:v>1.38281510917969E6</c:v>
                </c:pt>
                <c:pt idx="146">
                  <c:v>1.2902077051875E6</c:v>
                </c:pt>
                <c:pt idx="147">
                  <c:v>1.19759124227344E6</c:v>
                </c:pt>
                <c:pt idx="148">
                  <c:v>1.1049657204375E6</c:v>
                </c:pt>
                <c:pt idx="149">
                  <c:v>1.01233113967969E6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</c:v>
                </c:pt>
                <c:pt idx="153">
                  <c:v>641702.227429688</c:v>
                </c:pt>
                <c:pt idx="154">
                  <c:v>549022.3520625</c:v>
                </c:pt>
                <c:pt idx="155">
                  <c:v>456333.4177734377</c:v>
                </c:pt>
                <c:pt idx="156">
                  <c:v>363635.4245625007</c:v>
                </c:pt>
                <c:pt idx="157">
                  <c:v>270928.3724296885</c:v>
                </c:pt>
                <c:pt idx="158">
                  <c:v>178212.2613750007</c:v>
                </c:pt>
                <c:pt idx="159">
                  <c:v>85487.0913984375</c:v>
                </c:pt>
                <c:pt idx="160">
                  <c:v>-7247.137500000186</c:v>
                </c:pt>
                <c:pt idx="161">
                  <c:v>-6889.310085936449</c:v>
                </c:pt>
                <c:pt idx="162">
                  <c:v>-6540.541593749076</c:v>
                </c:pt>
                <c:pt idx="163">
                  <c:v>-6200.832023437134</c:v>
                </c:pt>
                <c:pt idx="164">
                  <c:v>-5870.181374999694</c:v>
                </c:pt>
                <c:pt idx="165">
                  <c:v>-5548.589648436755</c:v>
                </c:pt>
                <c:pt idx="166">
                  <c:v>-5236.056843749247</c:v>
                </c:pt>
                <c:pt idx="167">
                  <c:v>-4932.582960937172</c:v>
                </c:pt>
                <c:pt idx="168">
                  <c:v>-4638.167999999597</c:v>
                </c:pt>
                <c:pt idx="169">
                  <c:v>-4352.811960937455</c:v>
                </c:pt>
                <c:pt idx="170">
                  <c:v>-4076.514843748882</c:v>
                </c:pt>
                <c:pt idx="171">
                  <c:v>-3809.276648436673</c:v>
                </c:pt>
                <c:pt idx="172">
                  <c:v>-3551.097374999896</c:v>
                </c:pt>
                <c:pt idx="173">
                  <c:v>-3301.97702343762</c:v>
                </c:pt>
                <c:pt idx="174">
                  <c:v>-3061.915593749843</c:v>
                </c:pt>
                <c:pt idx="175">
                  <c:v>-2830.913085936568</c:v>
                </c:pt>
                <c:pt idx="176">
                  <c:v>-2608.969499999657</c:v>
                </c:pt>
                <c:pt idx="177">
                  <c:v>-2396.084835937247</c:v>
                </c:pt>
                <c:pt idx="178">
                  <c:v>-2192.259093749337</c:v>
                </c:pt>
                <c:pt idx="179">
                  <c:v>-1997.492273436859</c:v>
                </c:pt>
                <c:pt idx="180">
                  <c:v>-1811.784374998882</c:v>
                </c:pt>
                <c:pt idx="181">
                  <c:v>-1635.135398436338</c:v>
                </c:pt>
                <c:pt idx="182">
                  <c:v>-1467.545343749225</c:v>
                </c:pt>
                <c:pt idx="183">
                  <c:v>-1309.014210937545</c:v>
                </c:pt>
                <c:pt idx="184">
                  <c:v>-1159.541999999434</c:v>
                </c:pt>
                <c:pt idx="185">
                  <c:v>-1019.128710936755</c:v>
                </c:pt>
                <c:pt idx="186">
                  <c:v>-887.7743437495082</c:v>
                </c:pt>
                <c:pt idx="187">
                  <c:v>-765.4788984367623</c:v>
                </c:pt>
                <c:pt idx="188">
                  <c:v>-652.2423749994487</c:v>
                </c:pt>
                <c:pt idx="189">
                  <c:v>-548.0647734384983</c:v>
                </c:pt>
                <c:pt idx="190">
                  <c:v>-452.9460937492549</c:v>
                </c:pt>
                <c:pt idx="191">
                  <c:v>-366.8863359373063</c:v>
                </c:pt>
                <c:pt idx="192">
                  <c:v>-289.8854999989271</c:v>
                </c:pt>
                <c:pt idx="193">
                  <c:v>-221.9435859378427</c:v>
                </c:pt>
                <c:pt idx="194">
                  <c:v>-163.0605937503278</c:v>
                </c:pt>
                <c:pt idx="195">
                  <c:v>-113.2365234382451</c:v>
                </c:pt>
                <c:pt idx="196">
                  <c:v>-72.47137499973178</c:v>
                </c:pt>
                <c:pt idx="197">
                  <c:v>-40.76514843665063</c:v>
                </c:pt>
                <c:pt idx="198">
                  <c:v>-18.11784374900162</c:v>
                </c:pt>
                <c:pt idx="199">
                  <c:v>-4.529460938647389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0.0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122625.0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245250.0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367875.0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490500.0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613125.0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735750.0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858375.0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981000.0</c:v>
                </c:pt>
                <c:pt idx="33">
                  <c:v>1.01165625E6</c:v>
                </c:pt>
                <c:pt idx="34">
                  <c:v>1.0423125E6</c:v>
                </c:pt>
                <c:pt idx="35">
                  <c:v>1.07296875E6</c:v>
                </c:pt>
                <c:pt idx="36">
                  <c:v>1.103625E6</c:v>
                </c:pt>
                <c:pt idx="37">
                  <c:v>1.13428125E6</c:v>
                </c:pt>
                <c:pt idx="38">
                  <c:v>1.1649375E6</c:v>
                </c:pt>
                <c:pt idx="39">
                  <c:v>1.19559375E6</c:v>
                </c:pt>
                <c:pt idx="40">
                  <c:v>1.22625E6</c:v>
                </c:pt>
                <c:pt idx="41">
                  <c:v>1.25690625E6</c:v>
                </c:pt>
                <c:pt idx="42">
                  <c:v>1.2875625E6</c:v>
                </c:pt>
                <c:pt idx="43">
                  <c:v>1.31821875E6</c:v>
                </c:pt>
                <c:pt idx="44">
                  <c:v>1.348875E6</c:v>
                </c:pt>
                <c:pt idx="45">
                  <c:v>1.37953125E6</c:v>
                </c:pt>
                <c:pt idx="46">
                  <c:v>1.4101875E6</c:v>
                </c:pt>
                <c:pt idx="47">
                  <c:v>1.44084375E6</c:v>
                </c:pt>
                <c:pt idx="48">
                  <c:v>1.4715E6</c:v>
                </c:pt>
                <c:pt idx="49">
                  <c:v>1.50215625E6</c:v>
                </c:pt>
                <c:pt idx="50">
                  <c:v>1.5328125E6</c:v>
                </c:pt>
                <c:pt idx="51">
                  <c:v>1.56346875E6</c:v>
                </c:pt>
                <c:pt idx="52">
                  <c:v>1.594125E6</c:v>
                </c:pt>
                <c:pt idx="53">
                  <c:v>1.62478125E6</c:v>
                </c:pt>
                <c:pt idx="54">
                  <c:v>1.6554375E6</c:v>
                </c:pt>
                <c:pt idx="55">
                  <c:v>1.68609375E6</c:v>
                </c:pt>
                <c:pt idx="56">
                  <c:v>1.71675E6</c:v>
                </c:pt>
                <c:pt idx="57">
                  <c:v>1.74740625E6</c:v>
                </c:pt>
                <c:pt idx="58">
                  <c:v>1.7780625E6</c:v>
                </c:pt>
                <c:pt idx="59">
                  <c:v>1.80871875E6</c:v>
                </c:pt>
                <c:pt idx="60">
                  <c:v>1.839375E6</c:v>
                </c:pt>
                <c:pt idx="61">
                  <c:v>1.87003125E6</c:v>
                </c:pt>
                <c:pt idx="62">
                  <c:v>1.9006875E6</c:v>
                </c:pt>
                <c:pt idx="63">
                  <c:v>1.93134375E6</c:v>
                </c:pt>
                <c:pt idx="64">
                  <c:v>1.962E6</c:v>
                </c:pt>
                <c:pt idx="65">
                  <c:v>1.99265625E6</c:v>
                </c:pt>
                <c:pt idx="66">
                  <c:v>2.0233125E6</c:v>
                </c:pt>
                <c:pt idx="67">
                  <c:v>2.05396875E6</c:v>
                </c:pt>
                <c:pt idx="68">
                  <c:v>2.084625E6</c:v>
                </c:pt>
                <c:pt idx="69">
                  <c:v>2.11528125E6</c:v>
                </c:pt>
                <c:pt idx="70">
                  <c:v>2.1459375E6</c:v>
                </c:pt>
                <c:pt idx="71">
                  <c:v>2.17659375E6</c:v>
                </c:pt>
                <c:pt idx="72">
                  <c:v>2.20725E6</c:v>
                </c:pt>
                <c:pt idx="73">
                  <c:v>2.23790625E6</c:v>
                </c:pt>
                <c:pt idx="74">
                  <c:v>2.2685625E6</c:v>
                </c:pt>
                <c:pt idx="75">
                  <c:v>2.29921875E6</c:v>
                </c:pt>
                <c:pt idx="76">
                  <c:v>2.329875E6</c:v>
                </c:pt>
                <c:pt idx="77">
                  <c:v>2.36053125E6</c:v>
                </c:pt>
                <c:pt idx="78">
                  <c:v>2.3911875E6</c:v>
                </c:pt>
                <c:pt idx="79">
                  <c:v>2.42184375E6</c:v>
                </c:pt>
                <c:pt idx="80">
                  <c:v>2.4525E6</c:v>
                </c:pt>
                <c:pt idx="81">
                  <c:v>2.48315625E6</c:v>
                </c:pt>
                <c:pt idx="82">
                  <c:v>2.5138125E6</c:v>
                </c:pt>
                <c:pt idx="83">
                  <c:v>2.54446875E6</c:v>
                </c:pt>
                <c:pt idx="84">
                  <c:v>2.575125E6</c:v>
                </c:pt>
                <c:pt idx="85">
                  <c:v>2.60578125E6</c:v>
                </c:pt>
                <c:pt idx="86">
                  <c:v>2.6364375E6</c:v>
                </c:pt>
                <c:pt idx="87">
                  <c:v>2.66709375E6</c:v>
                </c:pt>
                <c:pt idx="88">
                  <c:v>2.69775E6</c:v>
                </c:pt>
                <c:pt idx="89">
                  <c:v>2.72840625E6</c:v>
                </c:pt>
                <c:pt idx="90">
                  <c:v>2.7590625E6</c:v>
                </c:pt>
                <c:pt idx="91">
                  <c:v>2.78971875E6</c:v>
                </c:pt>
                <c:pt idx="92">
                  <c:v>2.820375E6</c:v>
                </c:pt>
                <c:pt idx="93">
                  <c:v>2.85103125E6</c:v>
                </c:pt>
                <c:pt idx="94">
                  <c:v>2.8816875E6</c:v>
                </c:pt>
                <c:pt idx="95">
                  <c:v>2.91234375E6</c:v>
                </c:pt>
                <c:pt idx="96">
                  <c:v>2.943E6</c:v>
                </c:pt>
                <c:pt idx="97">
                  <c:v>2.97365625E6</c:v>
                </c:pt>
                <c:pt idx="98">
                  <c:v>3.0043125E6</c:v>
                </c:pt>
                <c:pt idx="99">
                  <c:v>3.03496875E6</c:v>
                </c:pt>
                <c:pt idx="100">
                  <c:v>3.065625E6</c:v>
                </c:pt>
                <c:pt idx="101">
                  <c:v>3.09628125E6</c:v>
                </c:pt>
                <c:pt idx="102">
                  <c:v>3.1269375E6</c:v>
                </c:pt>
                <c:pt idx="103">
                  <c:v>3.15759375E6</c:v>
                </c:pt>
                <c:pt idx="104">
                  <c:v>3.18825E6</c:v>
                </c:pt>
                <c:pt idx="105">
                  <c:v>3.21890625E6</c:v>
                </c:pt>
                <c:pt idx="106">
                  <c:v>3.2495625E6</c:v>
                </c:pt>
                <c:pt idx="107">
                  <c:v>3.28021875E6</c:v>
                </c:pt>
                <c:pt idx="108">
                  <c:v>3.310875E6</c:v>
                </c:pt>
                <c:pt idx="109">
                  <c:v>3.34153125E6</c:v>
                </c:pt>
                <c:pt idx="110">
                  <c:v>3.3721875E6</c:v>
                </c:pt>
                <c:pt idx="111">
                  <c:v>3.40284375E6</c:v>
                </c:pt>
                <c:pt idx="112">
                  <c:v>3.4335E6</c:v>
                </c:pt>
                <c:pt idx="113">
                  <c:v>3.46415625E6</c:v>
                </c:pt>
                <c:pt idx="114">
                  <c:v>3.4948125E6</c:v>
                </c:pt>
                <c:pt idx="115">
                  <c:v>3.52546875E6</c:v>
                </c:pt>
                <c:pt idx="116">
                  <c:v>3.556125E6</c:v>
                </c:pt>
                <c:pt idx="117">
                  <c:v>3.58678125E6</c:v>
                </c:pt>
                <c:pt idx="118">
                  <c:v>3.6174375E6</c:v>
                </c:pt>
                <c:pt idx="119">
                  <c:v>3.64809375E6</c:v>
                </c:pt>
                <c:pt idx="120">
                  <c:v>3.67875E6</c:v>
                </c:pt>
                <c:pt idx="121">
                  <c:v>3.58678125E6</c:v>
                </c:pt>
                <c:pt idx="122">
                  <c:v>3.4948125E6</c:v>
                </c:pt>
                <c:pt idx="123">
                  <c:v>3.40284375E6</c:v>
                </c:pt>
                <c:pt idx="124">
                  <c:v>3.310875E6</c:v>
                </c:pt>
                <c:pt idx="125">
                  <c:v>3.21890625E6</c:v>
                </c:pt>
                <c:pt idx="126">
                  <c:v>3.1269375E6</c:v>
                </c:pt>
                <c:pt idx="127">
                  <c:v>3.03496875E6</c:v>
                </c:pt>
                <c:pt idx="128">
                  <c:v>2.943E6</c:v>
                </c:pt>
                <c:pt idx="129">
                  <c:v>2.85103125E6</c:v>
                </c:pt>
                <c:pt idx="130">
                  <c:v>2.7590625E6</c:v>
                </c:pt>
                <c:pt idx="131">
                  <c:v>2.66709375E6</c:v>
                </c:pt>
                <c:pt idx="132">
                  <c:v>2.575125E6</c:v>
                </c:pt>
                <c:pt idx="133">
                  <c:v>2.48315625E6</c:v>
                </c:pt>
                <c:pt idx="134">
                  <c:v>2.3911875E6</c:v>
                </c:pt>
                <c:pt idx="135">
                  <c:v>2.29921875E6</c:v>
                </c:pt>
                <c:pt idx="136">
                  <c:v>2.20725E6</c:v>
                </c:pt>
                <c:pt idx="137">
                  <c:v>2.11528125E6</c:v>
                </c:pt>
                <c:pt idx="138">
                  <c:v>2.0233125E6</c:v>
                </c:pt>
                <c:pt idx="139">
                  <c:v>1.93134375E6</c:v>
                </c:pt>
                <c:pt idx="140">
                  <c:v>1.839375E6</c:v>
                </c:pt>
                <c:pt idx="141">
                  <c:v>1.74740625E6</c:v>
                </c:pt>
                <c:pt idx="142">
                  <c:v>1.6554375E6</c:v>
                </c:pt>
                <c:pt idx="143">
                  <c:v>1.56346875E6</c:v>
                </c:pt>
                <c:pt idx="144">
                  <c:v>1.4715E6</c:v>
                </c:pt>
                <c:pt idx="145">
                  <c:v>1.37953125E6</c:v>
                </c:pt>
                <c:pt idx="146">
                  <c:v>1.2875625E6</c:v>
                </c:pt>
                <c:pt idx="147">
                  <c:v>1.19559375E6</c:v>
                </c:pt>
                <c:pt idx="148">
                  <c:v>1.103625E6</c:v>
                </c:pt>
                <c:pt idx="149">
                  <c:v>1.01165625E6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735750.0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367875.0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14696"/>
        <c:axId val="2129718376"/>
      </c:lineChart>
      <c:catAx>
        <c:axId val="21297146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18376"/>
        <c:crosses val="autoZero"/>
        <c:auto val="1"/>
        <c:lblAlgn val="ctr"/>
        <c:lblOffset val="100"/>
        <c:noMultiLvlLbl val="0"/>
      </c:catAx>
      <c:valAx>
        <c:axId val="21297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1.20684701437698E8</c:v>
                </c:pt>
                <c:pt idx="1">
                  <c:v>1.20649812338093E8</c:v>
                </c:pt>
                <c:pt idx="2">
                  <c:v>1.20614923238488E8</c:v>
                </c:pt>
                <c:pt idx="3">
                  <c:v>1.20580034138883E8</c:v>
                </c:pt>
                <c:pt idx="4">
                  <c:v>1.20545145039278E8</c:v>
                </c:pt>
                <c:pt idx="5">
                  <c:v>1.20510255939673E8</c:v>
                </c:pt>
                <c:pt idx="6">
                  <c:v>1.20475366840068E8</c:v>
                </c:pt>
                <c:pt idx="7">
                  <c:v>1.20440477740464E8</c:v>
                </c:pt>
                <c:pt idx="8">
                  <c:v>1.20405588640859E8</c:v>
                </c:pt>
                <c:pt idx="9">
                  <c:v>1.20370699541254E8</c:v>
                </c:pt>
                <c:pt idx="10">
                  <c:v>1.20335810441649E8</c:v>
                </c:pt>
                <c:pt idx="11">
                  <c:v>1.20300921342044E8</c:v>
                </c:pt>
                <c:pt idx="12">
                  <c:v>1.20266032242439E8</c:v>
                </c:pt>
                <c:pt idx="13">
                  <c:v>1.20231143142835E8</c:v>
                </c:pt>
                <c:pt idx="14">
                  <c:v>1.2019625404323E8</c:v>
                </c:pt>
                <c:pt idx="15">
                  <c:v>1.20161364943625E8</c:v>
                </c:pt>
                <c:pt idx="16">
                  <c:v>1.2012647584402E8</c:v>
                </c:pt>
                <c:pt idx="17">
                  <c:v>1.20091586744415E8</c:v>
                </c:pt>
                <c:pt idx="18">
                  <c:v>1.2005669764481E8</c:v>
                </c:pt>
                <c:pt idx="19">
                  <c:v>1.20021808545205E8</c:v>
                </c:pt>
                <c:pt idx="20">
                  <c:v>1.19986919445601E8</c:v>
                </c:pt>
                <c:pt idx="21">
                  <c:v>1.19952030345996E8</c:v>
                </c:pt>
                <c:pt idx="22">
                  <c:v>1.19917141246391E8</c:v>
                </c:pt>
                <c:pt idx="23">
                  <c:v>1.19882252146786E8</c:v>
                </c:pt>
                <c:pt idx="24">
                  <c:v>1.19847363047181E8</c:v>
                </c:pt>
                <c:pt idx="25">
                  <c:v>1.19812473947576E8</c:v>
                </c:pt>
                <c:pt idx="26">
                  <c:v>1.19777584847972E8</c:v>
                </c:pt>
                <c:pt idx="27">
                  <c:v>1.19742695748367E8</c:v>
                </c:pt>
                <c:pt idx="28">
                  <c:v>1.19707806648762E8</c:v>
                </c:pt>
                <c:pt idx="29">
                  <c:v>1.19672917549157E8</c:v>
                </c:pt>
                <c:pt idx="30">
                  <c:v>1.19638028449552E8</c:v>
                </c:pt>
                <c:pt idx="31">
                  <c:v>1.19603139349947E8</c:v>
                </c:pt>
                <c:pt idx="32">
                  <c:v>1.19568250250342E8</c:v>
                </c:pt>
                <c:pt idx="33">
                  <c:v>1.19533361150738E8</c:v>
                </c:pt>
                <c:pt idx="34">
                  <c:v>1.19498472051133E8</c:v>
                </c:pt>
                <c:pt idx="35">
                  <c:v>1.19463582951528E8</c:v>
                </c:pt>
                <c:pt idx="36">
                  <c:v>1.19428693851923E8</c:v>
                </c:pt>
                <c:pt idx="37">
                  <c:v>1.19393804752318E8</c:v>
                </c:pt>
                <c:pt idx="38">
                  <c:v>1.19358915652713E8</c:v>
                </c:pt>
                <c:pt idx="39">
                  <c:v>1.19324026553109E8</c:v>
                </c:pt>
                <c:pt idx="40">
                  <c:v>1.19289137453504E8</c:v>
                </c:pt>
                <c:pt idx="41">
                  <c:v>1.19254248353899E8</c:v>
                </c:pt>
                <c:pt idx="42">
                  <c:v>1.19219359254294E8</c:v>
                </c:pt>
                <c:pt idx="43">
                  <c:v>1.19184470154689E8</c:v>
                </c:pt>
                <c:pt idx="44">
                  <c:v>1.19149581055084E8</c:v>
                </c:pt>
                <c:pt idx="45">
                  <c:v>1.19114691955479E8</c:v>
                </c:pt>
                <c:pt idx="46">
                  <c:v>1.19079802855875E8</c:v>
                </c:pt>
                <c:pt idx="47">
                  <c:v>1.1904491375627E8</c:v>
                </c:pt>
                <c:pt idx="48">
                  <c:v>1.19010024656665E8</c:v>
                </c:pt>
                <c:pt idx="49">
                  <c:v>1.1897513555706E8</c:v>
                </c:pt>
                <c:pt idx="50">
                  <c:v>1.18940246457455E8</c:v>
                </c:pt>
                <c:pt idx="51">
                  <c:v>1.1890535735785E8</c:v>
                </c:pt>
                <c:pt idx="52">
                  <c:v>1.18870468258246E8</c:v>
                </c:pt>
                <c:pt idx="53">
                  <c:v>1.18835579158641E8</c:v>
                </c:pt>
                <c:pt idx="54">
                  <c:v>1.18800690059036E8</c:v>
                </c:pt>
                <c:pt idx="55">
                  <c:v>1.18765800959431E8</c:v>
                </c:pt>
                <c:pt idx="56">
                  <c:v>1.18730911859826E8</c:v>
                </c:pt>
                <c:pt idx="57">
                  <c:v>1.18696022760221E8</c:v>
                </c:pt>
                <c:pt idx="58">
                  <c:v>1.18661133660616E8</c:v>
                </c:pt>
                <c:pt idx="59">
                  <c:v>1.18626244561012E8</c:v>
                </c:pt>
                <c:pt idx="60">
                  <c:v>1.18591355461407E8</c:v>
                </c:pt>
                <c:pt idx="61">
                  <c:v>1.18556466361802E8</c:v>
                </c:pt>
                <c:pt idx="62">
                  <c:v>1.18521577262197E8</c:v>
                </c:pt>
                <c:pt idx="63">
                  <c:v>1.18486688162592E8</c:v>
                </c:pt>
                <c:pt idx="64">
                  <c:v>1.18451799062987E8</c:v>
                </c:pt>
                <c:pt idx="65">
                  <c:v>1.18416909963382E8</c:v>
                </c:pt>
                <c:pt idx="66">
                  <c:v>1.18382020863778E8</c:v>
                </c:pt>
                <c:pt idx="67">
                  <c:v>1.18347131764173E8</c:v>
                </c:pt>
                <c:pt idx="68">
                  <c:v>1.18312242664568E8</c:v>
                </c:pt>
                <c:pt idx="69">
                  <c:v>1.18277353564963E8</c:v>
                </c:pt>
                <c:pt idx="70">
                  <c:v>1.18242464465358E8</c:v>
                </c:pt>
                <c:pt idx="71">
                  <c:v>1.18207575365753E8</c:v>
                </c:pt>
                <c:pt idx="72">
                  <c:v>1.18172686266149E8</c:v>
                </c:pt>
                <c:pt idx="73">
                  <c:v>1.18137797166544E8</c:v>
                </c:pt>
                <c:pt idx="74">
                  <c:v>1.18102908066939E8</c:v>
                </c:pt>
                <c:pt idx="75">
                  <c:v>1.18068018967334E8</c:v>
                </c:pt>
                <c:pt idx="76">
                  <c:v>1.18033129867729E8</c:v>
                </c:pt>
                <c:pt idx="77">
                  <c:v>1.17998240768124E8</c:v>
                </c:pt>
                <c:pt idx="78">
                  <c:v>1.17963351668519E8</c:v>
                </c:pt>
                <c:pt idx="79">
                  <c:v>1.17928462568915E8</c:v>
                </c:pt>
                <c:pt idx="80">
                  <c:v>1.1789357346931E8</c:v>
                </c:pt>
                <c:pt idx="81">
                  <c:v>1.17858684369705E8</c:v>
                </c:pt>
                <c:pt idx="82">
                  <c:v>1.178237952701E8</c:v>
                </c:pt>
                <c:pt idx="83">
                  <c:v>1.17788906170495E8</c:v>
                </c:pt>
                <c:pt idx="84">
                  <c:v>1.1775401707089E8</c:v>
                </c:pt>
                <c:pt idx="85">
                  <c:v>1.17719127971286E8</c:v>
                </c:pt>
                <c:pt idx="86">
                  <c:v>1.17684238871681E8</c:v>
                </c:pt>
                <c:pt idx="87">
                  <c:v>1.17649349772076E8</c:v>
                </c:pt>
                <c:pt idx="88">
                  <c:v>1.17614460672471E8</c:v>
                </c:pt>
                <c:pt idx="89">
                  <c:v>1.17579571572866E8</c:v>
                </c:pt>
                <c:pt idx="90">
                  <c:v>1.17544682473261E8</c:v>
                </c:pt>
                <c:pt idx="91">
                  <c:v>1.17509793373657E8</c:v>
                </c:pt>
                <c:pt idx="92">
                  <c:v>1.17474904274052E8</c:v>
                </c:pt>
                <c:pt idx="93">
                  <c:v>1.17440015174447E8</c:v>
                </c:pt>
                <c:pt idx="94">
                  <c:v>1.17405126074842E8</c:v>
                </c:pt>
                <c:pt idx="95">
                  <c:v>1.17370236975237E8</c:v>
                </c:pt>
                <c:pt idx="96">
                  <c:v>1.17335347875632E8</c:v>
                </c:pt>
                <c:pt idx="97">
                  <c:v>1.17300458776027E8</c:v>
                </c:pt>
                <c:pt idx="98">
                  <c:v>1.17265569676423E8</c:v>
                </c:pt>
                <c:pt idx="99">
                  <c:v>1.17230680576818E8</c:v>
                </c:pt>
                <c:pt idx="100">
                  <c:v>1.17195791477213E8</c:v>
                </c:pt>
                <c:pt idx="101">
                  <c:v>1.17160902377608E8</c:v>
                </c:pt>
                <c:pt idx="102">
                  <c:v>1.17126013278003E8</c:v>
                </c:pt>
                <c:pt idx="103">
                  <c:v>1.17091124178398E8</c:v>
                </c:pt>
                <c:pt idx="104">
                  <c:v>1.17056235078793E8</c:v>
                </c:pt>
                <c:pt idx="105">
                  <c:v>1.17021345979189E8</c:v>
                </c:pt>
                <c:pt idx="106">
                  <c:v>1.16986456879584E8</c:v>
                </c:pt>
                <c:pt idx="107">
                  <c:v>1.16951567779979E8</c:v>
                </c:pt>
                <c:pt idx="108">
                  <c:v>1.16916678680374E8</c:v>
                </c:pt>
                <c:pt idx="109">
                  <c:v>1.16881789580769E8</c:v>
                </c:pt>
                <c:pt idx="110">
                  <c:v>1.16846900481164E8</c:v>
                </c:pt>
                <c:pt idx="111">
                  <c:v>1.1681201138156E8</c:v>
                </c:pt>
                <c:pt idx="112">
                  <c:v>1.16777122281955E8</c:v>
                </c:pt>
                <c:pt idx="113">
                  <c:v>1.1674223318235E8</c:v>
                </c:pt>
                <c:pt idx="114">
                  <c:v>1.16707344082745E8</c:v>
                </c:pt>
                <c:pt idx="115">
                  <c:v>1.1667245498314E8</c:v>
                </c:pt>
                <c:pt idx="116">
                  <c:v>1.16637565883535E8</c:v>
                </c:pt>
                <c:pt idx="117">
                  <c:v>1.1660267678393E8</c:v>
                </c:pt>
                <c:pt idx="118">
                  <c:v>1.16567787684326E8</c:v>
                </c:pt>
                <c:pt idx="119">
                  <c:v>1.16532898584721E8</c:v>
                </c:pt>
                <c:pt idx="120">
                  <c:v>-3.5577406638422E8</c:v>
                </c:pt>
                <c:pt idx="121">
                  <c:v>-3.55808955483825E8</c:v>
                </c:pt>
                <c:pt idx="122">
                  <c:v>-3.5584384458343E8</c:v>
                </c:pt>
                <c:pt idx="123">
                  <c:v>-3.55878733683035E8</c:v>
                </c:pt>
                <c:pt idx="124">
                  <c:v>-3.5591362278264E8</c:v>
                </c:pt>
                <c:pt idx="125">
                  <c:v>-3.55948511882244E8</c:v>
                </c:pt>
                <c:pt idx="126">
                  <c:v>-3.55983400981849E8</c:v>
                </c:pt>
                <c:pt idx="127">
                  <c:v>-3.56018290081454E8</c:v>
                </c:pt>
                <c:pt idx="128">
                  <c:v>-3.5605317918106E8</c:v>
                </c:pt>
                <c:pt idx="129">
                  <c:v>-3.56088068280664E8</c:v>
                </c:pt>
                <c:pt idx="130">
                  <c:v>-3.56122957380269E8</c:v>
                </c:pt>
                <c:pt idx="131">
                  <c:v>-3.56157846479874E8</c:v>
                </c:pt>
                <c:pt idx="132">
                  <c:v>-3.56192735579478E8</c:v>
                </c:pt>
                <c:pt idx="133">
                  <c:v>-3.56227624679083E8</c:v>
                </c:pt>
                <c:pt idx="134">
                  <c:v>-3.56262513778688E8</c:v>
                </c:pt>
                <c:pt idx="135">
                  <c:v>-3.56297402878293E8</c:v>
                </c:pt>
                <c:pt idx="136">
                  <c:v>-3.56332291977898E8</c:v>
                </c:pt>
                <c:pt idx="137">
                  <c:v>-3.56367181077503E8</c:v>
                </c:pt>
                <c:pt idx="138">
                  <c:v>-3.56402070177107E8</c:v>
                </c:pt>
                <c:pt idx="139">
                  <c:v>-3.56436959276712E8</c:v>
                </c:pt>
                <c:pt idx="140">
                  <c:v>-3.56471848376317E8</c:v>
                </c:pt>
                <c:pt idx="141">
                  <c:v>-3.56506737475922E8</c:v>
                </c:pt>
                <c:pt idx="142">
                  <c:v>-3.56541626575527E8</c:v>
                </c:pt>
                <c:pt idx="143">
                  <c:v>-3.56576515675132E8</c:v>
                </c:pt>
                <c:pt idx="144">
                  <c:v>-3.56611404774737E8</c:v>
                </c:pt>
                <c:pt idx="145">
                  <c:v>-3.56646293874341E8</c:v>
                </c:pt>
                <c:pt idx="146">
                  <c:v>-3.56681182973946E8</c:v>
                </c:pt>
                <c:pt idx="147">
                  <c:v>-3.56716072073551E8</c:v>
                </c:pt>
                <c:pt idx="148">
                  <c:v>-3.56750961173156E8</c:v>
                </c:pt>
                <c:pt idx="149">
                  <c:v>-3.56785850272761E8</c:v>
                </c:pt>
                <c:pt idx="150">
                  <c:v>-3.56820739372366E8</c:v>
                </c:pt>
                <c:pt idx="151">
                  <c:v>-3.5685562847197E8</c:v>
                </c:pt>
                <c:pt idx="152">
                  <c:v>-3.56890517571575E8</c:v>
                </c:pt>
                <c:pt idx="153">
                  <c:v>-3.5692540667118E8</c:v>
                </c:pt>
                <c:pt idx="154">
                  <c:v>-3.56960295770785E8</c:v>
                </c:pt>
                <c:pt idx="155">
                  <c:v>-3.5699518487039E8</c:v>
                </c:pt>
                <c:pt idx="156">
                  <c:v>-3.57030073969995E8</c:v>
                </c:pt>
                <c:pt idx="157">
                  <c:v>-3.570649630696E8</c:v>
                </c:pt>
                <c:pt idx="158">
                  <c:v>-3.57099852169204E8</c:v>
                </c:pt>
                <c:pt idx="159">
                  <c:v>-3.57134741268809E8</c:v>
                </c:pt>
                <c:pt idx="160">
                  <c:v>1.39556398419388E6</c:v>
                </c:pt>
                <c:pt idx="161">
                  <c:v>1.36067488458905E6</c:v>
                </c:pt>
                <c:pt idx="162">
                  <c:v>1.32578578498422E6</c:v>
                </c:pt>
                <c:pt idx="163">
                  <c:v>1.29089668537939E6</c:v>
                </c:pt>
                <c:pt idx="164">
                  <c:v>1.2560075857745E6</c:v>
                </c:pt>
                <c:pt idx="165">
                  <c:v>1.22111848616967E6</c:v>
                </c:pt>
                <c:pt idx="166">
                  <c:v>1.18622938656479E6</c:v>
                </c:pt>
                <c:pt idx="167">
                  <c:v>1.15134028695996E6</c:v>
                </c:pt>
                <c:pt idx="168">
                  <c:v>1.11645118735513E6</c:v>
                </c:pt>
                <c:pt idx="169">
                  <c:v>1.0815620877503E6</c:v>
                </c:pt>
                <c:pt idx="170">
                  <c:v>1.04667298814541E6</c:v>
                </c:pt>
                <c:pt idx="171">
                  <c:v>1.01178388854058E6</c:v>
                </c:pt>
                <c:pt idx="172">
                  <c:v>976894.7889357492</c:v>
                </c:pt>
                <c:pt idx="173">
                  <c:v>942005.6893308631</c:v>
                </c:pt>
                <c:pt idx="174">
                  <c:v>907116.5897260327</c:v>
                </c:pt>
                <c:pt idx="175">
                  <c:v>872227.4901212025</c:v>
                </c:pt>
                <c:pt idx="176">
                  <c:v>837338.3905163724</c:v>
                </c:pt>
                <c:pt idx="177">
                  <c:v>802449.2909114863</c:v>
                </c:pt>
                <c:pt idx="178">
                  <c:v>767560.1913066561</c:v>
                </c:pt>
                <c:pt idx="179">
                  <c:v>732671.0917017699</c:v>
                </c:pt>
                <c:pt idx="180">
                  <c:v>697781.9920969397</c:v>
                </c:pt>
                <c:pt idx="181">
                  <c:v>662892.8924921096</c:v>
                </c:pt>
                <c:pt idx="182">
                  <c:v>628003.7928872794</c:v>
                </c:pt>
                <c:pt idx="183">
                  <c:v>593114.693282393</c:v>
                </c:pt>
                <c:pt idx="184">
                  <c:v>558225.5936775629</c:v>
                </c:pt>
                <c:pt idx="185">
                  <c:v>523336.4940727328</c:v>
                </c:pt>
                <c:pt idx="186">
                  <c:v>488447.3944678466</c:v>
                </c:pt>
                <c:pt idx="187">
                  <c:v>453558.2948630163</c:v>
                </c:pt>
                <c:pt idx="188">
                  <c:v>418669.1952581862</c:v>
                </c:pt>
                <c:pt idx="189">
                  <c:v>383780.095653356</c:v>
                </c:pt>
                <c:pt idx="190">
                  <c:v>348890.9960484698</c:v>
                </c:pt>
                <c:pt idx="191">
                  <c:v>314001.8964436397</c:v>
                </c:pt>
                <c:pt idx="192">
                  <c:v>279112.7968387534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174445.498024263</c:v>
                </c:pt>
                <c:pt idx="196">
                  <c:v>139556.3984194328</c:v>
                </c:pt>
                <c:pt idx="197">
                  <c:v>104667.2988145465</c:v>
                </c:pt>
                <c:pt idx="198">
                  <c:v>69778.19920971639</c:v>
                </c:pt>
                <c:pt idx="199">
                  <c:v>34889.09960483017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1.18068018967334E8</c:v>
                </c:pt>
                <c:pt idx="1">
                  <c:v>1.18068018967334E8</c:v>
                </c:pt>
                <c:pt idx="2">
                  <c:v>1.18068018967334E8</c:v>
                </c:pt>
                <c:pt idx="3">
                  <c:v>1.18068018967334E8</c:v>
                </c:pt>
                <c:pt idx="4">
                  <c:v>1.18068018967334E8</c:v>
                </c:pt>
                <c:pt idx="5">
                  <c:v>1.18068018967334E8</c:v>
                </c:pt>
                <c:pt idx="6">
                  <c:v>1.18068018967334E8</c:v>
                </c:pt>
                <c:pt idx="7">
                  <c:v>1.18068018967334E8</c:v>
                </c:pt>
                <c:pt idx="8">
                  <c:v>1.18068018967334E8</c:v>
                </c:pt>
                <c:pt idx="9">
                  <c:v>1.18068018967334E8</c:v>
                </c:pt>
                <c:pt idx="10">
                  <c:v>1.18068018967334E8</c:v>
                </c:pt>
                <c:pt idx="11">
                  <c:v>1.18068018967334E8</c:v>
                </c:pt>
                <c:pt idx="12">
                  <c:v>1.18068018967334E8</c:v>
                </c:pt>
                <c:pt idx="13">
                  <c:v>1.18068018967334E8</c:v>
                </c:pt>
                <c:pt idx="14">
                  <c:v>1.18068018967334E8</c:v>
                </c:pt>
                <c:pt idx="15">
                  <c:v>1.18068018967334E8</c:v>
                </c:pt>
                <c:pt idx="16">
                  <c:v>1.18068018967334E8</c:v>
                </c:pt>
                <c:pt idx="17">
                  <c:v>1.18068018967334E8</c:v>
                </c:pt>
                <c:pt idx="18">
                  <c:v>1.18068018967334E8</c:v>
                </c:pt>
                <c:pt idx="19">
                  <c:v>1.18068018967334E8</c:v>
                </c:pt>
                <c:pt idx="20">
                  <c:v>1.18068018967334E8</c:v>
                </c:pt>
                <c:pt idx="21">
                  <c:v>1.18068018967334E8</c:v>
                </c:pt>
                <c:pt idx="22">
                  <c:v>1.18068018967334E8</c:v>
                </c:pt>
                <c:pt idx="23">
                  <c:v>1.18068018967334E8</c:v>
                </c:pt>
                <c:pt idx="24">
                  <c:v>1.18068018967334E8</c:v>
                </c:pt>
                <c:pt idx="25">
                  <c:v>1.18068018967334E8</c:v>
                </c:pt>
                <c:pt idx="26">
                  <c:v>1.18068018967334E8</c:v>
                </c:pt>
                <c:pt idx="27">
                  <c:v>1.18068018967334E8</c:v>
                </c:pt>
                <c:pt idx="28">
                  <c:v>1.18068018967334E8</c:v>
                </c:pt>
                <c:pt idx="29">
                  <c:v>1.18068018967334E8</c:v>
                </c:pt>
                <c:pt idx="30">
                  <c:v>1.18068018967334E8</c:v>
                </c:pt>
                <c:pt idx="31">
                  <c:v>1.18068018967334E8</c:v>
                </c:pt>
                <c:pt idx="32">
                  <c:v>1.18068018967334E8</c:v>
                </c:pt>
                <c:pt idx="33">
                  <c:v>1.18068018967334E8</c:v>
                </c:pt>
                <c:pt idx="34">
                  <c:v>1.18068018967334E8</c:v>
                </c:pt>
                <c:pt idx="35">
                  <c:v>1.18068018967334E8</c:v>
                </c:pt>
                <c:pt idx="36">
                  <c:v>1.18068018967334E8</c:v>
                </c:pt>
                <c:pt idx="37">
                  <c:v>1.18068018967334E8</c:v>
                </c:pt>
                <c:pt idx="38">
                  <c:v>1.18068018967334E8</c:v>
                </c:pt>
                <c:pt idx="39">
                  <c:v>1.18068018967334E8</c:v>
                </c:pt>
                <c:pt idx="40">
                  <c:v>1.18068018967334E8</c:v>
                </c:pt>
                <c:pt idx="41">
                  <c:v>1.18068018967334E8</c:v>
                </c:pt>
                <c:pt idx="42">
                  <c:v>1.18068018967334E8</c:v>
                </c:pt>
                <c:pt idx="43">
                  <c:v>1.18068018967334E8</c:v>
                </c:pt>
                <c:pt idx="44">
                  <c:v>1.18068018967334E8</c:v>
                </c:pt>
                <c:pt idx="45">
                  <c:v>1.18068018967334E8</c:v>
                </c:pt>
                <c:pt idx="46">
                  <c:v>1.18068018967334E8</c:v>
                </c:pt>
                <c:pt idx="47">
                  <c:v>1.18068018967334E8</c:v>
                </c:pt>
                <c:pt idx="48">
                  <c:v>1.18068018967334E8</c:v>
                </c:pt>
                <c:pt idx="49">
                  <c:v>1.18068018967334E8</c:v>
                </c:pt>
                <c:pt idx="50">
                  <c:v>1.18068018967334E8</c:v>
                </c:pt>
                <c:pt idx="51">
                  <c:v>1.18068018967334E8</c:v>
                </c:pt>
                <c:pt idx="52">
                  <c:v>1.18068018967334E8</c:v>
                </c:pt>
                <c:pt idx="53">
                  <c:v>1.18068018967334E8</c:v>
                </c:pt>
                <c:pt idx="54">
                  <c:v>1.18068018967334E8</c:v>
                </c:pt>
                <c:pt idx="55">
                  <c:v>1.18068018967334E8</c:v>
                </c:pt>
                <c:pt idx="56">
                  <c:v>1.18068018967334E8</c:v>
                </c:pt>
                <c:pt idx="57">
                  <c:v>1.18068018967334E8</c:v>
                </c:pt>
                <c:pt idx="58">
                  <c:v>1.18068018967334E8</c:v>
                </c:pt>
                <c:pt idx="59">
                  <c:v>1.18068018967334E8</c:v>
                </c:pt>
                <c:pt idx="60">
                  <c:v>1.18068018967334E8</c:v>
                </c:pt>
                <c:pt idx="61">
                  <c:v>1.18068018967334E8</c:v>
                </c:pt>
                <c:pt idx="62">
                  <c:v>1.18068018967334E8</c:v>
                </c:pt>
                <c:pt idx="63">
                  <c:v>1.18068018967334E8</c:v>
                </c:pt>
                <c:pt idx="64">
                  <c:v>1.18068018967334E8</c:v>
                </c:pt>
                <c:pt idx="65">
                  <c:v>1.18068018967334E8</c:v>
                </c:pt>
                <c:pt idx="66">
                  <c:v>1.18068018967334E8</c:v>
                </c:pt>
                <c:pt idx="67">
                  <c:v>1.18068018967334E8</c:v>
                </c:pt>
                <c:pt idx="68">
                  <c:v>1.18068018967334E8</c:v>
                </c:pt>
                <c:pt idx="69">
                  <c:v>1.18068018967334E8</c:v>
                </c:pt>
                <c:pt idx="70">
                  <c:v>1.18068018967334E8</c:v>
                </c:pt>
                <c:pt idx="71">
                  <c:v>1.18068018967334E8</c:v>
                </c:pt>
                <c:pt idx="72">
                  <c:v>1.18068018967334E8</c:v>
                </c:pt>
                <c:pt idx="73">
                  <c:v>1.18068018967334E8</c:v>
                </c:pt>
                <c:pt idx="74">
                  <c:v>1.18068018967334E8</c:v>
                </c:pt>
                <c:pt idx="75">
                  <c:v>1.18068018967334E8</c:v>
                </c:pt>
                <c:pt idx="76">
                  <c:v>1.18068018967334E8</c:v>
                </c:pt>
                <c:pt idx="77">
                  <c:v>1.18068018967334E8</c:v>
                </c:pt>
                <c:pt idx="78">
                  <c:v>1.18068018967334E8</c:v>
                </c:pt>
                <c:pt idx="79">
                  <c:v>1.18068018967334E8</c:v>
                </c:pt>
                <c:pt idx="80">
                  <c:v>1.18068018967334E8</c:v>
                </c:pt>
                <c:pt idx="81">
                  <c:v>1.18068018967334E8</c:v>
                </c:pt>
                <c:pt idx="82">
                  <c:v>1.18068018967334E8</c:v>
                </c:pt>
                <c:pt idx="83">
                  <c:v>1.18068018967334E8</c:v>
                </c:pt>
                <c:pt idx="84">
                  <c:v>1.18068018967334E8</c:v>
                </c:pt>
                <c:pt idx="85">
                  <c:v>1.18068018967334E8</c:v>
                </c:pt>
                <c:pt idx="86">
                  <c:v>1.18068018967334E8</c:v>
                </c:pt>
                <c:pt idx="87">
                  <c:v>1.18068018967334E8</c:v>
                </c:pt>
                <c:pt idx="88">
                  <c:v>1.18068018967334E8</c:v>
                </c:pt>
                <c:pt idx="89">
                  <c:v>1.18068018967334E8</c:v>
                </c:pt>
                <c:pt idx="90">
                  <c:v>1.18068018967334E8</c:v>
                </c:pt>
                <c:pt idx="91">
                  <c:v>1.18068018967334E8</c:v>
                </c:pt>
                <c:pt idx="92">
                  <c:v>1.18068018967334E8</c:v>
                </c:pt>
                <c:pt idx="93">
                  <c:v>1.18068018967334E8</c:v>
                </c:pt>
                <c:pt idx="94">
                  <c:v>1.18068018967334E8</c:v>
                </c:pt>
                <c:pt idx="95">
                  <c:v>1.18068018967334E8</c:v>
                </c:pt>
                <c:pt idx="96">
                  <c:v>1.18068018967334E8</c:v>
                </c:pt>
                <c:pt idx="97">
                  <c:v>1.18068018967334E8</c:v>
                </c:pt>
                <c:pt idx="98">
                  <c:v>1.18068018967334E8</c:v>
                </c:pt>
                <c:pt idx="99">
                  <c:v>1.18068018967334E8</c:v>
                </c:pt>
                <c:pt idx="100">
                  <c:v>1.18068018967334E8</c:v>
                </c:pt>
                <c:pt idx="101">
                  <c:v>1.18068018967334E8</c:v>
                </c:pt>
                <c:pt idx="102">
                  <c:v>1.18068018967334E8</c:v>
                </c:pt>
                <c:pt idx="103">
                  <c:v>1.18068018967334E8</c:v>
                </c:pt>
                <c:pt idx="104">
                  <c:v>1.18068018967334E8</c:v>
                </c:pt>
                <c:pt idx="105">
                  <c:v>1.18068018967334E8</c:v>
                </c:pt>
                <c:pt idx="106">
                  <c:v>1.18068018967334E8</c:v>
                </c:pt>
                <c:pt idx="107">
                  <c:v>1.18068018967334E8</c:v>
                </c:pt>
                <c:pt idx="108">
                  <c:v>1.18068018967334E8</c:v>
                </c:pt>
                <c:pt idx="109">
                  <c:v>1.18068018967334E8</c:v>
                </c:pt>
                <c:pt idx="110">
                  <c:v>1.18068018967334E8</c:v>
                </c:pt>
                <c:pt idx="111">
                  <c:v>1.18068018967334E8</c:v>
                </c:pt>
                <c:pt idx="112">
                  <c:v>1.18068018967334E8</c:v>
                </c:pt>
                <c:pt idx="113">
                  <c:v>1.18068018967334E8</c:v>
                </c:pt>
                <c:pt idx="114">
                  <c:v>1.18068018967334E8</c:v>
                </c:pt>
                <c:pt idx="115">
                  <c:v>1.18068018967334E8</c:v>
                </c:pt>
                <c:pt idx="116">
                  <c:v>1.18068018967334E8</c:v>
                </c:pt>
                <c:pt idx="117">
                  <c:v>1.18068018967334E8</c:v>
                </c:pt>
                <c:pt idx="118">
                  <c:v>1.18068018967334E8</c:v>
                </c:pt>
                <c:pt idx="119">
                  <c:v>1.18068018967334E8</c:v>
                </c:pt>
                <c:pt idx="120">
                  <c:v>-3.54204056902002E8</c:v>
                </c:pt>
                <c:pt idx="121">
                  <c:v>-3.54204056902002E8</c:v>
                </c:pt>
                <c:pt idx="122">
                  <c:v>-3.54204056902002E8</c:v>
                </c:pt>
                <c:pt idx="123">
                  <c:v>-3.54204056902002E8</c:v>
                </c:pt>
                <c:pt idx="124">
                  <c:v>-3.54204056902002E8</c:v>
                </c:pt>
                <c:pt idx="125">
                  <c:v>-3.54204056902002E8</c:v>
                </c:pt>
                <c:pt idx="126">
                  <c:v>-3.54204056902002E8</c:v>
                </c:pt>
                <c:pt idx="127">
                  <c:v>-3.54204056902002E8</c:v>
                </c:pt>
                <c:pt idx="128">
                  <c:v>-3.54204056902002E8</c:v>
                </c:pt>
                <c:pt idx="129">
                  <c:v>-3.54204056902002E8</c:v>
                </c:pt>
                <c:pt idx="130">
                  <c:v>-3.54204056902002E8</c:v>
                </c:pt>
                <c:pt idx="131">
                  <c:v>-3.54204056902002E8</c:v>
                </c:pt>
                <c:pt idx="132">
                  <c:v>-3.54204056902002E8</c:v>
                </c:pt>
                <c:pt idx="133">
                  <c:v>-3.54204056902002E8</c:v>
                </c:pt>
                <c:pt idx="134">
                  <c:v>-3.54204056902002E8</c:v>
                </c:pt>
                <c:pt idx="135">
                  <c:v>-3.54204056902002E8</c:v>
                </c:pt>
                <c:pt idx="136">
                  <c:v>-3.54204056902002E8</c:v>
                </c:pt>
                <c:pt idx="137">
                  <c:v>-3.54204056902002E8</c:v>
                </c:pt>
                <c:pt idx="138">
                  <c:v>-3.54204056902002E8</c:v>
                </c:pt>
                <c:pt idx="139">
                  <c:v>-3.54204056902002E8</c:v>
                </c:pt>
                <c:pt idx="140">
                  <c:v>-3.54204056902002E8</c:v>
                </c:pt>
                <c:pt idx="141">
                  <c:v>-3.54204056902002E8</c:v>
                </c:pt>
                <c:pt idx="142">
                  <c:v>-3.54204056902002E8</c:v>
                </c:pt>
                <c:pt idx="143">
                  <c:v>-3.54204056902002E8</c:v>
                </c:pt>
                <c:pt idx="144">
                  <c:v>-3.54204056902002E8</c:v>
                </c:pt>
                <c:pt idx="145">
                  <c:v>-3.54204056902002E8</c:v>
                </c:pt>
                <c:pt idx="146">
                  <c:v>-3.54204056902002E8</c:v>
                </c:pt>
                <c:pt idx="147">
                  <c:v>-3.54204056902002E8</c:v>
                </c:pt>
                <c:pt idx="148">
                  <c:v>-3.54204056902002E8</c:v>
                </c:pt>
                <c:pt idx="149">
                  <c:v>-3.54204056902002E8</c:v>
                </c:pt>
                <c:pt idx="150">
                  <c:v>-3.54204056902002E8</c:v>
                </c:pt>
                <c:pt idx="151">
                  <c:v>-3.54204056902002E8</c:v>
                </c:pt>
                <c:pt idx="152">
                  <c:v>-3.54204056902002E8</c:v>
                </c:pt>
                <c:pt idx="153">
                  <c:v>-3.54204056902002E8</c:v>
                </c:pt>
                <c:pt idx="154">
                  <c:v>-3.54204056902002E8</c:v>
                </c:pt>
                <c:pt idx="155">
                  <c:v>-3.54204056902002E8</c:v>
                </c:pt>
                <c:pt idx="156">
                  <c:v>-3.54204056902002E8</c:v>
                </c:pt>
                <c:pt idx="157">
                  <c:v>-3.54204056902002E8</c:v>
                </c:pt>
                <c:pt idx="158">
                  <c:v>-3.54204056902002E8</c:v>
                </c:pt>
                <c:pt idx="159">
                  <c:v>-3.54204056902002E8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55848"/>
        <c:axId val="2129759528"/>
      </c:lineChart>
      <c:catAx>
        <c:axId val="212975584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59528"/>
        <c:crosses val="autoZero"/>
        <c:auto val="1"/>
        <c:lblAlgn val="ctr"/>
        <c:lblOffset val="100"/>
        <c:noMultiLvlLbl val="0"/>
      </c:catAx>
      <c:valAx>
        <c:axId val="21297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93" t="s">
        <v>3</v>
      </c>
      <c r="B1" s="93" t="s">
        <v>0</v>
      </c>
      <c r="C1" s="92" t="s">
        <v>1</v>
      </c>
      <c r="D1" s="93" t="s">
        <v>2</v>
      </c>
      <c r="E1" s="95" t="s">
        <v>19</v>
      </c>
      <c r="F1" s="95" t="s">
        <v>26</v>
      </c>
      <c r="G1" s="94" t="s">
        <v>18</v>
      </c>
      <c r="H1" s="90" t="s">
        <v>24</v>
      </c>
      <c r="I1" s="90" t="s">
        <v>21</v>
      </c>
      <c r="J1" s="90" t="s">
        <v>22</v>
      </c>
      <c r="K1" s="90" t="s">
        <v>23</v>
      </c>
      <c r="L1" s="90" t="s">
        <v>25</v>
      </c>
      <c r="M1" s="90" t="s">
        <v>28</v>
      </c>
      <c r="N1" s="92" t="s">
        <v>4</v>
      </c>
      <c r="O1" s="92" t="s">
        <v>9</v>
      </c>
      <c r="P1" s="92" t="s">
        <v>10</v>
      </c>
      <c r="Q1" s="92" t="s">
        <v>11</v>
      </c>
      <c r="R1" s="92" t="s">
        <v>12</v>
      </c>
      <c r="S1" s="89" t="s">
        <v>13</v>
      </c>
      <c r="T1" s="89"/>
      <c r="U1" s="89"/>
      <c r="V1" s="89"/>
      <c r="W1" s="89"/>
      <c r="X1" s="89" t="s">
        <v>15</v>
      </c>
      <c r="Y1" s="89"/>
      <c r="Z1" s="89"/>
      <c r="AA1" s="89"/>
      <c r="AB1" s="89"/>
      <c r="AC1" s="89" t="s">
        <v>16</v>
      </c>
      <c r="AD1" s="89"/>
      <c r="AE1" s="89"/>
      <c r="AF1" s="89"/>
      <c r="AG1" s="89"/>
      <c r="AH1" s="89" t="s">
        <v>17</v>
      </c>
      <c r="AI1" s="89"/>
      <c r="AJ1" s="89"/>
      <c r="AK1" s="89"/>
      <c r="AL1" s="89"/>
      <c r="AM1" s="89" t="s">
        <v>29</v>
      </c>
      <c r="AN1" s="89"/>
      <c r="AO1" s="89"/>
      <c r="AP1" s="89"/>
      <c r="AQ1" s="89"/>
    </row>
    <row r="2" spans="1:43" s="4" customFormat="1">
      <c r="A2" s="93"/>
      <c r="B2" s="93"/>
      <c r="C2" s="92"/>
      <c r="D2" s="93"/>
      <c r="E2" s="96"/>
      <c r="F2" s="96"/>
      <c r="G2" s="94"/>
      <c r="H2" s="91"/>
      <c r="I2" s="91"/>
      <c r="J2" s="91"/>
      <c r="K2" s="91"/>
      <c r="L2" s="91"/>
      <c r="M2" s="91"/>
      <c r="N2" s="92"/>
      <c r="O2" s="92"/>
      <c r="P2" s="92"/>
      <c r="Q2" s="92"/>
      <c r="R2" s="92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abSelected="1" topLeftCell="M1" workbookViewId="0">
      <selection activeCell="Z33" sqref="Z33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19.1640625" bestFit="1" customWidth="1"/>
    <col min="19" max="19" width="28.1640625" bestFit="1" customWidth="1"/>
    <col min="20" max="20" width="19.1640625" customWidth="1"/>
    <col min="22" max="22" width="14.83203125" customWidth="1"/>
    <col min="23" max="23" width="13.83203125" bestFit="1" customWidth="1"/>
    <col min="25" max="25" width="16.5" bestFit="1" customWidth="1"/>
    <col min="26" max="26" width="17.5" bestFit="1" customWidth="1"/>
    <col min="27" max="27" width="9.6640625" bestFit="1" customWidth="1"/>
    <col min="28" max="28" width="6.33203125" bestFit="1" customWidth="1"/>
  </cols>
  <sheetData>
    <row r="1" spans="1:20">
      <c r="A1" t="s">
        <v>86</v>
      </c>
      <c r="B1" s="19">
        <v>345</v>
      </c>
      <c r="C1" s="11">
        <f>yield_strength</f>
        <v>345</v>
      </c>
    </row>
    <row r="2" spans="1:20">
      <c r="A2" t="s">
        <v>68</v>
      </c>
      <c r="B2" s="19">
        <v>8541</v>
      </c>
      <c r="C2" s="11">
        <f>ix</f>
        <v>8541</v>
      </c>
    </row>
    <row r="3" spans="1:2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>
      <c r="A4" t="s">
        <v>63</v>
      </c>
      <c r="B4" s="11">
        <f>width_of_section</f>
        <v>177</v>
      </c>
      <c r="C4" s="11">
        <f>b</f>
        <v>177</v>
      </c>
    </row>
    <row r="5" spans="1:20">
      <c r="A5" t="s">
        <v>77</v>
      </c>
      <c r="B5" s="19">
        <v>252</v>
      </c>
      <c r="C5" s="11">
        <f>depth_of_section</f>
        <v>252</v>
      </c>
    </row>
    <row r="6" spans="1:20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>
      <c r="A7" t="s">
        <v>79</v>
      </c>
      <c r="B7" s="19">
        <v>15</v>
      </c>
      <c r="C7" s="11">
        <f>thickness_flange</f>
        <v>15</v>
      </c>
    </row>
    <row r="8" spans="1:20">
      <c r="A8" t="s">
        <v>80</v>
      </c>
      <c r="B8" s="19">
        <v>9</v>
      </c>
      <c r="C8" s="11">
        <f>thickness_web</f>
        <v>9</v>
      </c>
    </row>
    <row r="9" spans="1:20">
      <c r="A9" t="s">
        <v>61</v>
      </c>
      <c r="B9" s="19">
        <v>75.3</v>
      </c>
      <c r="C9" s="11">
        <f>cross_section_area</f>
        <v>75.3</v>
      </c>
    </row>
    <row r="10" spans="1:2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>
      <c r="A11" s="12" t="s">
        <v>59</v>
      </c>
      <c r="B11" s="11">
        <v>0</v>
      </c>
      <c r="C11" s="11">
        <f>ax</f>
        <v>0</v>
      </c>
    </row>
    <row r="12" spans="1:20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>
      <c r="A16" s="12" t="s">
        <v>50</v>
      </c>
      <c r="B16" s="19">
        <v>59.1</v>
      </c>
      <c r="C16" s="11">
        <v>0</v>
      </c>
      <c r="T16">
        <f>VAR(O33:O233)</f>
        <v>407804417367447.38</v>
      </c>
    </row>
    <row r="17" spans="1:28">
      <c r="A17" s="12" t="s">
        <v>51</v>
      </c>
      <c r="B17" s="13">
        <v>9.81</v>
      </c>
      <c r="C17" s="11">
        <f>gravity</f>
        <v>9.81</v>
      </c>
    </row>
    <row r="18" spans="1:28">
      <c r="A18" s="12" t="s">
        <v>52</v>
      </c>
      <c r="B18" s="14">
        <v>1</v>
      </c>
      <c r="C18" s="11">
        <f>mass</f>
        <v>1</v>
      </c>
    </row>
    <row r="19" spans="1:28">
      <c r="A19" s="12" t="s">
        <v>53</v>
      </c>
      <c r="B19" s="13">
        <v>15</v>
      </c>
      <c r="C19" s="11">
        <f>force_position</f>
        <v>15</v>
      </c>
    </row>
    <row r="20" spans="1:28">
      <c r="A20" s="12" t="s">
        <v>54</v>
      </c>
      <c r="B20" s="11">
        <f>mass*gravity</f>
        <v>9.81</v>
      </c>
      <c r="C20" s="11">
        <f>force</f>
        <v>9.81</v>
      </c>
    </row>
    <row r="21" spans="1:28">
      <c r="A21" s="12" t="s">
        <v>55</v>
      </c>
      <c r="B21" s="13">
        <v>25</v>
      </c>
      <c r="C21" s="11">
        <f>length</f>
        <v>25</v>
      </c>
    </row>
    <row r="22" spans="1:28">
      <c r="A22" s="12" t="s">
        <v>56</v>
      </c>
      <c r="B22" s="13">
        <v>200</v>
      </c>
      <c r="C22" s="11">
        <f>length_division</f>
        <v>200</v>
      </c>
    </row>
    <row r="23" spans="1:28">
      <c r="A23" s="12" t="s">
        <v>88</v>
      </c>
      <c r="B23" s="17">
        <f>MAX(O33:O236)</f>
        <v>66892648.182297148</v>
      </c>
      <c r="C23" s="11"/>
    </row>
    <row r="24" spans="1:28">
      <c r="A24" s="12" t="s">
        <v>87</v>
      </c>
      <c r="B24" s="17">
        <f>MAX(P33:P236)</f>
        <v>86832.455216016868</v>
      </c>
      <c r="C24" s="11"/>
    </row>
    <row r="25" spans="1:28">
      <c r="A25" s="12" t="s">
        <v>89</v>
      </c>
      <c r="B25" s="17">
        <f>yield_strength*1000000/B23</f>
        <v>5.1575174458604076</v>
      </c>
      <c r="C25" s="11"/>
    </row>
    <row r="26" spans="1:28">
      <c r="A26" s="12" t="s">
        <v>90</v>
      </c>
      <c r="B26" s="17">
        <f>yield_strength*1000000/B24</f>
        <v>3973.1687782146496</v>
      </c>
    </row>
    <row r="27" spans="1:2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112" t="s">
        <v>270</v>
      </c>
      <c r="V27" t="s">
        <v>272</v>
      </c>
      <c r="W27" t="s">
        <v>273</v>
      </c>
      <c r="X27" s="116" t="s">
        <v>277</v>
      </c>
      <c r="Y27" s="115" t="s">
        <v>274</v>
      </c>
      <c r="Z27" s="115"/>
      <c r="AA27" s="116" t="s">
        <v>271</v>
      </c>
      <c r="AB27" s="116" t="s">
        <v>270</v>
      </c>
    </row>
    <row r="28" spans="1:28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16"/>
      <c r="Y28" s="113" t="s">
        <v>275</v>
      </c>
      <c r="Z28" s="113" t="s">
        <v>276</v>
      </c>
      <c r="AA28" s="116"/>
      <c r="AB28" s="116"/>
    </row>
    <row r="29" spans="1:28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113">
        <v>1</v>
      </c>
      <c r="Y29" s="48">
        <v>5.1575174458604076</v>
      </c>
      <c r="Z29" s="48">
        <v>3973.1687782146496</v>
      </c>
      <c r="AA29" s="114">
        <f t="shared" ref="AA29:AA33" si="16">ABS((Y29-Z29)/Y29)</f>
        <v>769.36458333333314</v>
      </c>
      <c r="AB29" s="48"/>
    </row>
    <row r="30" spans="1:28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113">
        <v>10</v>
      </c>
      <c r="Y30" s="48">
        <v>5.1077478970608547</v>
      </c>
      <c r="Z30" s="48">
        <v>397.31687782146497</v>
      </c>
      <c r="AA30" s="114">
        <f t="shared" si="16"/>
        <v>76.787096354166692</v>
      </c>
      <c r="AB30" s="48"/>
    </row>
    <row r="31" spans="1:28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113">
        <v>100</v>
      </c>
      <c r="Y31" s="1">
        <v>4.6463972555666233</v>
      </c>
      <c r="Z31" s="48">
        <v>39.731687782146494</v>
      </c>
      <c r="AA31" s="114">
        <f t="shared" si="16"/>
        <v>7.5510742187499966</v>
      </c>
      <c r="AB31" s="48"/>
    </row>
    <row r="32" spans="1:28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113">
        <v>1000</v>
      </c>
      <c r="Y32" s="48">
        <v>2.2850719069530694</v>
      </c>
      <c r="Z32" s="48">
        <v>3.9731687782146499</v>
      </c>
      <c r="AA32" s="114">
        <f t="shared" si="16"/>
        <v>0.73875000000000024</v>
      </c>
      <c r="AB32" s="48"/>
    </row>
    <row r="33" spans="1:28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113">
        <v>10000</v>
      </c>
      <c r="Y33" s="48">
        <v>0.36998428850794091</v>
      </c>
      <c r="Z33" s="48">
        <v>0.39731687782146496</v>
      </c>
      <c r="AA33" s="114">
        <f t="shared" si="16"/>
        <v>7.3874999999999788E-2</v>
      </c>
      <c r="AB33" s="48"/>
    </row>
    <row r="34" spans="1:28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113">
        <v>100000</v>
      </c>
      <c r="Y34" s="48">
        <v>3.9440322400413431E-2</v>
      </c>
      <c r="Z34" s="48">
        <v>3.9731687782146495E-2</v>
      </c>
      <c r="AA34" s="114">
        <f>ABS((Y34-Z34)/Y34)</f>
        <v>7.3875000000002376E-3</v>
      </c>
      <c r="AB34" s="48"/>
    </row>
    <row r="35" spans="1:28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29.33203125" bestFit="1" customWidth="1"/>
    <col min="2" max="2" width="12.83203125" bestFit="1" customWidth="1"/>
    <col min="3" max="3" width="16.6640625" bestFit="1" customWidth="1"/>
    <col min="5" max="5" width="13.83203125" bestFit="1" customWidth="1"/>
    <col min="6" max="6" width="15" bestFit="1" customWidth="1"/>
    <col min="7" max="7" width="19.1640625" bestFit="1" customWidth="1"/>
    <col min="8" max="8" width="13.33203125" bestFit="1" customWidth="1"/>
    <col min="9" max="9" width="24.1640625" bestFit="1" customWidth="1"/>
    <col min="10" max="10" width="14.1640625" bestFit="1" customWidth="1"/>
    <col min="11" max="11" width="22.83203125" bestFit="1" customWidth="1"/>
    <col min="12" max="12" width="20" bestFit="1" customWidth="1"/>
    <col min="13" max="13" width="1.5" customWidth="1"/>
    <col min="16" max="16" width="15.5" bestFit="1" customWidth="1"/>
    <col min="17" max="17" width="17" bestFit="1" customWidth="1"/>
    <col min="18" max="18" width="21.1640625" bestFit="1" customWidth="1"/>
    <col min="19" max="19" width="17.6640625" bestFit="1" customWidth="1"/>
    <col min="20" max="20" width="26.33203125" bestFit="1" customWidth="1"/>
    <col min="21" max="21" width="16.1640625" bestFit="1" customWidth="1"/>
    <col min="22" max="22" width="24.83203125" bestFit="1" customWidth="1"/>
    <col min="23" max="23" width="22.1640625" bestFit="1" customWidth="1"/>
  </cols>
  <sheetData>
    <row r="2" spans="1:9">
      <c r="B2" s="16" t="s">
        <v>92</v>
      </c>
      <c r="C2" s="16" t="s">
        <v>93</v>
      </c>
    </row>
    <row r="3" spans="1:9">
      <c r="A3" s="20" t="s">
        <v>238</v>
      </c>
      <c r="B3" s="32">
        <v>25</v>
      </c>
      <c r="C3" s="11">
        <f>sim2_beam_length</f>
        <v>25</v>
      </c>
    </row>
    <row r="4" spans="1:9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>
      <c r="A5" s="117" t="s">
        <v>240</v>
      </c>
      <c r="B5" s="118">
        <v>1</v>
      </c>
      <c r="C5" s="119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>
      <c r="A6" s="20" t="s">
        <v>241</v>
      </c>
      <c r="B6" s="32">
        <v>25</v>
      </c>
      <c r="C6" s="11">
        <f>sim2_l_tx</f>
        <v>25</v>
      </c>
    </row>
    <row r="7" spans="1:9">
      <c r="A7" s="20" t="s">
        <v>242</v>
      </c>
      <c r="B7" s="32">
        <v>10</v>
      </c>
      <c r="C7" s="11">
        <f>sim2_l_ty</f>
        <v>10</v>
      </c>
    </row>
    <row r="8" spans="1:9">
      <c r="A8" s="20" t="s">
        <v>243</v>
      </c>
      <c r="B8" s="32">
        <v>9.81</v>
      </c>
      <c r="C8" s="11">
        <f>sim2_gravity</f>
        <v>9.81</v>
      </c>
    </row>
    <row r="9" spans="1:9">
      <c r="A9" s="20" t="s">
        <v>244</v>
      </c>
      <c r="B9" s="32">
        <v>200</v>
      </c>
      <c r="C9" s="11">
        <f>sim2_division</f>
        <v>200</v>
      </c>
      <c r="E9" s="116" t="s">
        <v>277</v>
      </c>
      <c r="F9" s="115" t="s">
        <v>274</v>
      </c>
      <c r="G9" s="115"/>
      <c r="H9" s="116" t="s">
        <v>271</v>
      </c>
      <c r="I9" s="116" t="s">
        <v>270</v>
      </c>
    </row>
    <row r="10" spans="1:9">
      <c r="A10" s="20" t="s">
        <v>245</v>
      </c>
      <c r="B10" s="43">
        <v>8541</v>
      </c>
      <c r="C10" s="11">
        <f>sim2_second_moment_x</f>
        <v>8541</v>
      </c>
      <c r="E10" s="116"/>
      <c r="F10" s="113" t="s">
        <v>275</v>
      </c>
      <c r="G10" s="113" t="s">
        <v>276</v>
      </c>
      <c r="H10" s="116"/>
      <c r="I10" s="116"/>
    </row>
    <row r="11" spans="1:9">
      <c r="A11" s="21" t="s">
        <v>246</v>
      </c>
      <c r="B11" s="33">
        <v>345</v>
      </c>
      <c r="C11" s="11">
        <f>sim2_yield_strength</f>
        <v>345</v>
      </c>
      <c r="E11" s="113">
        <v>1</v>
      </c>
      <c r="F11" s="48">
        <v>1.2897281487408074</v>
      </c>
      <c r="G11" s="48">
        <v>1589.2675112858597</v>
      </c>
      <c r="H11" s="114">
        <f t="shared" ref="H11:H15" si="0">ABS((F11-G11)/F11)</f>
        <v>1231.2499999999998</v>
      </c>
      <c r="I11" s="48"/>
    </row>
    <row r="12" spans="1:9">
      <c r="A12" s="21" t="s">
        <v>247</v>
      </c>
      <c r="B12" s="33">
        <v>59.1</v>
      </c>
      <c r="C12" s="32">
        <v>0</v>
      </c>
      <c r="E12" s="113">
        <v>10</v>
      </c>
      <c r="F12" s="48">
        <v>1.2803766455475203</v>
      </c>
      <c r="G12" s="48">
        <v>158.92675112858598</v>
      </c>
      <c r="H12" s="114">
        <f t="shared" si="0"/>
        <v>123.125</v>
      </c>
      <c r="I12" s="48"/>
    </row>
    <row r="13" spans="1:9">
      <c r="A13" s="21" t="s">
        <v>248</v>
      </c>
      <c r="B13" s="33">
        <v>252</v>
      </c>
      <c r="C13" s="11">
        <f>sim2_depth_of_section</f>
        <v>252</v>
      </c>
      <c r="E13" s="113">
        <v>100</v>
      </c>
      <c r="F13" s="1">
        <v>1.1938159709189555</v>
      </c>
      <c r="G13" s="48">
        <v>15.892675112858599</v>
      </c>
      <c r="H13" s="114">
        <f t="shared" si="0"/>
        <v>12.312500000000004</v>
      </c>
      <c r="I13" s="48"/>
    </row>
    <row r="14" spans="1:9">
      <c r="A14" s="21" t="s">
        <v>249</v>
      </c>
      <c r="B14" s="33">
        <v>177</v>
      </c>
      <c r="C14" s="11">
        <f>sim2_width_of_section</f>
        <v>177</v>
      </c>
      <c r="E14" s="113">
        <v>1000</v>
      </c>
      <c r="F14" s="48">
        <v>0.71227675575836857</v>
      </c>
      <c r="G14" s="48">
        <v>1.5892675112858599</v>
      </c>
      <c r="H14" s="114">
        <f t="shared" si="0"/>
        <v>1.23125</v>
      </c>
      <c r="I14" s="48"/>
    </row>
    <row r="15" spans="1:9">
      <c r="A15" s="21" t="s">
        <v>250</v>
      </c>
      <c r="B15" s="33">
        <v>15</v>
      </c>
      <c r="C15" s="11">
        <f>sim2_thickness_flange</f>
        <v>15</v>
      </c>
      <c r="E15" s="113">
        <v>10000</v>
      </c>
      <c r="F15" s="48">
        <v>0.14150406333096138</v>
      </c>
      <c r="G15" s="48">
        <v>0.15892675112858601</v>
      </c>
      <c r="H15" s="114">
        <f t="shared" si="0"/>
        <v>0.12312500000000004</v>
      </c>
      <c r="I15" s="48"/>
    </row>
    <row r="16" spans="1:9">
      <c r="A16" s="21" t="s">
        <v>251</v>
      </c>
      <c r="B16" s="33">
        <v>9</v>
      </c>
      <c r="C16" s="11">
        <f>sim2_thickness_web</f>
        <v>9</v>
      </c>
      <c r="E16" s="113">
        <v>100000</v>
      </c>
      <c r="F16" s="48">
        <v>1.5699376539219462E-2</v>
      </c>
      <c r="G16" s="48">
        <v>1.5892675112858599E-2</v>
      </c>
      <c r="H16" s="114">
        <f>ABS((F16-G16)/F16)</f>
        <v>1.2312499999999876E-2</v>
      </c>
      <c r="I16" s="48"/>
    </row>
    <row r="17" spans="1:23">
      <c r="A17" s="21" t="s">
        <v>252</v>
      </c>
      <c r="B17" s="33">
        <v>75.3</v>
      </c>
      <c r="C17" s="11">
        <f>sim2_cross_section_area</f>
        <v>75.3</v>
      </c>
    </row>
    <row r="18" spans="1:23">
      <c r="A18" s="22" t="s">
        <v>253</v>
      </c>
      <c r="B18" s="11">
        <f>sim2_gravity*sim2_mass</f>
        <v>9.81</v>
      </c>
      <c r="C18" s="11">
        <f>sim2_force</f>
        <v>9.81</v>
      </c>
    </row>
    <row r="19" spans="1:23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>
      <c r="A20" s="22" t="s">
        <v>255</v>
      </c>
      <c r="B20" s="11">
        <v>0</v>
      </c>
      <c r="C20" s="11">
        <v>0</v>
      </c>
    </row>
    <row r="21" spans="1:23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3"/>
  <sheetViews>
    <sheetView workbookViewId="0">
      <selection activeCell="B3" sqref="B3:K63"/>
    </sheetView>
  </sheetViews>
  <sheetFormatPr baseColWidth="10" defaultRowHeight="14" x14ac:dyDescent="0"/>
  <cols>
    <col min="3" max="4" width="16.5" bestFit="1" customWidth="1"/>
    <col min="6" max="7" width="16.5" bestFit="1" customWidth="1"/>
  </cols>
  <sheetData>
    <row r="3" spans="2:8" ht="15">
      <c r="B3" s="98" t="s">
        <v>231</v>
      </c>
      <c r="C3" s="98"/>
      <c r="D3" s="98"/>
      <c r="E3" s="98"/>
      <c r="F3" s="98"/>
      <c r="G3" s="98"/>
      <c r="H3" s="98"/>
    </row>
    <row r="4" spans="2:8">
      <c r="B4" s="102" t="s">
        <v>191</v>
      </c>
      <c r="C4" s="102" t="s">
        <v>225</v>
      </c>
      <c r="D4" s="102"/>
      <c r="E4" s="102"/>
      <c r="F4" s="102" t="s">
        <v>226</v>
      </c>
      <c r="G4" s="102"/>
      <c r="H4" s="102"/>
    </row>
    <row r="5" spans="2:8">
      <c r="B5" s="102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>
      <c r="B12" s="46"/>
      <c r="C12" s="46"/>
      <c r="D12" s="46"/>
      <c r="E12" s="47"/>
      <c r="F12" s="46"/>
      <c r="G12" s="46"/>
      <c r="H12" s="46"/>
    </row>
    <row r="13" spans="2:8">
      <c r="B13" s="46"/>
      <c r="C13" s="46"/>
      <c r="D13" s="46"/>
      <c r="E13" s="47"/>
      <c r="F13" s="46"/>
      <c r="G13" s="46"/>
      <c r="H13" s="46"/>
    </row>
    <row r="14" spans="2:8" ht="15">
      <c r="B14" s="98" t="s">
        <v>232</v>
      </c>
      <c r="C14" s="98"/>
      <c r="D14" s="98"/>
      <c r="E14" s="98"/>
      <c r="F14" s="98"/>
      <c r="G14" s="98"/>
      <c r="H14" s="98"/>
    </row>
    <row r="15" spans="2:8" ht="15">
      <c r="B15" s="99" t="s">
        <v>191</v>
      </c>
      <c r="C15" s="99" t="s">
        <v>225</v>
      </c>
      <c r="D15" s="99"/>
      <c r="E15" s="99"/>
      <c r="F15" s="99" t="s">
        <v>226</v>
      </c>
      <c r="G15" s="99"/>
      <c r="H15" s="99"/>
    </row>
    <row r="16" spans="2:8" ht="15">
      <c r="B16" s="99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>
      <c r="B23" s="1"/>
      <c r="C23" s="1"/>
      <c r="D23" s="1"/>
      <c r="E23" s="44"/>
      <c r="F23" s="1"/>
      <c r="G23" s="1"/>
      <c r="H23" s="1"/>
    </row>
    <row r="24" spans="2:8" ht="17">
      <c r="B24" s="98" t="s">
        <v>233</v>
      </c>
      <c r="C24" s="98"/>
      <c r="D24" s="98"/>
      <c r="E24" s="98"/>
      <c r="F24" s="98"/>
      <c r="G24" s="98"/>
      <c r="H24" s="98"/>
    </row>
    <row r="25" spans="2:8" ht="15">
      <c r="B25" s="101" t="s">
        <v>191</v>
      </c>
      <c r="C25" s="101" t="s">
        <v>225</v>
      </c>
      <c r="D25" s="101"/>
      <c r="E25" s="101"/>
      <c r="F25" s="101" t="s">
        <v>226</v>
      </c>
      <c r="G25" s="101"/>
      <c r="H25" s="101"/>
    </row>
    <row r="26" spans="2:8" ht="15">
      <c r="B26" s="101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>
      <c r="B33" s="1"/>
      <c r="C33" s="1"/>
      <c r="D33" s="1"/>
      <c r="E33" s="44"/>
      <c r="F33" s="1"/>
      <c r="G33" s="1"/>
      <c r="H33" s="1"/>
    </row>
    <row r="34" spans="2:11">
      <c r="B34" s="1"/>
      <c r="C34" s="1"/>
      <c r="D34" s="1"/>
      <c r="E34" s="44"/>
      <c r="F34" s="1"/>
      <c r="G34" s="1"/>
      <c r="H34" s="1"/>
    </row>
    <row r="35" spans="2:11" ht="15">
      <c r="B35" s="98" t="s">
        <v>235</v>
      </c>
      <c r="C35" s="98"/>
      <c r="D35" s="98"/>
      <c r="E35" s="98"/>
      <c r="F35" s="98"/>
      <c r="G35" s="98"/>
      <c r="H35" s="98"/>
    </row>
    <row r="36" spans="2:11" ht="15">
      <c r="B36" s="99" t="s">
        <v>191</v>
      </c>
      <c r="C36" s="99" t="s">
        <v>225</v>
      </c>
      <c r="D36" s="99"/>
      <c r="E36" s="99"/>
      <c r="F36" s="99" t="s">
        <v>226</v>
      </c>
      <c r="G36" s="99"/>
      <c r="H36" s="99"/>
    </row>
    <row r="37" spans="2:11" ht="15">
      <c r="B37" s="99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>
      <c r="B44" s="1"/>
      <c r="C44" s="1"/>
      <c r="D44" s="1"/>
      <c r="E44" s="44"/>
      <c r="F44" s="1"/>
      <c r="G44" s="1"/>
      <c r="H44" s="1"/>
    </row>
    <row r="45" spans="2:11" ht="17">
      <c r="B45" s="97" t="s">
        <v>236</v>
      </c>
      <c r="C45" s="97"/>
      <c r="D45" s="97"/>
      <c r="E45" s="97"/>
      <c r="F45" s="97"/>
      <c r="G45" s="97"/>
      <c r="H45" s="97"/>
      <c r="I45" s="97"/>
      <c r="J45" s="97"/>
      <c r="K45" s="97"/>
    </row>
    <row r="46" spans="2:11" ht="15">
      <c r="B46" s="99" t="s">
        <v>191</v>
      </c>
      <c r="C46" s="99" t="s">
        <v>225</v>
      </c>
      <c r="D46" s="99"/>
      <c r="E46" s="99"/>
      <c r="F46" s="99" t="s">
        <v>226</v>
      </c>
      <c r="G46" s="99"/>
      <c r="H46" s="99"/>
    </row>
    <row r="47" spans="2:11" ht="15">
      <c r="B47" s="99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>
      <c r="B54" s="1"/>
      <c r="C54" s="1"/>
      <c r="D54" s="1"/>
      <c r="E54" s="44"/>
      <c r="F54" s="1"/>
      <c r="G54" s="1"/>
      <c r="H54" s="1"/>
    </row>
    <row r="55" spans="2:11" ht="17">
      <c r="B55" s="100" t="s">
        <v>237</v>
      </c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 ht="15">
      <c r="B56" s="99" t="s">
        <v>191</v>
      </c>
      <c r="C56" s="99" t="s">
        <v>225</v>
      </c>
      <c r="D56" s="99"/>
      <c r="E56" s="99"/>
      <c r="F56" s="99" t="s">
        <v>226</v>
      </c>
      <c r="G56" s="99"/>
      <c r="H56" s="99"/>
    </row>
    <row r="57" spans="2:11" ht="15">
      <c r="B57" s="99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</sheetData>
  <mergeCells count="24">
    <mergeCell ref="B3:H3"/>
    <mergeCell ref="B4:B5"/>
    <mergeCell ref="C4:E4"/>
    <mergeCell ref="F4:H4"/>
    <mergeCell ref="B15:B16"/>
    <mergeCell ref="C15:E15"/>
    <mergeCell ref="F15:H15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45:K45"/>
    <mergeCell ref="B35:H35"/>
    <mergeCell ref="B24:H24"/>
    <mergeCell ref="B14:H14"/>
    <mergeCell ref="B46:B47"/>
    <mergeCell ref="C46:E46"/>
    <mergeCell ref="F46:H4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baseColWidth="10" defaultColWidth="8.83203125" defaultRowHeight="14" x14ac:dyDescent="0"/>
  <cols>
    <col min="1" max="1" width="12.83203125" style="40" bestFit="1" customWidth="1"/>
    <col min="2" max="2" width="18.33203125" style="40" bestFit="1" customWidth="1"/>
    <col min="3" max="3" width="29.6640625" style="38" customWidth="1"/>
    <col min="4" max="4" width="7.6640625" style="42" bestFit="1" customWidth="1"/>
    <col min="5" max="5" width="13.33203125" style="34" bestFit="1" customWidth="1"/>
    <col min="6" max="6" width="10.1640625" style="34" bestFit="1" customWidth="1"/>
    <col min="7" max="7" width="8.33203125" style="34" bestFit="1" customWidth="1"/>
  </cols>
  <sheetData>
    <row r="2" spans="1:7">
      <c r="A2" s="103" t="s">
        <v>138</v>
      </c>
      <c r="B2" s="103" t="s">
        <v>139</v>
      </c>
      <c r="C2" s="104" t="s">
        <v>140</v>
      </c>
      <c r="D2" s="105" t="s">
        <v>192</v>
      </c>
      <c r="E2" s="103" t="s">
        <v>141</v>
      </c>
      <c r="F2" s="103"/>
      <c r="G2" s="103"/>
    </row>
    <row r="3" spans="1:7">
      <c r="A3" s="103"/>
      <c r="B3" s="103"/>
      <c r="C3" s="104"/>
      <c r="D3" s="106"/>
      <c r="E3" s="35" t="s">
        <v>142</v>
      </c>
      <c r="F3" s="35" t="s">
        <v>143</v>
      </c>
      <c r="G3" s="35" t="s">
        <v>144</v>
      </c>
    </row>
    <row r="4" spans="1:7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28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28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28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28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28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28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2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2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2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2" sqref="B2:H62"/>
    </sheetView>
  </sheetViews>
  <sheetFormatPr baseColWidth="10" defaultColWidth="10.83203125" defaultRowHeight="14" x14ac:dyDescent="0"/>
  <cols>
    <col min="1" max="1" width="10.83203125" style="1"/>
    <col min="2" max="2" width="3.83203125" style="1" bestFit="1" customWidth="1"/>
    <col min="3" max="4" width="14.33203125" style="1" bestFit="1" customWidth="1"/>
    <col min="5" max="5" width="8.83203125" style="44" bestFit="1" customWidth="1"/>
    <col min="6" max="7" width="14.33203125" style="1" bestFit="1" customWidth="1"/>
    <col min="8" max="8" width="8.33203125" style="1" bestFit="1" customWidth="1"/>
    <col min="9" max="16384" width="10.83203125" style="1"/>
  </cols>
  <sheetData>
    <row r="1" spans="1:10">
      <c r="A1" s="46"/>
      <c r="B1" s="46"/>
      <c r="C1" s="46"/>
      <c r="D1" s="46"/>
      <c r="E1" s="47"/>
      <c r="F1" s="46"/>
      <c r="G1" s="46"/>
      <c r="H1" s="46"/>
      <c r="I1" s="46"/>
    </row>
    <row r="2" spans="1:10" ht="15">
      <c r="A2" s="46"/>
      <c r="B2" s="98" t="s">
        <v>231</v>
      </c>
      <c r="C2" s="98"/>
      <c r="D2" s="98"/>
      <c r="E2" s="98"/>
      <c r="F2" s="98"/>
      <c r="G2" s="98"/>
      <c r="H2" s="98"/>
      <c r="I2" s="46"/>
    </row>
    <row r="3" spans="1:10" ht="15" customHeight="1">
      <c r="A3" s="46"/>
      <c r="B3" s="102" t="s">
        <v>191</v>
      </c>
      <c r="C3" s="102" t="s">
        <v>225</v>
      </c>
      <c r="D3" s="102"/>
      <c r="E3" s="102"/>
      <c r="F3" s="102" t="s">
        <v>226</v>
      </c>
      <c r="G3" s="102"/>
      <c r="H3" s="102"/>
      <c r="I3" s="46"/>
    </row>
    <row r="4" spans="1:10">
      <c r="A4" s="46"/>
      <c r="B4" s="102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>
      <c r="A11" s="46"/>
      <c r="B11" s="46"/>
      <c r="C11" s="46"/>
      <c r="D11" s="46"/>
      <c r="E11" s="47"/>
      <c r="F11" s="46"/>
      <c r="G11" s="46"/>
      <c r="H11" s="46"/>
      <c r="I11" s="46"/>
    </row>
    <row r="12" spans="1:10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">
      <c r="A13" s="46"/>
      <c r="B13" s="45" t="s">
        <v>232</v>
      </c>
      <c r="C13"/>
      <c r="D13"/>
      <c r="F13"/>
      <c r="G13"/>
      <c r="H13"/>
      <c r="I13" s="46"/>
    </row>
    <row r="14" spans="1:10" ht="15">
      <c r="A14" s="46"/>
      <c r="B14" s="99" t="s">
        <v>191</v>
      </c>
      <c r="C14" s="99" t="s">
        <v>225</v>
      </c>
      <c r="D14" s="99"/>
      <c r="E14" s="99"/>
      <c r="F14" s="99" t="s">
        <v>226</v>
      </c>
      <c r="G14" s="99"/>
      <c r="H14" s="99"/>
      <c r="I14" s="46"/>
    </row>
    <row r="15" spans="1:10" ht="15">
      <c r="B15" s="99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7">
      <c r="B23" s="45" t="s">
        <v>233</v>
      </c>
    </row>
    <row r="24" spans="2:9" ht="15">
      <c r="B24" s="101" t="s">
        <v>191</v>
      </c>
      <c r="C24" s="101" t="s">
        <v>225</v>
      </c>
      <c r="D24" s="101"/>
      <c r="E24" s="101"/>
      <c r="F24" s="101" t="s">
        <v>226</v>
      </c>
      <c r="G24" s="101"/>
      <c r="H24" s="101"/>
    </row>
    <row r="25" spans="2:9" ht="15">
      <c r="B25" s="101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4.0674209594726562E-4</v>
      </c>
      <c r="I29" s="1">
        <f t="shared" si="2"/>
        <v>1000.5760669125395</v>
      </c>
    </row>
    <row r="30" spans="2:9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">
      <c r="B34" s="45" t="s">
        <v>235</v>
      </c>
      <c r="C34"/>
      <c r="D34"/>
      <c r="E34"/>
      <c r="F34"/>
      <c r="G34"/>
      <c r="H34"/>
    </row>
    <row r="35" spans="2:8" ht="15">
      <c r="B35" s="99" t="s">
        <v>191</v>
      </c>
      <c r="C35" s="99" t="s">
        <v>225</v>
      </c>
      <c r="D35" s="99"/>
      <c r="E35" s="99"/>
      <c r="F35" s="99" t="s">
        <v>226</v>
      </c>
      <c r="G35" s="99"/>
      <c r="H35" s="99"/>
    </row>
    <row r="36" spans="2:8" ht="15">
      <c r="B36" s="99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7">
      <c r="B44" s="45" t="s">
        <v>236</v>
      </c>
      <c r="C44"/>
      <c r="D44"/>
      <c r="E44"/>
      <c r="F44"/>
      <c r="G44"/>
      <c r="H44"/>
    </row>
    <row r="45" spans="2:8" ht="15">
      <c r="B45" s="99" t="s">
        <v>191</v>
      </c>
      <c r="C45" s="99" t="s">
        <v>225</v>
      </c>
      <c r="D45" s="99"/>
      <c r="E45" s="99"/>
      <c r="F45" s="99" t="s">
        <v>226</v>
      </c>
      <c r="G45" s="99"/>
      <c r="H45" s="99"/>
    </row>
    <row r="46" spans="2:8" ht="15">
      <c r="B46" s="99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7">
      <c r="B54" s="45" t="s">
        <v>237</v>
      </c>
      <c r="C54"/>
      <c r="D54"/>
      <c r="E54"/>
      <c r="F54"/>
      <c r="G54"/>
      <c r="H54"/>
    </row>
    <row r="55" spans="2:11" ht="15">
      <c r="B55" s="99" t="s">
        <v>191</v>
      </c>
      <c r="C55" s="99" t="s">
        <v>225</v>
      </c>
      <c r="D55" s="99"/>
      <c r="E55" s="99"/>
      <c r="F55" s="99" t="s">
        <v>226</v>
      </c>
      <c r="G55" s="99"/>
      <c r="H55" s="99"/>
    </row>
    <row r="56" spans="2:11" ht="15">
      <c r="B56" s="99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3:B4"/>
    <mergeCell ref="C3:E3"/>
    <mergeCell ref="F3:H3"/>
    <mergeCell ref="B2:H2"/>
    <mergeCell ref="B14:B15"/>
    <mergeCell ref="C14:E14"/>
    <mergeCell ref="F14:H14"/>
    <mergeCell ref="B24:B25"/>
    <mergeCell ref="C24:E24"/>
    <mergeCell ref="F24:H24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3" zoomScale="145" zoomScaleNormal="145" zoomScalePageLayoutView="145" workbookViewId="0">
      <selection activeCell="F21" sqref="F21:G26"/>
    </sheetView>
  </sheetViews>
  <sheetFormatPr baseColWidth="10" defaultColWidth="11.5" defaultRowHeight="14" x14ac:dyDescent="0"/>
  <cols>
    <col min="1" max="1" width="38.6640625" bestFit="1" customWidth="1"/>
    <col min="2" max="2" width="14.5" bestFit="1" customWidth="1"/>
    <col min="3" max="3" width="16.6640625" bestFit="1" customWidth="1"/>
    <col min="4" max="4" width="13.33203125" bestFit="1" customWidth="1"/>
    <col min="5" max="5" width="14.5" bestFit="1" customWidth="1"/>
    <col min="6" max="6" width="16.5" bestFit="1" customWidth="1"/>
    <col min="7" max="7" width="17.5" bestFit="1" customWidth="1"/>
    <col min="8" max="8" width="15.1640625" bestFit="1" customWidth="1"/>
    <col min="9" max="9" width="19.1640625" bestFit="1" customWidth="1"/>
    <col min="10" max="10" width="16.1640625" bestFit="1" customWidth="1"/>
    <col min="11" max="11" width="24.6640625" bestFit="1" customWidth="1"/>
    <col min="12" max="12" width="14.5" bestFit="1" customWidth="1"/>
    <col min="13" max="13" width="23.5" bestFit="1" customWidth="1"/>
    <col min="14" max="14" width="20.83203125" bestFit="1" customWidth="1"/>
    <col min="15" max="15" width="1.1640625" style="30" customWidth="1"/>
    <col min="19" max="19" width="6" bestFit="1" customWidth="1"/>
    <col min="20" max="20" width="15.5" bestFit="1" customWidth="1"/>
    <col min="21" max="21" width="14.83203125" bestFit="1" customWidth="1"/>
    <col min="22" max="22" width="21.33203125" bestFit="1" customWidth="1"/>
    <col min="23" max="23" width="18.332031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22.5" customWidth="1"/>
  </cols>
  <sheetData>
    <row r="1" spans="1:9">
      <c r="B1" s="16" t="s">
        <v>92</v>
      </c>
      <c r="C1" s="16" t="s">
        <v>93</v>
      </c>
    </row>
    <row r="2" spans="1:9">
      <c r="A2" s="20" t="s">
        <v>91</v>
      </c>
      <c r="B2" s="32">
        <v>25</v>
      </c>
      <c r="C2" s="11">
        <f>sim3_beam_length</f>
        <v>25</v>
      </c>
    </row>
    <row r="3" spans="1:9">
      <c r="A3" s="20" t="s">
        <v>94</v>
      </c>
      <c r="B3" s="32">
        <v>15</v>
      </c>
      <c r="C3" s="11">
        <f>sim3_force_position</f>
        <v>15</v>
      </c>
    </row>
    <row r="4" spans="1:9">
      <c r="A4" s="117" t="s">
        <v>95</v>
      </c>
      <c r="B4" s="118">
        <v>100000</v>
      </c>
      <c r="C4" s="119">
        <f>sim3_mass</f>
        <v>100000</v>
      </c>
      <c r="E4" t="s">
        <v>272</v>
      </c>
      <c r="F4" t="s">
        <v>273</v>
      </c>
    </row>
    <row r="5" spans="1:9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>
      <c r="A6" s="20" t="s">
        <v>97</v>
      </c>
      <c r="B6" s="32">
        <v>10</v>
      </c>
      <c r="C6" s="11">
        <f>sim3_l_ty</f>
        <v>10</v>
      </c>
    </row>
    <row r="7" spans="1:9">
      <c r="A7" s="20" t="s">
        <v>98</v>
      </c>
      <c r="B7" s="32">
        <v>9.81</v>
      </c>
      <c r="C7" s="11">
        <f>sim3_gravity</f>
        <v>9.81</v>
      </c>
    </row>
    <row r="8" spans="1:9">
      <c r="A8" s="20" t="s">
        <v>106</v>
      </c>
      <c r="B8" s="32">
        <v>200</v>
      </c>
      <c r="C8" s="11">
        <f>sim3_division</f>
        <v>200</v>
      </c>
    </row>
    <row r="9" spans="1:9">
      <c r="A9" s="20" t="s">
        <v>224</v>
      </c>
      <c r="B9" s="43">
        <v>8541</v>
      </c>
      <c r="C9" s="11">
        <f>sim3_second_moment_x</f>
        <v>8541</v>
      </c>
      <c r="E9" s="116" t="s">
        <v>277</v>
      </c>
      <c r="F9" s="115" t="s">
        <v>274</v>
      </c>
      <c r="G9" s="115"/>
      <c r="H9" s="116" t="s">
        <v>271</v>
      </c>
      <c r="I9" s="116" t="s">
        <v>270</v>
      </c>
    </row>
    <row r="10" spans="1:9">
      <c r="A10" s="21" t="s">
        <v>99</v>
      </c>
      <c r="B10" s="33">
        <v>345</v>
      </c>
      <c r="C10" s="11">
        <v>345</v>
      </c>
      <c r="E10" s="116"/>
      <c r="F10" s="113" t="s">
        <v>275</v>
      </c>
      <c r="G10" s="113" t="s">
        <v>276</v>
      </c>
      <c r="H10" s="116"/>
      <c r="I10" s="116"/>
    </row>
    <row r="11" spans="1:9">
      <c r="A11" s="21" t="s">
        <v>100</v>
      </c>
      <c r="B11" s="33">
        <v>59.1</v>
      </c>
      <c r="C11" s="32">
        <v>0</v>
      </c>
      <c r="E11" s="113">
        <v>1</v>
      </c>
      <c r="F11" s="48">
        <v>21606610.026818819</v>
      </c>
      <c r="G11" s="48">
        <v>23155.682007512478</v>
      </c>
      <c r="H11" s="114">
        <f t="shared" ref="H11:H15" si="0">ABS((F11-G11)/F11)</f>
        <v>0.99892830564448698</v>
      </c>
      <c r="I11" s="48"/>
    </row>
    <row r="12" spans="1:9">
      <c r="A12" s="21" t="s">
        <v>101</v>
      </c>
      <c r="B12" s="33">
        <v>252</v>
      </c>
      <c r="C12" s="11">
        <f>sim3_depth_of_section</f>
        <v>252</v>
      </c>
      <c r="E12" s="113">
        <v>10</v>
      </c>
      <c r="F12" s="48">
        <v>21809543.636223122</v>
      </c>
      <c r="G12" s="48">
        <v>231556.82007512453</v>
      </c>
      <c r="H12" s="114">
        <f t="shared" si="0"/>
        <v>0.98938277554370579</v>
      </c>
      <c r="I12" s="48"/>
    </row>
    <row r="13" spans="1:9">
      <c r="A13" s="21" t="s">
        <v>102</v>
      </c>
      <c r="B13" s="33">
        <v>177</v>
      </c>
      <c r="C13" s="11">
        <f>sim3_width_of_section</f>
        <v>177</v>
      </c>
      <c r="E13" s="113">
        <v>100</v>
      </c>
      <c r="F13" s="1">
        <v>23840990.128829718</v>
      </c>
      <c r="G13" s="48">
        <v>2315568.2007512469</v>
      </c>
      <c r="H13" s="114">
        <f t="shared" si="0"/>
        <v>0.90287449521858809</v>
      </c>
      <c r="I13" s="48"/>
    </row>
    <row r="14" spans="1:9">
      <c r="A14" s="21" t="s">
        <v>103</v>
      </c>
      <c r="B14" s="33">
        <v>15</v>
      </c>
      <c r="C14" s="11">
        <f>sim3_thickness_flange</f>
        <v>15</v>
      </c>
      <c r="E14" s="113">
        <v>1000</v>
      </c>
      <c r="F14" s="48">
        <v>44451488.656841114</v>
      </c>
      <c r="G14" s="48">
        <v>23155682.007512473</v>
      </c>
      <c r="H14" s="114">
        <f t="shared" si="0"/>
        <v>0.47907971797590637</v>
      </c>
      <c r="I14" s="48"/>
    </row>
    <row r="15" spans="1:9">
      <c r="A15" s="21" t="s">
        <v>104</v>
      </c>
      <c r="B15" s="33">
        <v>9</v>
      </c>
      <c r="C15" s="11">
        <f>sim3_thickness_web</f>
        <v>9</v>
      </c>
      <c r="E15" s="113">
        <v>10000</v>
      </c>
      <c r="F15" s="48">
        <v>252673139.90850011</v>
      </c>
      <c r="G15" s="48">
        <v>231556820.07512471</v>
      </c>
      <c r="H15" s="114">
        <f t="shared" si="0"/>
        <v>8.3571684117362835E-2</v>
      </c>
      <c r="I15" s="48"/>
    </row>
    <row r="16" spans="1:9">
      <c r="A16" s="21" t="s">
        <v>105</v>
      </c>
      <c r="B16" s="33">
        <v>75.3</v>
      </c>
      <c r="C16" s="11">
        <f>sim3_cross_section_area</f>
        <v>75.3</v>
      </c>
      <c r="E16" s="113">
        <v>100000</v>
      </c>
      <c r="F16" s="48">
        <v>2336684520.5846224</v>
      </c>
      <c r="G16" s="48">
        <v>2315568200.7512474</v>
      </c>
      <c r="H16" s="114">
        <f>ABS((F16-G16)/F16)</f>
        <v>9.0368723922097192E-3</v>
      </c>
      <c r="I16" s="48"/>
    </row>
    <row r="17" spans="1:27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>
      <c r="A19" s="22" t="s">
        <v>109</v>
      </c>
      <c r="B19" s="11">
        <f>sim3_tx</f>
        <v>-1489617.84375</v>
      </c>
      <c r="C19" s="11">
        <f>sim3_tx_0</f>
        <v>-1471500</v>
      </c>
      <c r="E19" s="116" t="s">
        <v>277</v>
      </c>
      <c r="F19" s="115" t="s">
        <v>274</v>
      </c>
      <c r="G19" s="115"/>
      <c r="H19" s="116" t="s">
        <v>271</v>
      </c>
      <c r="I19" s="116" t="s">
        <v>270</v>
      </c>
    </row>
    <row r="20" spans="1:27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16"/>
      <c r="F20" s="113" t="s">
        <v>275</v>
      </c>
      <c r="G20" s="113" t="s">
        <v>276</v>
      </c>
      <c r="H20" s="116"/>
      <c r="I20" s="116"/>
    </row>
    <row r="21" spans="1:27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113">
        <v>1</v>
      </c>
      <c r="F21" s="48">
        <v>8.6188863766052251</v>
      </c>
      <c r="G21" s="48">
        <v>6136.1185555140391</v>
      </c>
      <c r="H21" s="114">
        <f t="shared" ref="H21:H25" si="1">ABS((F21-G21)/F21)</f>
        <v>710.93867599527516</v>
      </c>
      <c r="I21" s="48"/>
    </row>
    <row r="22" spans="1:27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113">
        <v>10</v>
      </c>
      <c r="F22" s="48">
        <v>8.5499250007889742</v>
      </c>
      <c r="G22" s="48">
        <v>613.61185555140412</v>
      </c>
      <c r="H22" s="114">
        <f t="shared" si="1"/>
        <v>70.768098023641244</v>
      </c>
      <c r="I22" s="48"/>
    </row>
    <row r="23" spans="1:27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113">
        <v>100</v>
      </c>
      <c r="F23" s="1">
        <v>7.9028117077185929</v>
      </c>
      <c r="G23" s="48">
        <v>61.361185555140395</v>
      </c>
      <c r="H23" s="114">
        <f t="shared" si="1"/>
        <v>6.7644752050981518</v>
      </c>
      <c r="I23" s="48"/>
    </row>
    <row r="24" spans="1:27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113">
        <v>1000</v>
      </c>
      <c r="F24" s="48">
        <v>4.1308575960440539</v>
      </c>
      <c r="G24" s="48">
        <v>6.1361185555140398</v>
      </c>
      <c r="H24" s="114">
        <f t="shared" si="1"/>
        <v>0.48543454061218155</v>
      </c>
      <c r="I24" s="48"/>
    </row>
    <row r="25" spans="1:27">
      <c r="A25" s="120" t="s">
        <v>115</v>
      </c>
      <c r="B25" s="119">
        <f>sim3_yield_strength*1000000/B24</f>
        <v>6.1073749059288467E-2</v>
      </c>
      <c r="C25" s="119">
        <f>sim3_yield_strength_0*1000000/C24</f>
        <v>6.1361185555140405E-2</v>
      </c>
      <c r="E25" s="113">
        <v>10000</v>
      </c>
      <c r="F25" s="48">
        <v>0.58603098873744752</v>
      </c>
      <c r="G25" s="48">
        <v>0.61361185555140407</v>
      </c>
      <c r="H25" s="114">
        <f t="shared" si="1"/>
        <v>4.7063836800468717E-2</v>
      </c>
      <c r="I25" s="48"/>
    </row>
    <row r="26" spans="1:27">
      <c r="E26" s="113">
        <v>100000</v>
      </c>
      <c r="F26" s="48">
        <v>6.1073749059288467E-2</v>
      </c>
      <c r="G26" s="48">
        <v>6.1361185555140405E-2</v>
      </c>
      <c r="H26" s="114">
        <f>ABS((F26-G26)/F26)</f>
        <v>4.7063836800472761E-3</v>
      </c>
      <c r="I26" s="48"/>
    </row>
    <row r="30" spans="1:27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85"/>
  <sheetViews>
    <sheetView topLeftCell="A23" workbookViewId="0">
      <selection activeCell="C59" sqref="C59:H64"/>
    </sheetView>
  </sheetViews>
  <sheetFormatPr baseColWidth="10" defaultRowHeight="14" x14ac:dyDescent="0"/>
  <cols>
    <col min="2" max="2" width="10.83203125" style="30"/>
    <col min="3" max="3" width="17" style="30" bestFit="1" customWidth="1"/>
    <col min="4" max="4" width="14" style="30" bestFit="1" customWidth="1"/>
    <col min="5" max="5" width="12.33203125" style="30" bestFit="1" customWidth="1"/>
    <col min="6" max="6" width="15.6640625" style="30" bestFit="1" customWidth="1"/>
    <col min="7" max="7" width="13.83203125" style="30" bestFit="1" customWidth="1"/>
    <col min="8" max="8" width="11.33203125" style="30" bestFit="1" customWidth="1"/>
  </cols>
  <sheetData>
    <row r="4" spans="2:8" ht="15">
      <c r="B4" s="108" t="s">
        <v>231</v>
      </c>
      <c r="C4" s="108"/>
      <c r="D4" s="108"/>
      <c r="E4" s="108"/>
      <c r="F4" s="108"/>
      <c r="G4" s="108"/>
      <c r="H4" s="108"/>
    </row>
    <row r="5" spans="2:8">
      <c r="B5" s="110" t="s">
        <v>191</v>
      </c>
      <c r="C5" s="110" t="s">
        <v>225</v>
      </c>
      <c r="D5" s="110"/>
      <c r="E5" s="110"/>
      <c r="F5" s="110" t="s">
        <v>226</v>
      </c>
      <c r="G5" s="110"/>
      <c r="H5" s="110"/>
    </row>
    <row r="6" spans="2:8">
      <c r="B6" s="110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</row>
    <row r="7" spans="2:8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</row>
    <row r="8" spans="2:8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</row>
    <row r="9" spans="2:8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</row>
    <row r="10" spans="2:8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</row>
    <row r="11" spans="2:8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</row>
    <row r="12" spans="2:8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</row>
    <row r="13" spans="2:8">
      <c r="B13" s="75"/>
      <c r="C13" s="75"/>
      <c r="D13" s="75"/>
      <c r="E13" s="76"/>
      <c r="F13" s="75"/>
      <c r="G13" s="75"/>
      <c r="H13" s="75"/>
    </row>
    <row r="14" spans="2:8">
      <c r="B14" s="75"/>
      <c r="C14" s="75"/>
      <c r="D14" s="75"/>
      <c r="E14" s="76"/>
      <c r="F14" s="75"/>
      <c r="G14" s="75"/>
      <c r="H14" s="75"/>
    </row>
    <row r="15" spans="2:8" ht="15">
      <c r="B15" s="108" t="s">
        <v>232</v>
      </c>
      <c r="C15" s="108"/>
      <c r="D15" s="108"/>
      <c r="E15" s="108"/>
      <c r="F15" s="108"/>
      <c r="G15" s="108"/>
      <c r="H15" s="108"/>
    </row>
    <row r="16" spans="2:8" ht="15">
      <c r="B16" s="107" t="s">
        <v>191</v>
      </c>
      <c r="C16" s="107" t="s">
        <v>225</v>
      </c>
      <c r="D16" s="107"/>
      <c r="E16" s="107"/>
      <c r="F16" s="107" t="s">
        <v>226</v>
      </c>
      <c r="G16" s="107"/>
      <c r="H16" s="107"/>
    </row>
    <row r="17" spans="2:8" ht="15">
      <c r="B17" s="107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">
      <c r="B19" s="79">
        <v>5</v>
      </c>
      <c r="C19" s="81">
        <v>24834.628000000001</v>
      </c>
      <c r="D19" s="81">
        <v>24834.628124999999</v>
      </c>
      <c r="E19" s="81">
        <f t="shared" ref="E19:E23" si="1">C19-D19</f>
        <v>-1.249999986612238E-4</v>
      </c>
      <c r="F19" s="81">
        <v>4905</v>
      </c>
      <c r="G19" s="81">
        <v>4905</v>
      </c>
      <c r="H19" s="81">
        <f t="shared" ref="H19:H23" si="2">F19-G19</f>
        <v>0</v>
      </c>
    </row>
    <row r="20" spans="2:8" ht="15">
      <c r="B20" s="79">
        <v>10</v>
      </c>
      <c r="C20" s="81">
        <v>35174.981</v>
      </c>
      <c r="D20" s="81">
        <v>35174.981249999997</v>
      </c>
      <c r="E20" s="81">
        <f t="shared" si="1"/>
        <v>-2.499999973224476E-4</v>
      </c>
      <c r="F20" s="81">
        <v>9810</v>
      </c>
      <c r="G20" s="81">
        <v>9810</v>
      </c>
      <c r="H20" s="81">
        <f t="shared" si="2"/>
        <v>0</v>
      </c>
    </row>
    <row r="21" spans="2:8" ht="15">
      <c r="B21" s="79">
        <v>15</v>
      </c>
      <c r="C21" s="81">
        <v>31021.059000000001</v>
      </c>
      <c r="D21" s="81">
        <v>31021.059374999997</v>
      </c>
      <c r="E21" s="81">
        <f t="shared" si="1"/>
        <v>-3.749999959836714E-4</v>
      </c>
      <c r="F21" s="80">
        <v>14715</v>
      </c>
      <c r="G21" s="81">
        <v>14715</v>
      </c>
      <c r="H21" s="81">
        <f t="shared" si="2"/>
        <v>0</v>
      </c>
    </row>
    <row r="22" spans="2:8" ht="15">
      <c r="B22" s="79">
        <v>20</v>
      </c>
      <c r="C22" s="81">
        <v>-7247.1379999999999</v>
      </c>
      <c r="D22" s="81">
        <v>-7247.1374999999971</v>
      </c>
      <c r="E22" s="81">
        <f t="shared" si="1"/>
        <v>-5.0000000283034751E-4</v>
      </c>
      <c r="F22" s="81">
        <v>0</v>
      </c>
      <c r="G22" s="81">
        <v>0</v>
      </c>
      <c r="H22" s="81">
        <f t="shared" si="2"/>
        <v>0</v>
      </c>
    </row>
    <row r="23" spans="2:8" ht="15">
      <c r="B23" s="79">
        <v>25</v>
      </c>
      <c r="C23" s="81">
        <v>0</v>
      </c>
      <c r="D23" s="81">
        <v>0</v>
      </c>
      <c r="E23" s="81">
        <f t="shared" si="1"/>
        <v>0</v>
      </c>
      <c r="F23" s="81">
        <v>0</v>
      </c>
      <c r="G23" s="81">
        <v>0</v>
      </c>
      <c r="H23" s="81">
        <f t="shared" si="2"/>
        <v>0</v>
      </c>
    </row>
    <row r="24" spans="2:8">
      <c r="B24" s="6"/>
      <c r="C24" s="6"/>
      <c r="D24" s="6"/>
      <c r="E24" s="82"/>
      <c r="F24" s="6"/>
      <c r="G24" s="6"/>
      <c r="H24" s="6"/>
    </row>
    <row r="25" spans="2:8" ht="17">
      <c r="B25" s="108" t="s">
        <v>233</v>
      </c>
      <c r="C25" s="108"/>
      <c r="D25" s="108"/>
      <c r="E25" s="108"/>
      <c r="F25" s="108"/>
      <c r="G25" s="108"/>
      <c r="H25" s="108"/>
    </row>
    <row r="26" spans="2:8" ht="15">
      <c r="B26" s="109" t="s">
        <v>191</v>
      </c>
      <c r="C26" s="109" t="s">
        <v>225</v>
      </c>
      <c r="D26" s="109"/>
      <c r="E26" s="109"/>
      <c r="F26" s="109" t="s">
        <v>226</v>
      </c>
      <c r="G26" s="109"/>
      <c r="H26" s="109"/>
    </row>
    <row r="27" spans="2:8" ht="15">
      <c r="B27" s="109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>
      <c r="B29" s="84">
        <v>5</v>
      </c>
      <c r="C29" s="85">
        <v>36636964.568000004</v>
      </c>
      <c r="D29" s="86">
        <v>36636964.567966275</v>
      </c>
      <c r="E29" s="86">
        <f t="shared" ref="E29:E33" si="3">ABS(C29-D29)</f>
        <v>3.372877836227417E-5</v>
      </c>
      <c r="F29" s="85">
        <v>7236037.9349999996</v>
      </c>
      <c r="G29" s="86">
        <v>7236037.9346680716</v>
      </c>
      <c r="H29" s="86">
        <f t="shared" ref="H29:H33" si="4">ABS(F29-G29)</f>
        <v>3.3192802220582962E-4</v>
      </c>
    </row>
    <row r="30" spans="2:8">
      <c r="B30" s="84">
        <v>10</v>
      </c>
      <c r="C30" s="85">
        <v>51891437.038999997</v>
      </c>
      <c r="D30" s="86">
        <v>51891437.038988397</v>
      </c>
      <c r="E30" s="86">
        <f t="shared" si="3"/>
        <v>1.16005539894104E-5</v>
      </c>
      <c r="F30" s="85">
        <v>14472075.869000001</v>
      </c>
      <c r="G30" s="86">
        <v>14472075.869336143</v>
      </c>
      <c r="H30" s="86">
        <f t="shared" si="4"/>
        <v>3.3614225685596466E-4</v>
      </c>
    </row>
    <row r="31" spans="2:8">
      <c r="B31" s="84">
        <v>15</v>
      </c>
      <c r="C31" s="85">
        <v>45763417.413000003</v>
      </c>
      <c r="D31" s="86">
        <v>45763417.413066387</v>
      </c>
      <c r="E31" s="86">
        <f t="shared" si="3"/>
        <v>6.6384673118591309E-5</v>
      </c>
      <c r="F31" s="85">
        <v>21708113.804000001</v>
      </c>
      <c r="G31" s="86">
        <v>21708113.804004215</v>
      </c>
      <c r="H31" s="86">
        <f t="shared" si="4"/>
        <v>4.2133033275604248E-6</v>
      </c>
    </row>
    <row r="32" spans="2:8">
      <c r="B32" s="84">
        <v>20</v>
      </c>
      <c r="C32" s="85">
        <v>-10691246.048</v>
      </c>
      <c r="D32" s="86">
        <v>-10691246.048472071</v>
      </c>
      <c r="E32" s="86">
        <f t="shared" si="3"/>
        <v>4.7207064926624298E-4</v>
      </c>
      <c r="F32" s="85">
        <v>0</v>
      </c>
      <c r="G32" s="86">
        <v>0</v>
      </c>
      <c r="H32" s="86">
        <f t="shared" si="4"/>
        <v>0</v>
      </c>
    </row>
    <row r="33" spans="2:11">
      <c r="B33" s="84">
        <v>25</v>
      </c>
      <c r="C33" s="85">
        <v>0</v>
      </c>
      <c r="D33" s="86">
        <v>0</v>
      </c>
      <c r="E33" s="86">
        <f t="shared" si="3"/>
        <v>0</v>
      </c>
      <c r="F33" s="85">
        <v>0</v>
      </c>
      <c r="G33" s="86">
        <v>0</v>
      </c>
      <c r="H33" s="86">
        <f t="shared" si="4"/>
        <v>0</v>
      </c>
    </row>
    <row r="34" spans="2:11">
      <c r="B34" s="6"/>
      <c r="C34" s="6"/>
      <c r="E34" s="82"/>
      <c r="F34" s="6"/>
      <c r="G34" s="6"/>
      <c r="H34" s="6"/>
    </row>
    <row r="35" spans="2:11">
      <c r="B35" s="6"/>
      <c r="C35" s="6"/>
      <c r="D35" s="6"/>
      <c r="E35" s="82"/>
      <c r="F35" s="6"/>
      <c r="G35" s="6"/>
      <c r="H35" s="6"/>
    </row>
    <row r="36" spans="2:11" ht="15">
      <c r="B36" s="108" t="s">
        <v>235</v>
      </c>
      <c r="C36" s="108"/>
      <c r="D36" s="108"/>
      <c r="E36" s="108"/>
      <c r="F36" s="108"/>
      <c r="G36" s="108"/>
      <c r="H36" s="108"/>
    </row>
    <row r="37" spans="2:11" ht="15">
      <c r="B37" s="107" t="s">
        <v>191</v>
      </c>
      <c r="C37" s="107" t="s">
        <v>225</v>
      </c>
      <c r="D37" s="107"/>
      <c r="E37" s="107"/>
      <c r="F37" s="107" t="s">
        <v>226</v>
      </c>
      <c r="G37" s="107"/>
      <c r="H37" s="107"/>
    </row>
    <row r="38" spans="2:11" ht="15">
      <c r="B38" s="107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>
      <c r="B40" s="72">
        <v>5</v>
      </c>
      <c r="C40" s="74">
        <v>1693390.5619999999</v>
      </c>
      <c r="D40" s="74">
        <v>1693390.5620389883</v>
      </c>
      <c r="E40" s="74">
        <f t="shared" ref="E40:E44" si="5">ABS(C40-D40)</f>
        <v>3.8988422602415085E-5</v>
      </c>
      <c r="F40" s="74">
        <v>472272.076</v>
      </c>
      <c r="G40" s="74">
        <v>472272.0758693362</v>
      </c>
      <c r="H40" s="74">
        <f t="shared" ref="H40:H44" si="6">F40-G40</f>
        <v>1.3066380051895976E-4</v>
      </c>
    </row>
    <row r="41" spans="2:11">
      <c r="B41" s="72">
        <v>10</v>
      </c>
      <c r="C41" s="74">
        <v>297826.57799999998</v>
      </c>
      <c r="D41" s="74">
        <v>297826.57784509991</v>
      </c>
      <c r="E41" s="74">
        <f t="shared" si="5"/>
        <v>1.5490007353946567E-4</v>
      </c>
      <c r="F41" s="74">
        <v>472272.076</v>
      </c>
      <c r="G41" s="74">
        <v>472272.0758693362</v>
      </c>
      <c r="H41" s="74">
        <f t="shared" si="6"/>
        <v>1.3066380051895976E-4</v>
      </c>
    </row>
    <row r="42" spans="2:11">
      <c r="B42" s="72">
        <v>15</v>
      </c>
      <c r="C42" s="74">
        <v>-2986825.71</v>
      </c>
      <c r="D42" s="74">
        <v>-2986825.7098261332</v>
      </c>
      <c r="E42" s="74">
        <f t="shared" si="5"/>
        <v>1.7386674880981445E-4</v>
      </c>
      <c r="F42" s="74">
        <v>-1416816.2279999999</v>
      </c>
      <c r="G42" s="74">
        <v>-1416816.2276080083</v>
      </c>
      <c r="H42" s="74">
        <f t="shared" si="6"/>
        <v>-3.9199157617986202E-4</v>
      </c>
    </row>
    <row r="43" spans="2:11">
      <c r="B43" s="72">
        <v>20</v>
      </c>
      <c r="C43" s="74">
        <v>1395563.9839999999</v>
      </c>
      <c r="D43" s="74">
        <v>1395563.984193889</v>
      </c>
      <c r="E43" s="74">
        <f t="shared" si="5"/>
        <v>1.9388902001082897E-4</v>
      </c>
      <c r="F43" s="74">
        <v>0</v>
      </c>
      <c r="G43" s="74">
        <v>0</v>
      </c>
      <c r="H43" s="74">
        <f t="shared" si="6"/>
        <v>0</v>
      </c>
    </row>
    <row r="44" spans="2:11">
      <c r="B44" s="72">
        <v>25</v>
      </c>
      <c r="C44" s="74">
        <v>0</v>
      </c>
      <c r="D44" s="74">
        <v>0</v>
      </c>
      <c r="E44" s="74">
        <f t="shared" si="5"/>
        <v>0</v>
      </c>
      <c r="F44" s="74">
        <v>0</v>
      </c>
      <c r="G44" s="74">
        <v>0</v>
      </c>
      <c r="H44" s="74">
        <f t="shared" si="6"/>
        <v>0</v>
      </c>
    </row>
    <row r="45" spans="2:11">
      <c r="B45" s="6"/>
      <c r="C45" s="6"/>
      <c r="D45" s="6"/>
      <c r="E45" s="82"/>
      <c r="F45" s="6"/>
      <c r="G45" s="6"/>
      <c r="H45" s="6"/>
    </row>
    <row r="46" spans="2:11" ht="17">
      <c r="B46" s="97" t="s">
        <v>236</v>
      </c>
      <c r="C46" s="97"/>
      <c r="D46" s="97"/>
      <c r="E46" s="97"/>
      <c r="F46" s="97"/>
      <c r="G46" s="97"/>
      <c r="H46" s="97"/>
      <c r="I46" s="97"/>
      <c r="J46" s="97"/>
      <c r="K46" s="97"/>
    </row>
    <row r="47" spans="2:11" ht="15">
      <c r="B47" s="107" t="s">
        <v>191</v>
      </c>
      <c r="C47" s="107" t="s">
        <v>225</v>
      </c>
      <c r="D47" s="107"/>
      <c r="E47" s="107"/>
      <c r="F47" s="107" t="s">
        <v>226</v>
      </c>
      <c r="G47" s="107"/>
      <c r="H47" s="107"/>
    </row>
    <row r="48" spans="2:11" ht="15">
      <c r="B48" s="107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">
      <c r="B51" s="79">
        <v>10</v>
      </c>
      <c r="C51" s="81">
        <v>55079198.493000001</v>
      </c>
      <c r="D51" s="81">
        <v>55079198.493171662</v>
      </c>
      <c r="E51" s="74">
        <f t="shared" ref="E51:E54" si="7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">
      <c r="B52" s="79">
        <v>15</v>
      </c>
      <c r="C52" s="81">
        <v>48951178.866999999</v>
      </c>
      <c r="D52" s="81">
        <v>48951178.867249653</v>
      </c>
      <c r="E52" s="74">
        <f t="shared" si="7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">
      <c r="B53" s="79">
        <v>20</v>
      </c>
      <c r="C53" s="81">
        <v>10691246.048</v>
      </c>
      <c r="D53" s="81">
        <v>10691246.048472071</v>
      </c>
      <c r="E53" s="74">
        <f t="shared" si="7"/>
        <v>4.7207064926624298E-4</v>
      </c>
      <c r="F53" s="81">
        <v>0</v>
      </c>
      <c r="G53" s="81">
        <v>0</v>
      </c>
      <c r="H53" s="81">
        <v>0</v>
      </c>
    </row>
    <row r="54" spans="2:11" ht="15">
      <c r="B54" s="79">
        <v>25</v>
      </c>
      <c r="C54" s="81">
        <v>0</v>
      </c>
      <c r="D54" s="81">
        <v>0</v>
      </c>
      <c r="E54" s="74">
        <f t="shared" si="7"/>
        <v>0</v>
      </c>
      <c r="F54" s="81">
        <v>0</v>
      </c>
      <c r="G54" s="81">
        <v>0</v>
      </c>
      <c r="H54" s="81">
        <v>0</v>
      </c>
    </row>
    <row r="55" spans="2:11">
      <c r="B55" s="6"/>
      <c r="C55" s="6"/>
      <c r="D55" s="6"/>
      <c r="E55" s="82"/>
      <c r="F55" s="6"/>
      <c r="G55" s="6"/>
      <c r="H55" s="6"/>
    </row>
    <row r="56" spans="2:11" ht="17">
      <c r="B56" s="100" t="s">
        <v>237</v>
      </c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 ht="15">
      <c r="B57" s="107" t="s">
        <v>191</v>
      </c>
      <c r="C57" s="107" t="s">
        <v>225</v>
      </c>
      <c r="D57" s="107"/>
      <c r="E57" s="107"/>
      <c r="F57" s="107" t="s">
        <v>226</v>
      </c>
      <c r="G57" s="107"/>
      <c r="H57" s="107"/>
    </row>
    <row r="58" spans="2:11" ht="15">
      <c r="B58" s="107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">
      <c r="B66" s="87" t="s">
        <v>262</v>
      </c>
    </row>
    <row r="67" spans="2:8" ht="15">
      <c r="B67" s="107" t="s">
        <v>191</v>
      </c>
      <c r="C67" s="107" t="s">
        <v>225</v>
      </c>
      <c r="D67" s="107"/>
      <c r="E67" s="107"/>
      <c r="F67" s="107" t="s">
        <v>226</v>
      </c>
      <c r="G67" s="107"/>
      <c r="H67" s="107"/>
    </row>
    <row r="68" spans="2:8" ht="15">
      <c r="B68" s="107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">
      <c r="B75" s="88"/>
    </row>
    <row r="77" spans="2:8" ht="15">
      <c r="B77" s="87" t="s">
        <v>263</v>
      </c>
    </row>
    <row r="78" spans="2:8" ht="15">
      <c r="B78" s="107" t="s">
        <v>191</v>
      </c>
      <c r="C78" s="107" t="s">
        <v>225</v>
      </c>
      <c r="D78" s="107"/>
      <c r="E78" s="107"/>
      <c r="F78" s="107" t="s">
        <v>226</v>
      </c>
      <c r="G78" s="107"/>
      <c r="H78" s="107"/>
    </row>
    <row r="79" spans="2:8" ht="15">
      <c r="B79" s="107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8" ht="1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8" ht="1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8" ht="1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8" ht="1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8" ht="1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</sheetData>
  <mergeCells count="30">
    <mergeCell ref="B4:H4"/>
    <mergeCell ref="B5:B6"/>
    <mergeCell ref="C5:E5"/>
    <mergeCell ref="F5:H5"/>
    <mergeCell ref="B16:B17"/>
    <mergeCell ref="C16:E16"/>
    <mergeCell ref="F16:H16"/>
    <mergeCell ref="B15:H15"/>
    <mergeCell ref="B26:B27"/>
    <mergeCell ref="C26:E26"/>
    <mergeCell ref="F26:H26"/>
    <mergeCell ref="B37:B38"/>
    <mergeCell ref="C37:E37"/>
    <mergeCell ref="F37:H37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57:B58"/>
    <mergeCell ref="C57:E57"/>
    <mergeCell ref="F57:H5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baseColWidth="10" defaultRowHeight="14" x14ac:dyDescent="0"/>
  <sheetData>
    <row r="4" spans="2:11">
      <c r="B4" s="102" t="s">
        <v>191</v>
      </c>
      <c r="C4" s="111" t="s">
        <v>264</v>
      </c>
      <c r="D4" s="111"/>
      <c r="E4" s="111"/>
      <c r="F4" s="111" t="s">
        <v>265</v>
      </c>
      <c r="G4" s="111"/>
      <c r="H4" s="111"/>
      <c r="I4" s="111" t="s">
        <v>266</v>
      </c>
      <c r="J4" s="111"/>
      <c r="K4" s="111"/>
    </row>
    <row r="5" spans="2:11" ht="17">
      <c r="B5" s="102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2016-12-21T08:35:42Z</dcterms:modified>
</cp:coreProperties>
</file>