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2022\10 October 2022\18-10-22\Upl\Revised For Website August 2022\"/>
    </mc:Choice>
  </mc:AlternateContent>
  <bookViews>
    <workbookView xWindow="0" yWindow="0" windowWidth="23040" windowHeight="9195"/>
  </bookViews>
  <sheets>
    <sheet name="August 2022 (Revised)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D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C11" i="1"/>
  <c r="AC73" i="1" s="1"/>
  <c r="AB11" i="1"/>
  <c r="AB73" i="1" s="1"/>
  <c r="AA11" i="1"/>
  <c r="AA73" i="1" s="1"/>
  <c r="Z11" i="1"/>
  <c r="Y11" i="1"/>
  <c r="X11" i="1"/>
  <c r="W11" i="1"/>
  <c r="V11" i="1"/>
  <c r="U11" i="1"/>
  <c r="U73" i="1" s="1"/>
  <c r="T11" i="1"/>
  <c r="S11" i="1"/>
  <c r="R11" i="1"/>
  <c r="R73" i="1" s="1"/>
  <c r="Q11" i="1"/>
  <c r="Q73" i="1" s="1"/>
  <c r="P11" i="1"/>
  <c r="P73" i="1" s="1"/>
  <c r="O11" i="1"/>
  <c r="O73" i="1" s="1"/>
  <c r="N11" i="1"/>
  <c r="N73" i="1" s="1"/>
  <c r="M11" i="1"/>
  <c r="M73" i="1" s="1"/>
  <c r="L11" i="1"/>
  <c r="L73" i="1" s="1"/>
  <c r="K11" i="1"/>
  <c r="J11" i="1"/>
  <c r="I11" i="1"/>
  <c r="H11" i="1"/>
  <c r="G11" i="1"/>
  <c r="F11" i="1"/>
  <c r="F73" i="1" s="1"/>
  <c r="T73" i="1" l="1"/>
  <c r="H73" i="1"/>
  <c r="I73" i="1"/>
  <c r="Y73" i="1"/>
  <c r="J73" i="1"/>
  <c r="Z73" i="1"/>
  <c r="S73" i="1"/>
  <c r="V73" i="1"/>
  <c r="G73" i="1"/>
  <c r="W73" i="1"/>
  <c r="K73" i="1"/>
  <c r="X73" i="1"/>
</calcChain>
</file>

<file path=xl/sharedStrings.xml><?xml version="1.0" encoding="utf-8"?>
<sst xmlns="http://schemas.openxmlformats.org/spreadsheetml/2006/main" count="141" uniqueCount="118">
  <si>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</si>
  <si>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</si>
  <si>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</si>
  <si>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</si>
  <si>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</si>
  <si>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</si>
  <si>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</si>
  <si>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</si>
  <si>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</si>
  <si>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</si>
  <si>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</si>
  <si>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</si>
  <si>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</si>
  <si>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</si>
  <si>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</si>
  <si>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</si>
  <si>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</si>
  <si>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</si>
  <si>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</si>
  <si>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</si>
  <si>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</si>
  <si>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</si>
  <si>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</si>
  <si>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</si>
  <si>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</si>
  <si>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</si>
  <si>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</si>
  <si>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</si>
  <si>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</si>
  <si>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</si>
  <si>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</si>
  <si>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</si>
  <si>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</si>
  <si>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</si>
  <si>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</si>
  <si>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</si>
  <si>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</si>
  <si>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</si>
  <si>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</si>
  <si>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</si>
  <si>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</si>
  <si>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 LTD.</t>
  </si>
  <si>
    <t>CSB BANK LTD.</t>
  </si>
  <si>
    <t>DCB BANK LTD</t>
  </si>
  <si>
    <t>DHANALAKSHMI BANK LTD</t>
  </si>
  <si>
    <t>FEDERAL BANK LTD</t>
  </si>
  <si>
    <t>HDFC BANK LTD</t>
  </si>
  <si>
    <t>ICICI BANK LTD</t>
  </si>
  <si>
    <t>IDBI BANK LTD</t>
  </si>
  <si>
    <t>IDFC FIRST BANK LTD</t>
  </si>
  <si>
    <t>INDUSIND BANK LTD</t>
  </si>
  <si>
    <t>JAMMU AND KASHMIR BANK LTD</t>
  </si>
  <si>
    <t>KARNATAKA BANK LTD</t>
  </si>
  <si>
    <t>KARUR VYSYA BANK LTD</t>
  </si>
  <si>
    <t>KOTAK MAHINDRA BANK LTD</t>
  </si>
  <si>
    <t>RBL BANK LTD</t>
  </si>
  <si>
    <t>SOUTH INDIAN BANK</t>
  </si>
  <si>
    <t>TAMILNAD MERCANTILE BANK LTD</t>
  </si>
  <si>
    <t>YES BANK LTD</t>
  </si>
  <si>
    <t>Foreign Banks</t>
  </si>
  <si>
    <t>AMERICAN EXPRESS BANKING CORPORATION</t>
  </si>
  <si>
    <t>BANK OF AMERICA</t>
  </si>
  <si>
    <t>BARCLAYS BANK PLC</t>
  </si>
  <si>
    <t>CITI BANK</t>
  </si>
  <si>
    <t>DBS INDIA BANK LTD</t>
  </si>
  <si>
    <t>DEUTSCHE BANK LTD</t>
  </si>
  <si>
    <t>HSBC LTD</t>
  </si>
  <si>
    <t xml:space="preserve"> </t>
  </si>
  <si>
    <t>SBM BANK INDIA LTD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</si>
  <si>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</si>
  <si>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</si>
  <si>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</si>
  <si>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</si>
  <si>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</si>
  <si>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</si>
  <si>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</si>
  <si>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</si>
  <si>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</si>
  <si>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</si>
  <si>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</si>
  <si>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</si>
  <si>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</si>
  <si>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</si>
  <si>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</si>
  <si>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</si>
  <si>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</si>
  <si>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</si>
  <si>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</si>
  <si>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</si>
  <si>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</si>
  <si>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ATM, Acceptance Infrastructure and Card Statistics for the Month of August 2022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</si>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</sst>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6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 applyProtection="1">
      <alignment horizontal="left"/>
      <protection locked="0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 applyProtection="1">
      <alignment horizontal="right" vertical="center"/>
    </xf>
    <xf numFmtId="0" fontId="8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 wrapText="1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horizontal="center" vertical="center"/>
      <protection locked="0"/>
    </xf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 applyProtection="1">
      <alignment vertical="center"/>
      <protection locked="0"/>
    </xf>
    <xf numFmtId="0" fontId="7" fillId="2" borderId="1" xfId="1" applyFont="1" applyFill="1" applyBorder="1" applyAlignment="1" applyProtection="1">
      <alignment vertical="center" wrapText="1"/>
      <protection locked="0"/>
    </xf>
    <xf numFmtId="0" fontId="7" fillId="2" borderId="1" xfId="1" applyFont="1" applyFill="1" applyBorder="1" applyAlignment="1" applyProtection="1">
      <alignment horizontal="right" vertical="center" wrapText="1"/>
      <protection locked="0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1" xfId="1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6" fillId="2" borderId="1" xfId="2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Protection="1">
      <protection locked="0"/>
    </xf>
    <xf numFmtId="0" fontId="5" fillId="2" borderId="0" xfId="0" applyFont="1" applyFill="1" applyAlignment="1">
      <alignment horizontal="left"/>
    </xf>
    <xf numFmtId="0" fontId="5" fillId="2" borderId="0" xfId="0" applyFont="1" applyFill="1"/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5" fillId="2" borderId="0" xfId="0" applyFont="1" applyFill="1" applyAlignment="1" applyProtection="1">
      <alignment horizontal="left"/>
      <protection locked="0"/>
    </xf>
    <xf numFmtId="0" fontId="8" fillId="2" borderId="0" xfId="0" applyFont="1" applyFill="1"/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BI/Card%20Statistics/Data/2022%20August/2022%20August%20Cards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im Data-Current Month"/>
      <sheetName val="Regular Data-Current Month"/>
      <sheetName val="Inconsistency"/>
      <sheetName val="Difference in %"/>
      <sheetName val="Difference in Actual"/>
      <sheetName val="Bankwise Variation"/>
      <sheetName val="Variation Table "/>
      <sheetName val="Bulletin Format"/>
      <sheetName val="For Website "/>
      <sheetName val="Bulletin Vs Website"/>
      <sheetName val="DPSS_CISBI"/>
      <sheetName val="Website M-O-M"/>
      <sheetName val="Interim Data-Previous Month"/>
      <sheetName val="For Website Previous Month"/>
    </sheetNames>
    <sheetDataSet>
      <sheetData sheetId="0" refreshError="1">
        <row r="7">
          <cell r="C7">
            <v>1428072</v>
          </cell>
          <cell r="D7">
            <v>76893503</v>
          </cell>
          <cell r="F7">
            <v>25570</v>
          </cell>
          <cell r="G7">
            <v>38158</v>
          </cell>
          <cell r="H7">
            <v>11850</v>
          </cell>
          <cell r="I7">
            <v>847136</v>
          </cell>
          <cell r="J7">
            <v>1768815</v>
          </cell>
          <cell r="K7">
            <v>5406644606</v>
          </cell>
          <cell r="L7">
            <v>1740382</v>
          </cell>
          <cell r="M7">
            <v>8280836949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20161</v>
          </cell>
          <cell r="S7">
            <v>92699700</v>
          </cell>
          <cell r="T7">
            <v>7795514</v>
          </cell>
          <cell r="U7">
            <v>14280028582</v>
          </cell>
          <cell r="V7">
            <v>3752514</v>
          </cell>
          <cell r="W7">
            <v>6577446706</v>
          </cell>
          <cell r="X7">
            <v>9</v>
          </cell>
          <cell r="Y7">
            <v>28400</v>
          </cell>
          <cell r="Z7">
            <v>0</v>
          </cell>
          <cell r="AA7">
            <v>0</v>
          </cell>
          <cell r="AB7">
            <v>28218526</v>
          </cell>
          <cell r="AC7">
            <v>127387124745</v>
          </cell>
          <cell r="AD7">
            <v>1539</v>
          </cell>
          <cell r="AE7">
            <v>1423446</v>
          </cell>
        </row>
        <row r="8">
          <cell r="C8">
            <v>150601</v>
          </cell>
          <cell r="D8">
            <v>45494860</v>
          </cell>
          <cell r="F8">
            <v>47271</v>
          </cell>
          <cell r="G8">
            <v>11956</v>
          </cell>
          <cell r="H8">
            <v>103</v>
          </cell>
          <cell r="I8">
            <v>470903</v>
          </cell>
          <cell r="J8">
            <v>151042</v>
          </cell>
          <cell r="K8">
            <v>497947833.48000002</v>
          </cell>
          <cell r="L8">
            <v>104820</v>
          </cell>
          <cell r="M8">
            <v>304069372.94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8963</v>
          </cell>
          <cell r="S8">
            <v>50043332.43</v>
          </cell>
          <cell r="T8">
            <v>4897791</v>
          </cell>
          <cell r="U8">
            <v>8225722596.8999996</v>
          </cell>
          <cell r="V8">
            <v>2341569</v>
          </cell>
          <cell r="W8">
            <v>3254500077.4099998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17828989</v>
          </cell>
          <cell r="AC8">
            <v>67479099861.339996</v>
          </cell>
          <cell r="AD8">
            <v>3612</v>
          </cell>
          <cell r="AE8">
            <v>3430505</v>
          </cell>
        </row>
        <row r="9">
          <cell r="C9">
            <v>76504</v>
          </cell>
          <cell r="D9">
            <v>12915821</v>
          </cell>
          <cell r="F9">
            <v>2963</v>
          </cell>
          <cell r="G9">
            <v>0</v>
          </cell>
          <cell r="H9">
            <v>355014</v>
          </cell>
          <cell r="I9">
            <v>941703</v>
          </cell>
          <cell r="J9">
            <v>86079</v>
          </cell>
          <cell r="K9">
            <v>350761892.5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1011</v>
          </cell>
          <cell r="S9">
            <v>4867557.0199999996</v>
          </cell>
          <cell r="T9">
            <v>2343844</v>
          </cell>
          <cell r="U9">
            <v>3501658143.8099999</v>
          </cell>
          <cell r="V9">
            <v>955955</v>
          </cell>
          <cell r="W9">
            <v>1286687472.1800001</v>
          </cell>
          <cell r="X9">
            <v>8567</v>
          </cell>
          <cell r="Y9">
            <v>94084072.840000004</v>
          </cell>
          <cell r="Z9">
            <v>0</v>
          </cell>
          <cell r="AA9">
            <v>0</v>
          </cell>
          <cell r="AB9">
            <v>7224220</v>
          </cell>
          <cell r="AC9">
            <v>29786137575.139999</v>
          </cell>
          <cell r="AD9">
            <v>0</v>
          </cell>
          <cell r="AE9">
            <v>0</v>
          </cell>
        </row>
        <row r="10">
          <cell r="C10">
            <v>527272</v>
          </cell>
          <cell r="D10">
            <v>47715491</v>
          </cell>
          <cell r="F10">
            <v>50792</v>
          </cell>
          <cell r="G10">
            <v>8906</v>
          </cell>
          <cell r="H10">
            <v>66</v>
          </cell>
          <cell r="I10">
            <v>1641626</v>
          </cell>
          <cell r="J10">
            <v>680723</v>
          </cell>
          <cell r="K10">
            <v>1775318631.0900002</v>
          </cell>
          <cell r="L10">
            <v>298825</v>
          </cell>
          <cell r="M10">
            <v>1045190079.6900001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56629</v>
          </cell>
          <cell r="S10">
            <v>286393767.25999999</v>
          </cell>
          <cell r="T10">
            <v>9614683</v>
          </cell>
          <cell r="U10">
            <v>19132177332.730003</v>
          </cell>
          <cell r="V10">
            <v>3643427</v>
          </cell>
          <cell r="W10">
            <v>6594791151.7999992</v>
          </cell>
          <cell r="X10">
            <v>4379</v>
          </cell>
          <cell r="Y10">
            <v>69357433</v>
          </cell>
          <cell r="Z10">
            <v>0</v>
          </cell>
          <cell r="AA10">
            <v>0</v>
          </cell>
          <cell r="AB10">
            <v>31568115</v>
          </cell>
          <cell r="AC10">
            <v>138544860898.65997</v>
          </cell>
          <cell r="AD10">
            <v>1738</v>
          </cell>
          <cell r="AE10">
            <v>1544374.05</v>
          </cell>
        </row>
        <row r="11">
          <cell r="C11">
            <v>0</v>
          </cell>
          <cell r="D11">
            <v>27556286</v>
          </cell>
          <cell r="F11">
            <v>2592</v>
          </cell>
          <cell r="G11">
            <v>8982</v>
          </cell>
          <cell r="H11">
            <v>8448</v>
          </cell>
          <cell r="I11">
            <v>198295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2740197</v>
          </cell>
          <cell r="U11">
            <v>5530719926</v>
          </cell>
          <cell r="V11">
            <v>758067</v>
          </cell>
          <cell r="W11">
            <v>1367011672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8553106</v>
          </cell>
          <cell r="AC11">
            <v>36504728969</v>
          </cell>
          <cell r="AD11">
            <v>9633</v>
          </cell>
          <cell r="AE11">
            <v>9718269</v>
          </cell>
        </row>
        <row r="12">
          <cell r="C12">
            <v>163346</v>
          </cell>
          <cell r="D12">
            <v>28371703</v>
          </cell>
          <cell r="F12">
            <v>14545</v>
          </cell>
          <cell r="G12">
            <v>9759</v>
          </cell>
          <cell r="H12">
            <v>0</v>
          </cell>
          <cell r="I12">
            <v>404911</v>
          </cell>
          <cell r="J12">
            <v>132517</v>
          </cell>
          <cell r="K12">
            <v>392800378</v>
          </cell>
          <cell r="L12">
            <v>69212</v>
          </cell>
          <cell r="M12">
            <v>315741940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3123</v>
          </cell>
          <cell r="S12">
            <v>18763488</v>
          </cell>
          <cell r="T12">
            <v>5912361</v>
          </cell>
          <cell r="U12">
            <v>11008811019.08</v>
          </cell>
          <cell r="V12">
            <v>2685725</v>
          </cell>
          <cell r="W12">
            <v>4123347895</v>
          </cell>
          <cell r="X12">
            <v>5048</v>
          </cell>
          <cell r="Y12">
            <v>75390299.150000006</v>
          </cell>
          <cell r="Z12">
            <v>0</v>
          </cell>
          <cell r="AA12">
            <v>0</v>
          </cell>
          <cell r="AB12">
            <v>20432560</v>
          </cell>
          <cell r="AC12">
            <v>92726763863.850006</v>
          </cell>
          <cell r="AD12">
            <v>42433</v>
          </cell>
          <cell r="AE12">
            <v>42012539.920000002</v>
          </cell>
        </row>
        <row r="13">
          <cell r="C13">
            <v>80651</v>
          </cell>
          <cell r="D13">
            <v>15263223</v>
          </cell>
          <cell r="F13">
            <v>0</v>
          </cell>
          <cell r="G13">
            <v>0</v>
          </cell>
          <cell r="H13">
            <v>0</v>
          </cell>
          <cell r="I13">
            <v>120593</v>
          </cell>
          <cell r="J13">
            <v>65761</v>
          </cell>
          <cell r="K13">
            <v>159058248</v>
          </cell>
          <cell r="L13">
            <v>22073</v>
          </cell>
          <cell r="M13">
            <v>59982478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905</v>
          </cell>
          <cell r="S13">
            <v>3879134</v>
          </cell>
          <cell r="T13">
            <v>3779083</v>
          </cell>
          <cell r="U13">
            <v>6903129475.6099997</v>
          </cell>
          <cell r="V13">
            <v>1109388</v>
          </cell>
          <cell r="W13">
            <v>1835459823.25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15085988</v>
          </cell>
          <cell r="AC13">
            <v>63229329697.480011</v>
          </cell>
          <cell r="AD13">
            <v>0</v>
          </cell>
          <cell r="AE13">
            <v>0</v>
          </cell>
        </row>
        <row r="14">
          <cell r="C14">
            <v>0</v>
          </cell>
          <cell r="D14">
            <v>3540893</v>
          </cell>
          <cell r="F14">
            <v>1059</v>
          </cell>
          <cell r="G14">
            <v>357</v>
          </cell>
          <cell r="H14">
            <v>1145</v>
          </cell>
          <cell r="I14">
            <v>20160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552844</v>
          </cell>
          <cell r="U14">
            <v>1127320673.1900001</v>
          </cell>
          <cell r="V14">
            <v>333136</v>
          </cell>
          <cell r="W14">
            <v>774272241.19000006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1640477</v>
          </cell>
          <cell r="AC14">
            <v>7152353300</v>
          </cell>
          <cell r="AD14">
            <v>0</v>
          </cell>
          <cell r="AE14">
            <v>0</v>
          </cell>
        </row>
        <row r="15">
          <cell r="C15">
            <v>339352</v>
          </cell>
          <cell r="D15">
            <v>45499411</v>
          </cell>
          <cell r="F15">
            <v>44856</v>
          </cell>
          <cell r="G15">
            <v>11265</v>
          </cell>
          <cell r="H15">
            <v>608453</v>
          </cell>
          <cell r="I15">
            <v>58560</v>
          </cell>
          <cell r="J15">
            <v>470266</v>
          </cell>
          <cell r="K15">
            <v>1416237607.6800001</v>
          </cell>
          <cell r="L15">
            <v>179524</v>
          </cell>
          <cell r="M15">
            <v>610443158.91999996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3968</v>
          </cell>
          <cell r="S15">
            <v>11293685.140000001</v>
          </cell>
          <cell r="T15">
            <v>7656358</v>
          </cell>
          <cell r="U15">
            <v>15432324735.219999</v>
          </cell>
          <cell r="V15">
            <v>4444680</v>
          </cell>
          <cell r="W15">
            <v>7744252011.1999998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27416368</v>
          </cell>
          <cell r="AC15">
            <v>129767015824.08</v>
          </cell>
          <cell r="AD15">
            <v>0</v>
          </cell>
          <cell r="AE15">
            <v>0</v>
          </cell>
        </row>
        <row r="16">
          <cell r="C16">
            <v>14830926</v>
          </cell>
          <cell r="D16">
            <v>277159959</v>
          </cell>
          <cell r="F16">
            <v>965920</v>
          </cell>
          <cell r="G16">
            <v>51926</v>
          </cell>
          <cell r="H16">
            <v>534747</v>
          </cell>
          <cell r="I16">
            <v>1832983</v>
          </cell>
          <cell r="J16">
            <v>24874157</v>
          </cell>
          <cell r="K16">
            <v>73273040262</v>
          </cell>
          <cell r="L16">
            <v>19272201</v>
          </cell>
          <cell r="M16">
            <v>122755468590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104690</v>
          </cell>
          <cell r="S16">
            <v>388351299</v>
          </cell>
          <cell r="T16">
            <v>57842497</v>
          </cell>
          <cell r="U16">
            <v>113792383945.97</v>
          </cell>
          <cell r="V16">
            <v>27311820</v>
          </cell>
          <cell r="W16">
            <v>48475518832.779999</v>
          </cell>
          <cell r="X16">
            <v>0</v>
          </cell>
          <cell r="Y16">
            <v>0</v>
          </cell>
          <cell r="Z16">
            <v>1995</v>
          </cell>
          <cell r="AA16">
            <v>25212067</v>
          </cell>
          <cell r="AB16">
            <v>192726592</v>
          </cell>
          <cell r="AC16">
            <v>919201108994</v>
          </cell>
          <cell r="AD16">
            <v>63627</v>
          </cell>
          <cell r="AE16">
            <v>56313256</v>
          </cell>
        </row>
        <row r="17">
          <cell r="C17">
            <v>0</v>
          </cell>
          <cell r="D17">
            <v>11753993</v>
          </cell>
          <cell r="F17">
            <v>10205</v>
          </cell>
          <cell r="G17">
            <v>3568</v>
          </cell>
          <cell r="H17">
            <v>1596</v>
          </cell>
          <cell r="I17">
            <v>437419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2018089</v>
          </cell>
          <cell r="U17">
            <v>3742246831</v>
          </cell>
          <cell r="V17">
            <v>818529</v>
          </cell>
          <cell r="W17">
            <v>1451450555</v>
          </cell>
          <cell r="X17">
            <v>1155</v>
          </cell>
          <cell r="Y17">
            <v>16199839</v>
          </cell>
          <cell r="Z17">
            <v>0</v>
          </cell>
          <cell r="AA17">
            <v>0</v>
          </cell>
          <cell r="AB17">
            <v>6979613</v>
          </cell>
          <cell r="AC17">
            <v>29613879936</v>
          </cell>
          <cell r="AD17">
            <v>2437</v>
          </cell>
          <cell r="AE17">
            <v>1592448</v>
          </cell>
        </row>
        <row r="18">
          <cell r="C18">
            <v>563047</v>
          </cell>
          <cell r="D18">
            <v>49647373</v>
          </cell>
          <cell r="F18">
            <v>42695</v>
          </cell>
          <cell r="G18">
            <v>8032</v>
          </cell>
          <cell r="H18">
            <v>15977</v>
          </cell>
          <cell r="I18">
            <v>234546</v>
          </cell>
          <cell r="J18">
            <v>506381</v>
          </cell>
          <cell r="K18">
            <v>1560303486.3499999</v>
          </cell>
          <cell r="L18">
            <v>265760</v>
          </cell>
          <cell r="M18">
            <v>1014019879.3200001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6277</v>
          </cell>
          <cell r="S18">
            <v>31481464.170000002</v>
          </cell>
          <cell r="T18">
            <v>10277219</v>
          </cell>
          <cell r="U18">
            <v>17543980666</v>
          </cell>
          <cell r="V18">
            <v>6236821</v>
          </cell>
          <cell r="W18">
            <v>10004856932</v>
          </cell>
          <cell r="X18">
            <v>3302</v>
          </cell>
          <cell r="Y18">
            <v>12534436.16</v>
          </cell>
          <cell r="Z18">
            <v>0</v>
          </cell>
          <cell r="AA18">
            <v>0</v>
          </cell>
          <cell r="AB18">
            <v>45680096</v>
          </cell>
          <cell r="AC18">
            <v>144289770942.14001</v>
          </cell>
          <cell r="AD18">
            <v>12354</v>
          </cell>
          <cell r="AE18">
            <v>12223688.93</v>
          </cell>
        </row>
        <row r="19">
          <cell r="C19">
            <v>8879353</v>
          </cell>
          <cell r="D19">
            <v>28975119</v>
          </cell>
          <cell r="F19">
            <v>1188081</v>
          </cell>
          <cell r="G19">
            <v>847</v>
          </cell>
          <cell r="H19">
            <v>468639</v>
          </cell>
          <cell r="I19">
            <v>43691913</v>
          </cell>
          <cell r="J19">
            <v>17689105</v>
          </cell>
          <cell r="K19">
            <v>50535667403</v>
          </cell>
          <cell r="L19">
            <v>11713077</v>
          </cell>
          <cell r="M19">
            <v>52678106329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61270</v>
          </cell>
          <cell r="S19">
            <v>250289581</v>
          </cell>
          <cell r="T19">
            <v>11841298</v>
          </cell>
          <cell r="U19">
            <v>26026183836</v>
          </cell>
          <cell r="V19">
            <v>5452481</v>
          </cell>
          <cell r="W19">
            <v>16299792955</v>
          </cell>
          <cell r="X19">
            <v>20135</v>
          </cell>
          <cell r="Y19">
            <v>485373553.48000002</v>
          </cell>
          <cell r="Z19">
            <v>0</v>
          </cell>
          <cell r="AA19">
            <v>0</v>
          </cell>
          <cell r="AB19">
            <v>21540284</v>
          </cell>
          <cell r="AC19">
            <v>127512745040.44</v>
          </cell>
          <cell r="AD19">
            <v>0</v>
          </cell>
          <cell r="AE19">
            <v>0</v>
          </cell>
        </row>
        <row r="20">
          <cell r="C20">
            <v>0</v>
          </cell>
          <cell r="D20">
            <v>5200062</v>
          </cell>
          <cell r="F20">
            <v>36878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553270</v>
          </cell>
          <cell r="U20">
            <v>1254067297.4699998</v>
          </cell>
          <cell r="V20">
            <v>273819</v>
          </cell>
          <cell r="W20">
            <v>701250294.8900001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2575496</v>
          </cell>
          <cell r="AC20">
            <v>12822148695</v>
          </cell>
          <cell r="AD20">
            <v>22904</v>
          </cell>
          <cell r="AE20">
            <v>23026883.48</v>
          </cell>
        </row>
        <row r="21">
          <cell r="C21">
            <v>1644</v>
          </cell>
          <cell r="D21">
            <v>2622921</v>
          </cell>
          <cell r="F21">
            <v>7199</v>
          </cell>
          <cell r="G21">
            <v>23491</v>
          </cell>
          <cell r="H21">
            <v>0</v>
          </cell>
          <cell r="I21">
            <v>39290</v>
          </cell>
          <cell r="J21">
            <v>1611</v>
          </cell>
          <cell r="K21">
            <v>3458922.33</v>
          </cell>
          <cell r="L21">
            <v>306</v>
          </cell>
          <cell r="M21">
            <v>843033.01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11</v>
          </cell>
          <cell r="S21">
            <v>77000</v>
          </cell>
          <cell r="T21">
            <v>938013</v>
          </cell>
          <cell r="U21">
            <v>1814139980.0699999</v>
          </cell>
          <cell r="V21">
            <v>180523</v>
          </cell>
          <cell r="W21">
            <v>323391017.79000002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2762321</v>
          </cell>
          <cell r="AC21">
            <v>14292535775.549999</v>
          </cell>
          <cell r="AD21">
            <v>0</v>
          </cell>
          <cell r="AE21">
            <v>0</v>
          </cell>
        </row>
        <row r="22">
          <cell r="C22">
            <v>0</v>
          </cell>
          <cell r="D22">
            <v>831219</v>
          </cell>
          <cell r="F22">
            <v>0</v>
          </cell>
          <cell r="G22">
            <v>1180</v>
          </cell>
          <cell r="H22">
            <v>5124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265347</v>
          </cell>
          <cell r="U22">
            <v>476078692.39999998</v>
          </cell>
          <cell r="V22">
            <v>47706</v>
          </cell>
          <cell r="W22">
            <v>89804872.090000004</v>
          </cell>
          <cell r="X22">
            <v>14</v>
          </cell>
          <cell r="Y22">
            <v>120358</v>
          </cell>
          <cell r="Z22">
            <v>0</v>
          </cell>
          <cell r="AA22">
            <v>0</v>
          </cell>
          <cell r="AB22">
            <v>508378</v>
          </cell>
          <cell r="AC22">
            <v>2388976394.3200002</v>
          </cell>
          <cell r="AD22">
            <v>87</v>
          </cell>
          <cell r="AE22">
            <v>16936</v>
          </cell>
        </row>
        <row r="23">
          <cell r="C23">
            <v>3382</v>
          </cell>
          <cell r="D23">
            <v>914406</v>
          </cell>
          <cell r="F23">
            <v>8925</v>
          </cell>
          <cell r="G23">
            <v>0</v>
          </cell>
          <cell r="H23">
            <v>6188</v>
          </cell>
          <cell r="I23">
            <v>0</v>
          </cell>
          <cell r="J23">
            <v>5329</v>
          </cell>
          <cell r="K23">
            <v>13046426</v>
          </cell>
          <cell r="L23">
            <v>1493</v>
          </cell>
          <cell r="M23">
            <v>5893783.5800000001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97</v>
          </cell>
          <cell r="S23">
            <v>676917</v>
          </cell>
          <cell r="T23">
            <v>289092</v>
          </cell>
          <cell r="U23">
            <v>567334351</v>
          </cell>
          <cell r="V23">
            <v>45740</v>
          </cell>
          <cell r="W23">
            <v>158719788.16999999</v>
          </cell>
          <cell r="X23">
            <v>0</v>
          </cell>
          <cell r="Y23">
            <v>0</v>
          </cell>
          <cell r="Z23">
            <v>453</v>
          </cell>
          <cell r="AA23">
            <v>17528654</v>
          </cell>
          <cell r="AB23">
            <v>289527</v>
          </cell>
          <cell r="AC23">
            <v>1655084306</v>
          </cell>
          <cell r="AD23">
            <v>0</v>
          </cell>
          <cell r="AE23">
            <v>0</v>
          </cell>
        </row>
        <row r="24">
          <cell r="C24">
            <v>7760</v>
          </cell>
          <cell r="D24">
            <v>518391</v>
          </cell>
          <cell r="F24">
            <v>1423</v>
          </cell>
          <cell r="G24">
            <v>0</v>
          </cell>
          <cell r="H24">
            <v>0</v>
          </cell>
          <cell r="I24">
            <v>23078</v>
          </cell>
          <cell r="J24">
            <v>20165</v>
          </cell>
          <cell r="K24">
            <v>43557592.210000001</v>
          </cell>
          <cell r="L24">
            <v>5457</v>
          </cell>
          <cell r="M24">
            <v>17325953.010000002</v>
          </cell>
          <cell r="N24">
            <v>0</v>
          </cell>
          <cell r="O24">
            <v>0</v>
          </cell>
          <cell r="P24">
            <v>3</v>
          </cell>
          <cell r="Q24">
            <v>53020.63</v>
          </cell>
          <cell r="R24">
            <v>140</v>
          </cell>
          <cell r="S24">
            <v>440953.75</v>
          </cell>
          <cell r="T24">
            <v>273101</v>
          </cell>
          <cell r="U24">
            <v>450084146.48000002</v>
          </cell>
          <cell r="V24">
            <v>36181</v>
          </cell>
          <cell r="W24">
            <v>75753437.459999993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476999</v>
          </cell>
          <cell r="AC24">
            <v>2068370748.3300002</v>
          </cell>
          <cell r="AD24">
            <v>0</v>
          </cell>
          <cell r="AE24">
            <v>0</v>
          </cell>
        </row>
        <row r="25">
          <cell r="C25">
            <v>297437</v>
          </cell>
          <cell r="D25">
            <v>12559380</v>
          </cell>
          <cell r="F25">
            <v>16271</v>
          </cell>
          <cell r="G25">
            <v>0</v>
          </cell>
          <cell r="H25">
            <v>98818</v>
          </cell>
          <cell r="I25">
            <v>3504116</v>
          </cell>
          <cell r="J25">
            <v>689121</v>
          </cell>
          <cell r="K25">
            <v>2135237453</v>
          </cell>
          <cell r="L25">
            <v>659639</v>
          </cell>
          <cell r="M25">
            <v>3466844497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3088</v>
          </cell>
          <cell r="S25">
            <v>14067884</v>
          </cell>
          <cell r="T25">
            <v>5632127</v>
          </cell>
          <cell r="U25">
            <v>10277720577</v>
          </cell>
          <cell r="V25">
            <v>2204953</v>
          </cell>
          <cell r="W25">
            <v>5128946599</v>
          </cell>
          <cell r="X25">
            <v>2167</v>
          </cell>
          <cell r="Y25">
            <v>25908581</v>
          </cell>
          <cell r="Z25">
            <v>0</v>
          </cell>
          <cell r="AA25">
            <v>0</v>
          </cell>
          <cell r="AB25">
            <v>9299022</v>
          </cell>
          <cell r="AC25">
            <v>44811675605</v>
          </cell>
          <cell r="AD25">
            <v>322</v>
          </cell>
          <cell r="AE25">
            <v>278900</v>
          </cell>
        </row>
        <row r="26">
          <cell r="C26">
            <v>16428971</v>
          </cell>
          <cell r="D26">
            <v>46582533</v>
          </cell>
          <cell r="F26">
            <v>1378893</v>
          </cell>
          <cell r="G26">
            <v>3890</v>
          </cell>
          <cell r="H26">
            <v>1626320</v>
          </cell>
          <cell r="I26">
            <v>0</v>
          </cell>
          <cell r="J26">
            <v>32595041</v>
          </cell>
          <cell r="K26">
            <v>122873654011</v>
          </cell>
          <cell r="L26">
            <v>28606021</v>
          </cell>
          <cell r="M26">
            <v>201431280678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192225</v>
          </cell>
          <cell r="S26">
            <v>1094390818.3699999</v>
          </cell>
          <cell r="T26">
            <v>24262461</v>
          </cell>
          <cell r="U26">
            <v>56484724395</v>
          </cell>
          <cell r="V26">
            <v>16553392</v>
          </cell>
          <cell r="W26">
            <v>43088638217</v>
          </cell>
          <cell r="X26">
            <v>0</v>
          </cell>
          <cell r="Y26">
            <v>0</v>
          </cell>
          <cell r="Z26">
            <v>551589</v>
          </cell>
          <cell r="AA26">
            <v>3156926837</v>
          </cell>
          <cell r="AB26">
            <v>40628123</v>
          </cell>
          <cell r="AC26">
            <v>236110758786</v>
          </cell>
          <cell r="AD26">
            <v>52806</v>
          </cell>
          <cell r="AE26">
            <v>52812613</v>
          </cell>
        </row>
        <row r="27">
          <cell r="C27">
            <v>13937013</v>
          </cell>
          <cell r="D27">
            <v>35594187</v>
          </cell>
          <cell r="F27">
            <v>1130982</v>
          </cell>
          <cell r="G27">
            <v>2558</v>
          </cell>
          <cell r="H27">
            <v>540483</v>
          </cell>
          <cell r="I27">
            <v>3210875</v>
          </cell>
          <cell r="J27">
            <v>23681939</v>
          </cell>
          <cell r="K27">
            <v>85946749747</v>
          </cell>
          <cell r="L27">
            <v>22695833</v>
          </cell>
          <cell r="M27">
            <v>114759019641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51881</v>
          </cell>
          <cell r="S27">
            <v>249882396</v>
          </cell>
          <cell r="T27">
            <v>16447131</v>
          </cell>
          <cell r="U27">
            <v>40629267200</v>
          </cell>
          <cell r="V27">
            <v>6494338</v>
          </cell>
          <cell r="W27">
            <v>22719151457</v>
          </cell>
          <cell r="X27">
            <v>0</v>
          </cell>
          <cell r="Y27">
            <v>0</v>
          </cell>
          <cell r="Z27">
            <v>20148</v>
          </cell>
          <cell r="AA27">
            <v>195125818</v>
          </cell>
          <cell r="AB27">
            <v>22826338</v>
          </cell>
          <cell r="AC27">
            <v>140744350020</v>
          </cell>
          <cell r="AD27">
            <v>66</v>
          </cell>
          <cell r="AE27">
            <v>50569</v>
          </cell>
        </row>
        <row r="28">
          <cell r="C28">
            <v>42743</v>
          </cell>
          <cell r="D28">
            <v>12725526</v>
          </cell>
          <cell r="F28">
            <v>22583</v>
          </cell>
          <cell r="G28">
            <v>213</v>
          </cell>
          <cell r="H28">
            <v>6598</v>
          </cell>
          <cell r="I28">
            <v>188310</v>
          </cell>
          <cell r="J28">
            <v>77889</v>
          </cell>
          <cell r="K28">
            <v>234485516.90000001</v>
          </cell>
          <cell r="L28">
            <v>49836</v>
          </cell>
          <cell r="M28">
            <v>173280029.30000001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418</v>
          </cell>
          <cell r="S28">
            <v>2245495.65</v>
          </cell>
          <cell r="T28">
            <v>2605827</v>
          </cell>
          <cell r="U28">
            <v>4937158071.1300049</v>
          </cell>
          <cell r="V28">
            <v>745658</v>
          </cell>
          <cell r="W28">
            <v>1470743563.4199951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6759889</v>
          </cell>
          <cell r="AC28">
            <v>32175714889.480003</v>
          </cell>
          <cell r="AD28">
            <v>462</v>
          </cell>
          <cell r="AE28">
            <v>448722.83</v>
          </cell>
        </row>
        <row r="29">
          <cell r="C29">
            <v>1113545</v>
          </cell>
          <cell r="D29">
            <v>4785111</v>
          </cell>
          <cell r="F29">
            <v>33260</v>
          </cell>
          <cell r="G29">
            <v>11637</v>
          </cell>
          <cell r="H29">
            <v>0</v>
          </cell>
          <cell r="I29">
            <v>38079</v>
          </cell>
          <cell r="J29">
            <v>1677973</v>
          </cell>
          <cell r="K29">
            <v>5545746663.4799995</v>
          </cell>
          <cell r="L29">
            <v>1348715</v>
          </cell>
          <cell r="M29">
            <v>8608663857.1800003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15718</v>
          </cell>
          <cell r="S29">
            <v>55677000</v>
          </cell>
          <cell r="T29">
            <v>1423273</v>
          </cell>
          <cell r="U29">
            <v>2181623033</v>
          </cell>
          <cell r="V29">
            <v>435684</v>
          </cell>
          <cell r="W29">
            <v>1458685671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3188443</v>
          </cell>
          <cell r="AC29">
            <v>12451991750</v>
          </cell>
          <cell r="AD29">
            <v>0</v>
          </cell>
          <cell r="AE29">
            <v>0</v>
          </cell>
        </row>
        <row r="30">
          <cell r="C30">
            <v>1869104</v>
          </cell>
          <cell r="D30">
            <v>7543316</v>
          </cell>
          <cell r="F30">
            <v>240416</v>
          </cell>
          <cell r="G30">
            <v>164</v>
          </cell>
          <cell r="H30">
            <v>35496</v>
          </cell>
          <cell r="I30">
            <v>70346</v>
          </cell>
          <cell r="J30">
            <v>2578264</v>
          </cell>
          <cell r="K30">
            <v>10898945258</v>
          </cell>
          <cell r="L30">
            <v>2671862</v>
          </cell>
          <cell r="M30">
            <v>36800265977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22860</v>
          </cell>
          <cell r="S30">
            <v>112873731</v>
          </cell>
          <cell r="T30">
            <v>1639256</v>
          </cell>
          <cell r="U30">
            <v>3396672673</v>
          </cell>
          <cell r="V30">
            <v>982947</v>
          </cell>
          <cell r="W30">
            <v>3029094429</v>
          </cell>
          <cell r="X30">
            <v>0</v>
          </cell>
          <cell r="Y30">
            <v>0</v>
          </cell>
          <cell r="Z30">
            <v>962</v>
          </cell>
          <cell r="AA30">
            <v>55860756.299999997</v>
          </cell>
          <cell r="AB30">
            <v>4986773</v>
          </cell>
          <cell r="AC30">
            <v>24759566137</v>
          </cell>
          <cell r="AD30">
            <v>0</v>
          </cell>
          <cell r="AE30">
            <v>0</v>
          </cell>
        </row>
        <row r="31">
          <cell r="C31">
            <v>81315</v>
          </cell>
          <cell r="D31">
            <v>3623676</v>
          </cell>
          <cell r="F31">
            <v>11580</v>
          </cell>
          <cell r="G31">
            <v>945</v>
          </cell>
          <cell r="H31">
            <v>0</v>
          </cell>
          <cell r="I31">
            <v>44042</v>
          </cell>
          <cell r="J31">
            <v>128776</v>
          </cell>
          <cell r="K31">
            <v>811890627.13999999</v>
          </cell>
          <cell r="L31">
            <v>113216</v>
          </cell>
          <cell r="M31">
            <v>287369956.25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6229</v>
          </cell>
          <cell r="S31">
            <v>24531200</v>
          </cell>
          <cell r="T31">
            <v>1136913</v>
          </cell>
          <cell r="U31">
            <v>2573089155.3299999</v>
          </cell>
          <cell r="V31">
            <v>3390549</v>
          </cell>
          <cell r="W31">
            <v>1477630880.24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5921624</v>
          </cell>
          <cell r="AC31">
            <v>30019493444</v>
          </cell>
          <cell r="AD31">
            <v>2</v>
          </cell>
          <cell r="AE31">
            <v>2200</v>
          </cell>
        </row>
        <row r="32">
          <cell r="C32">
            <v>0</v>
          </cell>
          <cell r="D32">
            <v>5196347</v>
          </cell>
          <cell r="F32">
            <v>9228</v>
          </cell>
          <cell r="G32">
            <v>0</v>
          </cell>
          <cell r="H32">
            <v>0</v>
          </cell>
          <cell r="I32">
            <v>37551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1864590</v>
          </cell>
          <cell r="U32">
            <v>2666638062.2399998</v>
          </cell>
          <cell r="V32">
            <v>336545</v>
          </cell>
          <cell r="W32">
            <v>562606376.82000005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4434039</v>
          </cell>
          <cell r="AC32">
            <v>18790778152</v>
          </cell>
          <cell r="AD32">
            <v>0</v>
          </cell>
          <cell r="AE32">
            <v>0</v>
          </cell>
        </row>
        <row r="33">
          <cell r="C33">
            <v>9934</v>
          </cell>
          <cell r="D33">
            <v>3957336</v>
          </cell>
          <cell r="F33">
            <v>12265</v>
          </cell>
          <cell r="G33">
            <v>0</v>
          </cell>
          <cell r="H33">
            <v>0</v>
          </cell>
          <cell r="I33">
            <v>19316</v>
          </cell>
          <cell r="J33">
            <v>20274</v>
          </cell>
          <cell r="K33">
            <v>117029259.5</v>
          </cell>
          <cell r="L33">
            <v>5984</v>
          </cell>
          <cell r="M33">
            <v>65753843.32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485</v>
          </cell>
          <cell r="S33">
            <v>3787854.27</v>
          </cell>
          <cell r="T33">
            <v>1986944</v>
          </cell>
          <cell r="U33">
            <v>4098996860</v>
          </cell>
          <cell r="V33">
            <v>397820</v>
          </cell>
          <cell r="W33">
            <v>1088506442</v>
          </cell>
          <cell r="X33">
            <v>10171</v>
          </cell>
          <cell r="Y33">
            <v>218365855</v>
          </cell>
          <cell r="Z33">
            <v>0</v>
          </cell>
          <cell r="AA33">
            <v>0</v>
          </cell>
          <cell r="AB33">
            <v>5081709</v>
          </cell>
          <cell r="AC33">
            <v>23951410286</v>
          </cell>
          <cell r="AD33">
            <v>0</v>
          </cell>
          <cell r="AE33">
            <v>0</v>
          </cell>
        </row>
        <row r="34">
          <cell r="C34">
            <v>4107595</v>
          </cell>
          <cell r="D34">
            <v>25526683</v>
          </cell>
          <cell r="F34">
            <v>62724</v>
          </cell>
          <cell r="G34">
            <v>6866</v>
          </cell>
          <cell r="H34">
            <v>30944</v>
          </cell>
          <cell r="I34">
            <v>303792</v>
          </cell>
          <cell r="J34">
            <v>4737029</v>
          </cell>
          <cell r="K34">
            <v>15075331342</v>
          </cell>
          <cell r="L34">
            <v>3832617</v>
          </cell>
          <cell r="M34">
            <v>23021366900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42379</v>
          </cell>
          <cell r="S34">
            <v>165863245.69999999</v>
          </cell>
          <cell r="T34">
            <v>5034956</v>
          </cell>
          <cell r="U34">
            <v>9144963263</v>
          </cell>
          <cell r="V34">
            <v>3802259</v>
          </cell>
          <cell r="W34">
            <v>8643113989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10790487</v>
          </cell>
          <cell r="AC34">
            <v>47706419930</v>
          </cell>
          <cell r="AD34">
            <v>0</v>
          </cell>
          <cell r="AE34">
            <v>0</v>
          </cell>
        </row>
        <row r="35">
          <cell r="C35">
            <v>4044789</v>
          </cell>
          <cell r="D35">
            <v>1432029</v>
          </cell>
          <cell r="F35">
            <v>1058325</v>
          </cell>
          <cell r="G35">
            <v>0</v>
          </cell>
          <cell r="H35">
            <v>47223</v>
          </cell>
          <cell r="I35">
            <v>65335</v>
          </cell>
          <cell r="J35">
            <v>6038326</v>
          </cell>
          <cell r="K35">
            <v>21665725497</v>
          </cell>
          <cell r="L35">
            <v>4076781</v>
          </cell>
          <cell r="M35">
            <v>24870439648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40259</v>
          </cell>
          <cell r="S35">
            <v>132904264.8</v>
          </cell>
          <cell r="T35">
            <v>312464</v>
          </cell>
          <cell r="U35">
            <v>611480586.89999998</v>
          </cell>
          <cell r="V35">
            <v>143706</v>
          </cell>
          <cell r="W35">
            <v>440062073.80000001</v>
          </cell>
          <cell r="X35">
            <v>0</v>
          </cell>
          <cell r="Y35">
            <v>0</v>
          </cell>
          <cell r="Z35">
            <v>128</v>
          </cell>
          <cell r="AA35">
            <v>5777047.9699999997</v>
          </cell>
          <cell r="AB35">
            <v>627505</v>
          </cell>
          <cell r="AC35">
            <v>3049655345</v>
          </cell>
          <cell r="AD35">
            <v>0</v>
          </cell>
          <cell r="AE35">
            <v>0</v>
          </cell>
        </row>
        <row r="36">
          <cell r="C36">
            <v>128960</v>
          </cell>
          <cell r="D36">
            <v>3646976</v>
          </cell>
          <cell r="F36">
            <v>12837</v>
          </cell>
          <cell r="G36">
            <v>0</v>
          </cell>
          <cell r="H36">
            <v>5111</v>
          </cell>
          <cell r="I36">
            <v>61526</v>
          </cell>
          <cell r="J36">
            <v>350957</v>
          </cell>
          <cell r="K36">
            <v>1076770056</v>
          </cell>
          <cell r="L36">
            <v>319554</v>
          </cell>
          <cell r="M36">
            <v>1816907624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1979183</v>
          </cell>
          <cell r="U36">
            <v>3708492633</v>
          </cell>
          <cell r="V36">
            <v>405185</v>
          </cell>
          <cell r="W36">
            <v>1010768205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3208268</v>
          </cell>
          <cell r="AC36">
            <v>14419486982</v>
          </cell>
          <cell r="AD36">
            <v>0</v>
          </cell>
          <cell r="AE36">
            <v>0</v>
          </cell>
        </row>
        <row r="37">
          <cell r="C37">
            <v>40979</v>
          </cell>
          <cell r="D37">
            <v>2105582</v>
          </cell>
          <cell r="F37">
            <v>4607</v>
          </cell>
          <cell r="G37">
            <v>0</v>
          </cell>
          <cell r="H37">
            <v>0</v>
          </cell>
          <cell r="I37">
            <v>0</v>
          </cell>
          <cell r="J37">
            <v>50184</v>
          </cell>
          <cell r="K37">
            <v>212433287</v>
          </cell>
          <cell r="L37">
            <v>21084</v>
          </cell>
          <cell r="M37">
            <v>106147304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2258</v>
          </cell>
          <cell r="S37">
            <v>8608000</v>
          </cell>
          <cell r="T37">
            <v>497077</v>
          </cell>
          <cell r="U37">
            <v>1088680456.21</v>
          </cell>
          <cell r="V37">
            <v>134404</v>
          </cell>
          <cell r="W37">
            <v>225927869.25999999</v>
          </cell>
          <cell r="X37">
            <v>125</v>
          </cell>
          <cell r="Y37">
            <v>356437</v>
          </cell>
          <cell r="Z37">
            <v>0</v>
          </cell>
          <cell r="AA37">
            <v>0</v>
          </cell>
          <cell r="AB37">
            <v>5257855</v>
          </cell>
          <cell r="AC37">
            <v>21693087100</v>
          </cell>
          <cell r="AD37">
            <v>0</v>
          </cell>
          <cell r="AE37">
            <v>0</v>
          </cell>
        </row>
        <row r="38">
          <cell r="C38">
            <v>1246243</v>
          </cell>
          <cell r="D38">
            <v>4046276</v>
          </cell>
          <cell r="F38">
            <v>58617</v>
          </cell>
          <cell r="G38">
            <v>84421</v>
          </cell>
          <cell r="H38">
            <v>311655</v>
          </cell>
          <cell r="I38">
            <v>120760703</v>
          </cell>
          <cell r="J38">
            <v>1758113</v>
          </cell>
          <cell r="K38">
            <v>5155611856.6000004</v>
          </cell>
          <cell r="L38">
            <v>1074701</v>
          </cell>
          <cell r="M38">
            <v>6975967942.9399996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18930</v>
          </cell>
          <cell r="S38">
            <v>79894600</v>
          </cell>
          <cell r="T38">
            <v>1286833</v>
          </cell>
          <cell r="U38">
            <v>2454511875.9699998</v>
          </cell>
          <cell r="V38">
            <v>670589</v>
          </cell>
          <cell r="W38">
            <v>1584327510.74</v>
          </cell>
          <cell r="X38">
            <v>0</v>
          </cell>
          <cell r="Y38">
            <v>0</v>
          </cell>
          <cell r="Z38">
            <v>53</v>
          </cell>
          <cell r="AA38">
            <v>837381</v>
          </cell>
          <cell r="AB38">
            <v>2698231</v>
          </cell>
          <cell r="AC38">
            <v>12492821148</v>
          </cell>
          <cell r="AD38">
            <v>1184</v>
          </cell>
          <cell r="AE38">
            <v>1178400</v>
          </cell>
        </row>
        <row r="39">
          <cell r="C39">
            <v>1353402</v>
          </cell>
          <cell r="D39">
            <v>0</v>
          </cell>
          <cell r="F39">
            <v>48756</v>
          </cell>
          <cell r="G39">
            <v>0</v>
          </cell>
          <cell r="H39">
            <v>0</v>
          </cell>
          <cell r="I39">
            <v>0</v>
          </cell>
          <cell r="J39">
            <v>966362</v>
          </cell>
          <cell r="K39">
            <v>7054444916</v>
          </cell>
          <cell r="L39">
            <v>3218916</v>
          </cell>
          <cell r="M39">
            <v>23895948094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C40">
            <v>19589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26838</v>
          </cell>
          <cell r="K40">
            <v>117216019.37</v>
          </cell>
          <cell r="L40">
            <v>13693</v>
          </cell>
          <cell r="M40">
            <v>185893228.93000001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6</v>
          </cell>
          <cell r="S40">
            <v>53000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C41">
            <v>0</v>
          </cell>
          <cell r="D41">
            <v>1650</v>
          </cell>
          <cell r="F41">
            <v>0</v>
          </cell>
          <cell r="G41">
            <v>0</v>
          </cell>
          <cell r="H41">
            <v>1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25</v>
          </cell>
          <cell r="U41">
            <v>248193</v>
          </cell>
          <cell r="V41">
            <v>8</v>
          </cell>
          <cell r="W41">
            <v>3051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362</v>
          </cell>
          <cell r="AC41">
            <v>3197518.73</v>
          </cell>
          <cell r="AD41">
            <v>0</v>
          </cell>
          <cell r="AE41">
            <v>0</v>
          </cell>
        </row>
        <row r="42">
          <cell r="C42">
            <v>2561253</v>
          </cell>
          <cell r="D42">
            <v>1331815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7770130</v>
          </cell>
          <cell r="K42">
            <v>21286154688.767086</v>
          </cell>
          <cell r="L42">
            <v>5206147</v>
          </cell>
          <cell r="M42">
            <v>21726056432.522854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12367</v>
          </cell>
          <cell r="S42">
            <v>72537355.430000007</v>
          </cell>
          <cell r="T42">
            <v>995684</v>
          </cell>
          <cell r="U42">
            <v>2466309665.1999993</v>
          </cell>
          <cell r="V42">
            <v>1005905</v>
          </cell>
          <cell r="W42">
            <v>2823867480.7699995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929268</v>
          </cell>
          <cell r="AC42">
            <v>5155967147</v>
          </cell>
          <cell r="AD42">
            <v>0</v>
          </cell>
          <cell r="AE42">
            <v>0</v>
          </cell>
        </row>
        <row r="43">
          <cell r="C43">
            <v>52882</v>
          </cell>
          <cell r="D43">
            <v>1977414</v>
          </cell>
          <cell r="F43">
            <v>454</v>
          </cell>
          <cell r="G43">
            <v>92</v>
          </cell>
          <cell r="H43">
            <v>0</v>
          </cell>
          <cell r="I43">
            <v>2618</v>
          </cell>
          <cell r="J43">
            <v>56572</v>
          </cell>
          <cell r="K43">
            <v>185644271.87</v>
          </cell>
          <cell r="L43">
            <v>42323</v>
          </cell>
          <cell r="M43">
            <v>298853697.74000001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476</v>
          </cell>
          <cell r="S43">
            <v>1610000</v>
          </cell>
          <cell r="T43">
            <v>617754</v>
          </cell>
          <cell r="U43">
            <v>935612477.79999995</v>
          </cell>
          <cell r="V43">
            <v>257745</v>
          </cell>
          <cell r="W43">
            <v>458512300.20999998</v>
          </cell>
          <cell r="X43">
            <v>467</v>
          </cell>
          <cell r="Y43">
            <v>6716168</v>
          </cell>
          <cell r="Z43">
            <v>0</v>
          </cell>
          <cell r="AA43">
            <v>0</v>
          </cell>
          <cell r="AB43">
            <v>1197579</v>
          </cell>
          <cell r="AC43">
            <v>5280992122.3199997</v>
          </cell>
          <cell r="AD43">
            <v>46</v>
          </cell>
          <cell r="AE43">
            <v>35980</v>
          </cell>
        </row>
        <row r="44">
          <cell r="C44">
            <v>0</v>
          </cell>
          <cell r="D44">
            <v>118747</v>
          </cell>
          <cell r="F44">
            <v>0</v>
          </cell>
          <cell r="G44">
            <v>0</v>
          </cell>
          <cell r="H44">
            <v>0</v>
          </cell>
          <cell r="I44">
            <v>7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71832</v>
          </cell>
          <cell r="U44">
            <v>167464090.28999999</v>
          </cell>
          <cell r="V44">
            <v>19361</v>
          </cell>
          <cell r="W44">
            <v>64186090.079999998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48738</v>
          </cell>
          <cell r="AC44">
            <v>274904982.87999988</v>
          </cell>
          <cell r="AD44">
            <v>0</v>
          </cell>
          <cell r="AE44">
            <v>0</v>
          </cell>
        </row>
        <row r="45">
          <cell r="C45">
            <v>765095</v>
          </cell>
          <cell r="D45">
            <v>537794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611280</v>
          </cell>
          <cell r="K45">
            <v>3744955393.6199999</v>
          </cell>
          <cell r="L45">
            <v>1110080</v>
          </cell>
          <cell r="M45">
            <v>3791691340.6999998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1588</v>
          </cell>
          <cell r="S45">
            <v>12640037.220000001</v>
          </cell>
          <cell r="T45">
            <v>374794</v>
          </cell>
          <cell r="U45">
            <v>1110611764.4100001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256722</v>
          </cell>
          <cell r="AC45">
            <v>1444672511.0599999</v>
          </cell>
          <cell r="AD45">
            <v>0</v>
          </cell>
          <cell r="AE45">
            <v>0</v>
          </cell>
        </row>
        <row r="46">
          <cell r="C46">
            <v>1222172</v>
          </cell>
          <cell r="D46">
            <v>248119</v>
          </cell>
          <cell r="F46">
            <v>0</v>
          </cell>
          <cell r="G46">
            <v>267925</v>
          </cell>
          <cell r="H46">
            <v>0</v>
          </cell>
          <cell r="I46">
            <v>0</v>
          </cell>
          <cell r="J46">
            <v>458298</v>
          </cell>
          <cell r="K46">
            <v>2042887764.8625526</v>
          </cell>
          <cell r="L46">
            <v>1185280</v>
          </cell>
          <cell r="M46">
            <v>5734958281.8376465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58942</v>
          </cell>
          <cell r="S46">
            <v>360274483.20000005</v>
          </cell>
          <cell r="T46">
            <v>10088.5</v>
          </cell>
          <cell r="U46">
            <v>27026532.697500002</v>
          </cell>
          <cell r="V46">
            <v>28920.5</v>
          </cell>
          <cell r="W46">
            <v>77236610.182500005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13146</v>
          </cell>
          <cell r="AC46">
            <v>49907714.759999998</v>
          </cell>
          <cell r="AD46">
            <v>0</v>
          </cell>
          <cell r="AE46">
            <v>0</v>
          </cell>
        </row>
        <row r="47">
          <cell r="C47">
            <v>1319608</v>
          </cell>
          <cell r="D47">
            <v>1167038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1880615</v>
          </cell>
          <cell r="K47">
            <v>5597285664</v>
          </cell>
          <cell r="L47">
            <v>1404190</v>
          </cell>
          <cell r="M47">
            <v>6437526925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3141</v>
          </cell>
          <cell r="S47">
            <v>21009116</v>
          </cell>
          <cell r="T47">
            <v>939559</v>
          </cell>
          <cell r="U47">
            <v>2289915765</v>
          </cell>
          <cell r="V47">
            <v>424743</v>
          </cell>
          <cell r="W47">
            <v>895438095</v>
          </cell>
          <cell r="X47">
            <v>30</v>
          </cell>
          <cell r="Y47">
            <v>532306</v>
          </cell>
          <cell r="Z47">
            <v>0</v>
          </cell>
          <cell r="AA47">
            <v>0</v>
          </cell>
          <cell r="AB47">
            <v>982249</v>
          </cell>
          <cell r="AC47">
            <v>4544701891</v>
          </cell>
          <cell r="AD47">
            <v>0</v>
          </cell>
          <cell r="AE47">
            <v>0</v>
          </cell>
        </row>
        <row r="48">
          <cell r="C48">
            <v>0</v>
          </cell>
          <cell r="D48">
            <v>2719008</v>
          </cell>
          <cell r="F48">
            <v>0</v>
          </cell>
          <cell r="G48">
            <v>0</v>
          </cell>
          <cell r="H48">
            <v>0</v>
          </cell>
          <cell r="I48">
            <v>3896369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232499</v>
          </cell>
          <cell r="W48">
            <v>197556240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C49">
            <v>0</v>
          </cell>
          <cell r="D49">
            <v>5159768</v>
          </cell>
          <cell r="F49">
            <v>0</v>
          </cell>
          <cell r="G49">
            <v>333219</v>
          </cell>
          <cell r="H49">
            <v>0</v>
          </cell>
          <cell r="I49">
            <v>15997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213137</v>
          </cell>
          <cell r="U49">
            <v>390674819.63</v>
          </cell>
          <cell r="V49">
            <v>22787</v>
          </cell>
          <cell r="W49">
            <v>26213699.210000001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1677914</v>
          </cell>
          <cell r="AC49">
            <v>4997382095.8500004</v>
          </cell>
          <cell r="AD49">
            <v>262</v>
          </cell>
          <cell r="AE49">
            <v>170345</v>
          </cell>
        </row>
        <row r="50">
          <cell r="C50">
            <v>0</v>
          </cell>
          <cell r="D50">
            <v>6558032</v>
          </cell>
          <cell r="F50">
            <v>0</v>
          </cell>
          <cell r="G50">
            <v>171355</v>
          </cell>
          <cell r="H50">
            <v>0</v>
          </cell>
          <cell r="I50">
            <v>120412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415821</v>
          </cell>
          <cell r="W50">
            <v>282806475.69999999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</row>
        <row r="51">
          <cell r="C51">
            <v>0</v>
          </cell>
          <cell r="D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C52">
            <v>0</v>
          </cell>
          <cell r="D52">
            <v>397854</v>
          </cell>
          <cell r="F52">
            <v>0</v>
          </cell>
          <cell r="G52">
            <v>106422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806</v>
          </cell>
          <cell r="U52">
            <v>802046.3</v>
          </cell>
          <cell r="V52">
            <v>18305</v>
          </cell>
          <cell r="W52">
            <v>10351604.9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4380</v>
          </cell>
          <cell r="AC52">
            <v>16709739</v>
          </cell>
          <cell r="AD52">
            <v>0</v>
          </cell>
          <cell r="AE52">
            <v>0</v>
          </cell>
        </row>
        <row r="53">
          <cell r="C53">
            <v>0</v>
          </cell>
          <cell r="D53">
            <v>37559643</v>
          </cell>
          <cell r="F53">
            <v>485578</v>
          </cell>
          <cell r="G53">
            <v>0</v>
          </cell>
          <cell r="H53">
            <v>0</v>
          </cell>
          <cell r="I53">
            <v>24520697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670583</v>
          </cell>
          <cell r="U53">
            <v>777512967.6500001</v>
          </cell>
          <cell r="V53">
            <v>1643497</v>
          </cell>
          <cell r="W53">
            <v>2361830916.9900002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1956543</v>
          </cell>
          <cell r="AC53">
            <v>7077032423.8800001</v>
          </cell>
          <cell r="AD53">
            <v>0</v>
          </cell>
          <cell r="AE53">
            <v>0</v>
          </cell>
        </row>
        <row r="54">
          <cell r="C54">
            <v>296930</v>
          </cell>
          <cell r="D54">
            <v>2207838</v>
          </cell>
          <cell r="F54">
            <v>0</v>
          </cell>
          <cell r="G54">
            <v>340</v>
          </cell>
          <cell r="H54">
            <v>0</v>
          </cell>
          <cell r="I54">
            <v>771197</v>
          </cell>
          <cell r="J54">
            <v>447660</v>
          </cell>
          <cell r="K54">
            <v>2225612107</v>
          </cell>
          <cell r="L54">
            <v>398735</v>
          </cell>
          <cell r="M54">
            <v>2601119247</v>
          </cell>
          <cell r="N54">
            <v>0</v>
          </cell>
          <cell r="O54">
            <v>0</v>
          </cell>
          <cell r="P54">
            <v>1180</v>
          </cell>
          <cell r="Q54">
            <v>577173</v>
          </cell>
          <cell r="R54">
            <v>5745</v>
          </cell>
          <cell r="S54">
            <v>34187300</v>
          </cell>
          <cell r="T54">
            <v>256322</v>
          </cell>
          <cell r="U54">
            <v>594293142.39999998</v>
          </cell>
          <cell r="V54">
            <v>208781</v>
          </cell>
          <cell r="W54">
            <v>552802962.29999995</v>
          </cell>
          <cell r="X54">
            <v>0</v>
          </cell>
          <cell r="Y54">
            <v>0</v>
          </cell>
          <cell r="Z54">
            <v>214</v>
          </cell>
          <cell r="AA54">
            <v>4559588</v>
          </cell>
          <cell r="AB54">
            <v>944678</v>
          </cell>
          <cell r="AC54">
            <v>5875170550</v>
          </cell>
          <cell r="AD54">
            <v>324</v>
          </cell>
          <cell r="AE54">
            <v>321120</v>
          </cell>
        </row>
        <row r="55">
          <cell r="C55">
            <v>0</v>
          </cell>
          <cell r="D55">
            <v>195956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47533</v>
          </cell>
          <cell r="U55">
            <v>105226670.8</v>
          </cell>
          <cell r="V55">
            <v>17310</v>
          </cell>
          <cell r="W55">
            <v>36484887.560000002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133735</v>
          </cell>
          <cell r="AC55">
            <v>683030028</v>
          </cell>
          <cell r="AD55">
            <v>0</v>
          </cell>
          <cell r="AE55">
            <v>0</v>
          </cell>
        </row>
        <row r="56">
          <cell r="C56">
            <v>0</v>
          </cell>
          <cell r="D56">
            <v>3855299</v>
          </cell>
          <cell r="F56">
            <v>19184</v>
          </cell>
          <cell r="G56">
            <v>299</v>
          </cell>
          <cell r="H56">
            <v>29104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284151</v>
          </cell>
          <cell r="U56">
            <v>508861389</v>
          </cell>
          <cell r="V56">
            <v>141797</v>
          </cell>
          <cell r="W56">
            <v>410789641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1094633</v>
          </cell>
          <cell r="AC56">
            <v>3590967616</v>
          </cell>
          <cell r="AD56">
            <v>0</v>
          </cell>
          <cell r="AE56">
            <v>0</v>
          </cell>
        </row>
        <row r="57">
          <cell r="C57">
            <v>0</v>
          </cell>
          <cell r="D57">
            <v>4629416</v>
          </cell>
          <cell r="F57">
            <v>0</v>
          </cell>
          <cell r="G57">
            <v>1155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279742</v>
          </cell>
          <cell r="U57">
            <v>351129736.77999997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800902</v>
          </cell>
          <cell r="AC57">
            <v>3317705072</v>
          </cell>
          <cell r="AD57">
            <v>77</v>
          </cell>
          <cell r="AE57">
            <v>251568.15</v>
          </cell>
        </row>
        <row r="58">
          <cell r="C58">
            <v>0</v>
          </cell>
          <cell r="D58">
            <v>3714230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51072</v>
          </cell>
          <cell r="U58">
            <v>56705827.649999999</v>
          </cell>
          <cell r="V58">
            <v>4301</v>
          </cell>
          <cell r="W58">
            <v>8061407.0300000003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622349</v>
          </cell>
          <cell r="AC58">
            <v>2837474407.0999999</v>
          </cell>
          <cell r="AD58">
            <v>0</v>
          </cell>
          <cell r="AE58">
            <v>0</v>
          </cell>
        </row>
        <row r="59">
          <cell r="C59">
            <v>0</v>
          </cell>
          <cell r="D59">
            <v>2507403</v>
          </cell>
          <cell r="F59">
            <v>0</v>
          </cell>
          <cell r="G59">
            <v>164</v>
          </cell>
          <cell r="H59">
            <v>0</v>
          </cell>
          <cell r="I59">
            <v>494158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56195</v>
          </cell>
          <cell r="U59">
            <v>85995403</v>
          </cell>
          <cell r="V59">
            <v>7225</v>
          </cell>
          <cell r="W59">
            <v>15704213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290127</v>
          </cell>
          <cell r="AC59">
            <v>1399959400</v>
          </cell>
          <cell r="AD59">
            <v>0</v>
          </cell>
          <cell r="AE59">
            <v>0</v>
          </cell>
        </row>
        <row r="60">
          <cell r="C60">
            <v>0</v>
          </cell>
          <cell r="D60">
            <v>335069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16770</v>
          </cell>
          <cell r="U60">
            <v>21615756.870000001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54693</v>
          </cell>
          <cell r="AC60">
            <v>206434974.5</v>
          </cell>
          <cell r="AD60">
            <v>0</v>
          </cell>
          <cell r="AE60">
            <v>0</v>
          </cell>
        </row>
        <row r="61">
          <cell r="C61">
            <v>0</v>
          </cell>
          <cell r="D61">
            <v>501612</v>
          </cell>
          <cell r="F61">
            <v>0</v>
          </cell>
          <cell r="G61">
            <v>67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12089</v>
          </cell>
          <cell r="U61">
            <v>15353465.310000001</v>
          </cell>
          <cell r="V61">
            <v>924</v>
          </cell>
          <cell r="W61">
            <v>2392058.44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45741</v>
          </cell>
          <cell r="AC61">
            <v>199288217</v>
          </cell>
          <cell r="AD61">
            <v>0</v>
          </cell>
          <cell r="AE61">
            <v>0</v>
          </cell>
        </row>
        <row r="62">
          <cell r="C62">
            <v>0</v>
          </cell>
          <cell r="D62">
            <v>7680056</v>
          </cell>
          <cell r="F62">
            <v>0</v>
          </cell>
          <cell r="G62">
            <v>0</v>
          </cell>
          <cell r="H62">
            <v>0</v>
          </cell>
          <cell r="I62">
            <v>155878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342867</v>
          </cell>
          <cell r="U62">
            <v>489537883.38999999</v>
          </cell>
          <cell r="V62">
            <v>145031</v>
          </cell>
          <cell r="W62">
            <v>285360541.61000001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3264678</v>
          </cell>
          <cell r="AC62">
            <v>13979342767.200001</v>
          </cell>
          <cell r="AD62">
            <v>235</v>
          </cell>
          <cell r="AE62">
            <v>213600</v>
          </cell>
        </row>
        <row r="63">
          <cell r="C63">
            <v>0</v>
          </cell>
          <cell r="D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597</v>
          </cell>
          <cell r="AC63">
            <v>2170300</v>
          </cell>
          <cell r="AD63">
            <v>0</v>
          </cell>
          <cell r="AE63">
            <v>0</v>
          </cell>
        </row>
        <row r="64">
          <cell r="C64">
            <v>0</v>
          </cell>
          <cell r="D64">
            <v>1422606</v>
          </cell>
          <cell r="F64">
            <v>0</v>
          </cell>
          <cell r="G64">
            <v>450</v>
          </cell>
          <cell r="H64">
            <v>0</v>
          </cell>
          <cell r="I64">
            <v>10005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42406</v>
          </cell>
          <cell r="U64">
            <v>67055040</v>
          </cell>
          <cell r="V64">
            <v>11711</v>
          </cell>
          <cell r="W64">
            <v>19281182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849464</v>
          </cell>
          <cell r="AC64">
            <v>2351241495</v>
          </cell>
          <cell r="AD64">
            <v>0</v>
          </cell>
          <cell r="AE6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1"/>
  <sheetViews>
    <sheetView tabSelected="1" workbookViewId="0">
      <selection activeCell="A2" sqref="A2"/>
    </sheetView>
  </sheetViews>
  <sheetFormatPr defaultRowHeight="12.75" x14ac:dyDescent="0.2"/>
  <cols>
    <col min="1" max="1" width="4.28515625" style="31" customWidth="1"/>
    <col min="2" max="2" width="8.7109375" style="32" customWidth="1"/>
    <col min="3" max="3" width="39.5703125" style="32" customWidth="1"/>
    <col min="4" max="4" width="9.42578125" style="34" customWidth="1"/>
    <col min="5" max="5" width="9.28515625" style="34" customWidth="1"/>
    <col min="6" max="6" width="9.7109375" style="32" customWidth="1"/>
    <col min="7" max="7" width="9.28515625" style="32" customWidth="1"/>
    <col min="8" max="8" width="10.42578125" style="32" customWidth="1"/>
    <col min="9" max="9" width="11.5703125" style="32" customWidth="1"/>
    <col min="10" max="10" width="11" style="32" customWidth="1"/>
    <col min="11" max="11" width="10.7109375" style="32" customWidth="1"/>
    <col min="12" max="12" width="10.28515625" style="32" bestFit="1" customWidth="1"/>
    <col min="13" max="13" width="12" style="32" bestFit="1" customWidth="1"/>
    <col min="14" max="14" width="10" style="32" bestFit="1" customWidth="1"/>
    <col min="15" max="15" width="12" style="32" bestFit="1" customWidth="1"/>
    <col min="16" max="16" width="10.7109375" style="32" customWidth="1"/>
    <col min="17" max="17" width="10" style="32" bestFit="1" customWidth="1"/>
    <col min="18" max="18" width="10" style="32" customWidth="1"/>
    <col min="19" max="19" width="12" style="32" bestFit="1" customWidth="1"/>
    <col min="20" max="20" width="10" style="32" bestFit="1" customWidth="1"/>
    <col min="21" max="21" width="12" style="32" bestFit="1" customWidth="1"/>
    <col min="22" max="22" width="10" style="32" bestFit="1" customWidth="1"/>
    <col min="23" max="23" width="12" style="32" bestFit="1" customWidth="1"/>
    <col min="24" max="24" width="10.85546875" style="32" customWidth="1"/>
    <col min="25" max="25" width="12" style="32" bestFit="1" customWidth="1"/>
    <col min="26" max="26" width="10" style="32" bestFit="1" customWidth="1"/>
    <col min="27" max="27" width="11" style="32" bestFit="1" customWidth="1"/>
    <col min="28" max="28" width="10.140625" style="32" customWidth="1"/>
    <col min="29" max="29" width="12" style="32" bestFit="1" customWidth="1"/>
    <col min="30" max="30" width="12.28515625" style="32" customWidth="1"/>
    <col min="31" max="16384" width="9.140625" style="32"/>
  </cols>
  <sheetData>
    <row r="2" spans="1:29" x14ac:dyDescent="0.2">
      <c r="B2" s="17" t="s">
        <v>90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 spans="1:29" x14ac:dyDescent="0.2">
      <c r="B3" s="17" t="s">
        <v>0</v>
      </c>
      <c r="C3" s="17" t="s">
        <v>1</v>
      </c>
      <c r="D3" s="18" t="s">
        <v>2</v>
      </c>
      <c r="E3" s="18"/>
      <c r="F3" s="18"/>
      <c r="G3" s="18"/>
      <c r="H3" s="18"/>
      <c r="I3" s="18"/>
      <c r="J3" s="18"/>
      <c r="K3" s="18"/>
      <c r="L3" s="17" t="s">
        <v>3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 x14ac:dyDescent="0.2">
      <c r="B4" s="17"/>
      <c r="C4" s="17"/>
      <c r="D4" s="19" t="s">
        <v>4</v>
      </c>
      <c r="E4" s="19"/>
      <c r="F4" s="19"/>
      <c r="G4" s="19"/>
      <c r="H4" s="19"/>
      <c r="I4" s="19"/>
      <c r="J4" s="19"/>
      <c r="K4" s="19"/>
      <c r="L4" s="17" t="s">
        <v>5</v>
      </c>
      <c r="M4" s="17"/>
      <c r="N4" s="17"/>
      <c r="O4" s="17"/>
      <c r="P4" s="17"/>
      <c r="Q4" s="17"/>
      <c r="R4" s="17"/>
      <c r="S4" s="17"/>
      <c r="T4" s="17" t="s">
        <v>6</v>
      </c>
      <c r="U4" s="17"/>
      <c r="V4" s="17"/>
      <c r="W4" s="17"/>
      <c r="X4" s="17"/>
      <c r="Y4" s="17"/>
      <c r="Z4" s="17"/>
      <c r="AA4" s="17"/>
      <c r="AB4" s="17"/>
      <c r="AC4" s="17"/>
    </row>
    <row r="5" spans="1:29" x14ac:dyDescent="0.2">
      <c r="B5" s="17"/>
      <c r="C5" s="17"/>
      <c r="D5" s="19" t="s">
        <v>7</v>
      </c>
      <c r="E5" s="19"/>
      <c r="F5" s="19" t="s">
        <v>8</v>
      </c>
      <c r="G5" s="19" t="s">
        <v>9</v>
      </c>
      <c r="H5" s="19" t="s">
        <v>10</v>
      </c>
      <c r="I5" s="19" t="s">
        <v>11</v>
      </c>
      <c r="J5" s="19" t="s">
        <v>12</v>
      </c>
      <c r="K5" s="19" t="s">
        <v>13</v>
      </c>
      <c r="L5" s="17" t="s">
        <v>14</v>
      </c>
      <c r="M5" s="17"/>
      <c r="N5" s="17"/>
      <c r="O5" s="17"/>
      <c r="P5" s="17"/>
      <c r="Q5" s="17"/>
      <c r="R5" s="17" t="s">
        <v>15</v>
      </c>
      <c r="S5" s="17"/>
      <c r="T5" s="17" t="s">
        <v>14</v>
      </c>
      <c r="U5" s="17"/>
      <c r="V5" s="17"/>
      <c r="W5" s="17"/>
      <c r="X5" s="17"/>
      <c r="Y5" s="17"/>
      <c r="Z5" s="17" t="s">
        <v>15</v>
      </c>
      <c r="AA5" s="17"/>
      <c r="AB5" s="17"/>
      <c r="AC5" s="17"/>
    </row>
    <row r="6" spans="1:29" x14ac:dyDescent="0.2">
      <c r="B6" s="17"/>
      <c r="C6" s="17"/>
      <c r="D6" s="19"/>
      <c r="E6" s="19"/>
      <c r="F6" s="19"/>
      <c r="G6" s="19"/>
      <c r="H6" s="19"/>
      <c r="I6" s="19"/>
      <c r="J6" s="19"/>
      <c r="K6" s="19"/>
      <c r="L6" s="19" t="s">
        <v>16</v>
      </c>
      <c r="M6" s="19"/>
      <c r="N6" s="19" t="s">
        <v>17</v>
      </c>
      <c r="O6" s="19"/>
      <c r="P6" s="17" t="s">
        <v>18</v>
      </c>
      <c r="Q6" s="17"/>
      <c r="R6" s="17" t="s">
        <v>19</v>
      </c>
      <c r="S6" s="17"/>
      <c r="T6" s="19" t="s">
        <v>16</v>
      </c>
      <c r="U6" s="19"/>
      <c r="V6" s="19" t="s">
        <v>17</v>
      </c>
      <c r="W6" s="19"/>
      <c r="X6" s="17" t="s">
        <v>18</v>
      </c>
      <c r="Y6" s="17"/>
      <c r="Z6" s="19" t="s">
        <v>7</v>
      </c>
      <c r="AA6" s="19"/>
      <c r="AB6" s="19" t="s">
        <v>8</v>
      </c>
      <c r="AC6" s="19"/>
    </row>
    <row r="7" spans="1:29" s="36" customFormat="1" ht="38.25" x14ac:dyDescent="0.25">
      <c r="A7" s="35"/>
      <c r="B7" s="17"/>
      <c r="C7" s="17"/>
      <c r="D7" s="20" t="s">
        <v>20</v>
      </c>
      <c r="E7" s="21" t="s">
        <v>21</v>
      </c>
      <c r="F7" s="19"/>
      <c r="G7" s="19"/>
      <c r="H7" s="19"/>
      <c r="I7" s="19"/>
      <c r="J7" s="19"/>
      <c r="K7" s="19"/>
      <c r="L7" s="29" t="s">
        <v>22</v>
      </c>
      <c r="M7" s="29" t="s">
        <v>23</v>
      </c>
      <c r="N7" s="29" t="s">
        <v>22</v>
      </c>
      <c r="O7" s="29" t="s">
        <v>23</v>
      </c>
      <c r="P7" s="29" t="s">
        <v>22</v>
      </c>
      <c r="Q7" s="29" t="s">
        <v>23</v>
      </c>
      <c r="R7" s="29" t="s">
        <v>22</v>
      </c>
      <c r="S7" s="29" t="s">
        <v>23</v>
      </c>
      <c r="T7" s="29" t="s">
        <v>22</v>
      </c>
      <c r="U7" s="29" t="s">
        <v>23</v>
      </c>
      <c r="V7" s="29" t="s">
        <v>22</v>
      </c>
      <c r="W7" s="29" t="s">
        <v>23</v>
      </c>
      <c r="X7" s="29" t="s">
        <v>22</v>
      </c>
      <c r="Y7" s="29" t="s">
        <v>23</v>
      </c>
      <c r="Z7" s="29" t="s">
        <v>22</v>
      </c>
      <c r="AA7" s="29" t="s">
        <v>23</v>
      </c>
      <c r="AB7" s="29" t="s">
        <v>22</v>
      </c>
      <c r="AC7" s="29" t="s">
        <v>23</v>
      </c>
    </row>
    <row r="8" spans="1:29" x14ac:dyDescent="0.2">
      <c r="B8" s="22"/>
      <c r="C8" s="22"/>
      <c r="D8" s="20">
        <v>1</v>
      </c>
      <c r="E8" s="20">
        <v>2</v>
      </c>
      <c r="F8" s="20">
        <v>3</v>
      </c>
      <c r="G8" s="20">
        <v>4</v>
      </c>
      <c r="H8" s="20">
        <v>5</v>
      </c>
      <c r="I8" s="20">
        <v>6</v>
      </c>
      <c r="J8" s="20">
        <v>7</v>
      </c>
      <c r="K8" s="20">
        <v>8</v>
      </c>
      <c r="L8" s="20">
        <v>9</v>
      </c>
      <c r="M8" s="20">
        <v>10</v>
      </c>
      <c r="N8" s="20">
        <v>11</v>
      </c>
      <c r="O8" s="20">
        <v>12</v>
      </c>
      <c r="P8" s="20">
        <v>13</v>
      </c>
      <c r="Q8" s="20">
        <v>14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21</v>
      </c>
      <c r="Y8" s="20">
        <v>22</v>
      </c>
      <c r="Z8" s="20">
        <v>23</v>
      </c>
      <c r="AA8" s="20">
        <v>24</v>
      </c>
      <c r="AB8" s="20">
        <v>25</v>
      </c>
      <c r="AC8" s="20">
        <v>26</v>
      </c>
    </row>
    <row r="9" spans="1:29" x14ac:dyDescent="0.2">
      <c r="B9" s="9" t="s">
        <v>24</v>
      </c>
      <c r="C9" s="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9" t="s">
        <v>25</v>
      </c>
      <c r="C10" s="30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7">
        <v>1</v>
      </c>
      <c r="C11" s="3" t="s">
        <v>26</v>
      </c>
      <c r="D11" s="4">
        <v>8769</v>
      </c>
      <c r="E11" s="5">
        <v>2684</v>
      </c>
      <c r="F11" s="6">
        <f>'[1]Interim Data-Current Month'!F7</f>
        <v>25570</v>
      </c>
      <c r="G11" s="6">
        <f>'[1]Interim Data-Current Month'!G7</f>
        <v>38158</v>
      </c>
      <c r="H11" s="6">
        <f>'[1]Interim Data-Current Month'!H7</f>
        <v>11850</v>
      </c>
      <c r="I11" s="6">
        <f>'[1]Interim Data-Current Month'!I7</f>
        <v>847136</v>
      </c>
      <c r="J11" s="6">
        <f>'[1]Interim Data-Current Month'!C7</f>
        <v>1428072</v>
      </c>
      <c r="K11" s="6">
        <f>'[1]Interim Data-Current Month'!D7</f>
        <v>76893503</v>
      </c>
      <c r="L11" s="6">
        <f>'[1]Interim Data-Current Month'!J7</f>
        <v>1768815</v>
      </c>
      <c r="M11" s="6">
        <f>'[1]Interim Data-Current Month'!K7/1000</f>
        <v>5406644.6059999997</v>
      </c>
      <c r="N11" s="6">
        <f>'[1]Interim Data-Current Month'!L7</f>
        <v>1740382</v>
      </c>
      <c r="O11" s="6">
        <f>'[1]Interim Data-Current Month'!M7/1000</f>
        <v>8280836.949</v>
      </c>
      <c r="P11" s="6">
        <f>'[1]Interim Data-Current Month'!N7+'[1]Interim Data-Current Month'!P7</f>
        <v>0</v>
      </c>
      <c r="Q11" s="6">
        <f>'[1]Interim Data-Current Month'!O7/1000+'[1]Interim Data-Current Month'!Q7/1000</f>
        <v>0</v>
      </c>
      <c r="R11" s="6">
        <f>'[1]Interim Data-Current Month'!R7</f>
        <v>20161</v>
      </c>
      <c r="S11" s="6">
        <f>'[1]Interim Data-Current Month'!S7/1000</f>
        <v>92699.7</v>
      </c>
      <c r="T11" s="6">
        <f>'[1]Interim Data-Current Month'!T7</f>
        <v>7795514</v>
      </c>
      <c r="U11" s="6">
        <f>'[1]Interim Data-Current Month'!U7/1000</f>
        <v>14280028.582</v>
      </c>
      <c r="V11" s="6">
        <f>'[1]Interim Data-Current Month'!V7</f>
        <v>3752514</v>
      </c>
      <c r="W11" s="6">
        <f>'[1]Interim Data-Current Month'!W7/1000</f>
        <v>6577446.7060000002</v>
      </c>
      <c r="X11" s="6">
        <f>'[1]Interim Data-Current Month'!X7+'[1]Interim Data-Current Month'!Z7</f>
        <v>9</v>
      </c>
      <c r="Y11" s="6">
        <f>'[1]Interim Data-Current Month'!Y7/1000+'[1]Interim Data-Current Month'!AA7/1000</f>
        <v>28.4</v>
      </c>
      <c r="Z11" s="6">
        <f>'[1]Interim Data-Current Month'!AB7</f>
        <v>28218526</v>
      </c>
      <c r="AA11" s="6">
        <f>'[1]Interim Data-Current Month'!AC7/1000</f>
        <v>127387124.745</v>
      </c>
      <c r="AB11" s="6">
        <f>'[1]Interim Data-Current Month'!AD7</f>
        <v>1539</v>
      </c>
      <c r="AC11" s="6">
        <f>'[1]Interim Data-Current Month'!AE7/1000</f>
        <v>1423.4459999999999</v>
      </c>
    </row>
    <row r="12" spans="1:29" x14ac:dyDescent="0.2">
      <c r="B12" s="27">
        <v>2</v>
      </c>
      <c r="C12" s="3" t="s">
        <v>27</v>
      </c>
      <c r="D12" s="4">
        <v>5159</v>
      </c>
      <c r="E12" s="5">
        <v>2695</v>
      </c>
      <c r="F12" s="6">
        <f>'[1]Interim Data-Current Month'!F8</f>
        <v>47271</v>
      </c>
      <c r="G12" s="6">
        <f>'[1]Interim Data-Current Month'!G8</f>
        <v>11956</v>
      </c>
      <c r="H12" s="6">
        <f>'[1]Interim Data-Current Month'!H8</f>
        <v>103</v>
      </c>
      <c r="I12" s="6">
        <f>'[1]Interim Data-Current Month'!I8</f>
        <v>470903</v>
      </c>
      <c r="J12" s="6">
        <f>'[1]Interim Data-Current Month'!C8</f>
        <v>150601</v>
      </c>
      <c r="K12" s="6">
        <f>'[1]Interim Data-Current Month'!D8</f>
        <v>45494860</v>
      </c>
      <c r="L12" s="6">
        <f>'[1]Interim Data-Current Month'!J8</f>
        <v>151042</v>
      </c>
      <c r="M12" s="6">
        <f>'[1]Interim Data-Current Month'!K8/1000</f>
        <v>497947.83348000003</v>
      </c>
      <c r="N12" s="6">
        <f>'[1]Interim Data-Current Month'!L8</f>
        <v>104820</v>
      </c>
      <c r="O12" s="6">
        <f>'[1]Interim Data-Current Month'!M8/1000</f>
        <v>304069.37293999997</v>
      </c>
      <c r="P12" s="6">
        <f>'[1]Interim Data-Current Month'!N8+'[1]Interim Data-Current Month'!P8</f>
        <v>0</v>
      </c>
      <c r="Q12" s="6">
        <f>'[1]Interim Data-Current Month'!O8/1000+'[1]Interim Data-Current Month'!Q8/1000</f>
        <v>0</v>
      </c>
      <c r="R12" s="6">
        <f>'[1]Interim Data-Current Month'!R8</f>
        <v>8963</v>
      </c>
      <c r="S12" s="6">
        <f>'[1]Interim Data-Current Month'!S8/1000</f>
        <v>50043.332430000002</v>
      </c>
      <c r="T12" s="6">
        <f>'[1]Interim Data-Current Month'!T8</f>
        <v>4897791</v>
      </c>
      <c r="U12" s="6">
        <f>'[1]Interim Data-Current Month'!U8/1000</f>
        <v>8225722.5968999993</v>
      </c>
      <c r="V12" s="6">
        <f>'[1]Interim Data-Current Month'!V8</f>
        <v>2341569</v>
      </c>
      <c r="W12" s="6">
        <f>'[1]Interim Data-Current Month'!W8/1000</f>
        <v>3254500.0774099999</v>
      </c>
      <c r="X12" s="6">
        <f>'[1]Interim Data-Current Month'!X8+'[1]Interim Data-Current Month'!Z8</f>
        <v>0</v>
      </c>
      <c r="Y12" s="6">
        <f>'[1]Interim Data-Current Month'!Y8/1000+'[1]Interim Data-Current Month'!AA8/1000</f>
        <v>0</v>
      </c>
      <c r="Z12" s="6">
        <f>'[1]Interim Data-Current Month'!AB8</f>
        <v>17828989</v>
      </c>
      <c r="AA12" s="6">
        <f>'[1]Interim Data-Current Month'!AC8/1000</f>
        <v>67479099.861340001</v>
      </c>
      <c r="AB12" s="6">
        <f>'[1]Interim Data-Current Month'!AD8</f>
        <v>3612</v>
      </c>
      <c r="AC12" s="6">
        <f>'[1]Interim Data-Current Month'!AE8/1000</f>
        <v>3430.5050000000001</v>
      </c>
    </row>
    <row r="13" spans="1:29" x14ac:dyDescent="0.2">
      <c r="B13" s="27">
        <v>3</v>
      </c>
      <c r="C13" s="7" t="s">
        <v>28</v>
      </c>
      <c r="D13" s="8">
        <v>1771</v>
      </c>
      <c r="E13" s="5">
        <v>433</v>
      </c>
      <c r="F13" s="6">
        <f>'[1]Interim Data-Current Month'!F9</f>
        <v>2963</v>
      </c>
      <c r="G13" s="6">
        <f>'[1]Interim Data-Current Month'!G9</f>
        <v>0</v>
      </c>
      <c r="H13" s="6">
        <f>'[1]Interim Data-Current Month'!H9</f>
        <v>355014</v>
      </c>
      <c r="I13" s="6">
        <f>'[1]Interim Data-Current Month'!I9</f>
        <v>941703</v>
      </c>
      <c r="J13" s="6">
        <f>'[1]Interim Data-Current Month'!C9</f>
        <v>76504</v>
      </c>
      <c r="K13" s="6">
        <f>'[1]Interim Data-Current Month'!D9</f>
        <v>12915821</v>
      </c>
      <c r="L13" s="6">
        <f>'[1]Interim Data-Current Month'!J9</f>
        <v>86079</v>
      </c>
      <c r="M13" s="6">
        <f>'[1]Interim Data-Current Month'!K9/1000</f>
        <v>350761.89250000002</v>
      </c>
      <c r="N13" s="6">
        <f>'[1]Interim Data-Current Month'!L9</f>
        <v>0</v>
      </c>
      <c r="O13" s="6">
        <f>'[1]Interim Data-Current Month'!M9/1000</f>
        <v>0</v>
      </c>
      <c r="P13" s="6">
        <f>'[1]Interim Data-Current Month'!N9+'[1]Interim Data-Current Month'!P9</f>
        <v>0</v>
      </c>
      <c r="Q13" s="6">
        <f>'[1]Interim Data-Current Month'!O9/1000+'[1]Interim Data-Current Month'!Q9/1000</f>
        <v>0</v>
      </c>
      <c r="R13" s="6">
        <f>'[1]Interim Data-Current Month'!R9</f>
        <v>1011</v>
      </c>
      <c r="S13" s="6">
        <f>'[1]Interim Data-Current Month'!S9/1000</f>
        <v>4867.5570199999993</v>
      </c>
      <c r="T13" s="6">
        <f>'[1]Interim Data-Current Month'!T9</f>
        <v>2343844</v>
      </c>
      <c r="U13" s="6">
        <f>'[1]Interim Data-Current Month'!U9/1000</f>
        <v>3501658.1438099998</v>
      </c>
      <c r="V13" s="6">
        <f>'[1]Interim Data-Current Month'!V9</f>
        <v>955955</v>
      </c>
      <c r="W13" s="6">
        <f>'[1]Interim Data-Current Month'!W9/1000</f>
        <v>1286687.47218</v>
      </c>
      <c r="X13" s="6">
        <f>'[1]Interim Data-Current Month'!X9+'[1]Interim Data-Current Month'!Z9</f>
        <v>8567</v>
      </c>
      <c r="Y13" s="6">
        <f>'[1]Interim Data-Current Month'!Y9/1000+'[1]Interim Data-Current Month'!AA9/1000</f>
        <v>94084.072840000008</v>
      </c>
      <c r="Z13" s="6">
        <f>'[1]Interim Data-Current Month'!AB9</f>
        <v>7224220</v>
      </c>
      <c r="AA13" s="6">
        <f>'[1]Interim Data-Current Month'!AC9/1000</f>
        <v>29786137.575139999</v>
      </c>
      <c r="AB13" s="6">
        <f>'[1]Interim Data-Current Month'!AD9</f>
        <v>0</v>
      </c>
      <c r="AC13" s="6">
        <f>'[1]Interim Data-Current Month'!AE9/1000</f>
        <v>0</v>
      </c>
    </row>
    <row r="14" spans="1:29" x14ac:dyDescent="0.2">
      <c r="B14" s="27">
        <v>4</v>
      </c>
      <c r="C14" s="3" t="s">
        <v>29</v>
      </c>
      <c r="D14" s="4">
        <v>8088</v>
      </c>
      <c r="E14" s="5">
        <v>4107</v>
      </c>
      <c r="F14" s="6">
        <f>'[1]Interim Data-Current Month'!F10</f>
        <v>50792</v>
      </c>
      <c r="G14" s="6">
        <f>'[1]Interim Data-Current Month'!G10</f>
        <v>8906</v>
      </c>
      <c r="H14" s="6">
        <f>'[1]Interim Data-Current Month'!H10</f>
        <v>66</v>
      </c>
      <c r="I14" s="6">
        <f>'[1]Interim Data-Current Month'!I10</f>
        <v>1641626</v>
      </c>
      <c r="J14" s="6">
        <f>'[1]Interim Data-Current Month'!C10</f>
        <v>527272</v>
      </c>
      <c r="K14" s="6">
        <f>'[1]Interim Data-Current Month'!D10</f>
        <v>47715491</v>
      </c>
      <c r="L14" s="6">
        <f>'[1]Interim Data-Current Month'!J10</f>
        <v>680723</v>
      </c>
      <c r="M14" s="6">
        <f>'[1]Interim Data-Current Month'!K10/1000</f>
        <v>1775318.63109</v>
      </c>
      <c r="N14" s="6">
        <f>'[1]Interim Data-Current Month'!L10</f>
        <v>298825</v>
      </c>
      <c r="O14" s="6">
        <f>'[1]Interim Data-Current Month'!M10/1000</f>
        <v>1045190.07969</v>
      </c>
      <c r="P14" s="6">
        <f>'[1]Interim Data-Current Month'!N10+'[1]Interim Data-Current Month'!P10</f>
        <v>0</v>
      </c>
      <c r="Q14" s="6">
        <f>'[1]Interim Data-Current Month'!O10/1000+'[1]Interim Data-Current Month'!Q10/1000</f>
        <v>0</v>
      </c>
      <c r="R14" s="6">
        <f>'[1]Interim Data-Current Month'!R10</f>
        <v>56629</v>
      </c>
      <c r="S14" s="6">
        <f>'[1]Interim Data-Current Month'!S10/1000</f>
        <v>286393.76725999999</v>
      </c>
      <c r="T14" s="6">
        <f>'[1]Interim Data-Current Month'!T10</f>
        <v>9614683</v>
      </c>
      <c r="U14" s="6">
        <f>'[1]Interim Data-Current Month'!U10/1000</f>
        <v>19132177.332730003</v>
      </c>
      <c r="V14" s="6">
        <f>'[1]Interim Data-Current Month'!V10</f>
        <v>3643427</v>
      </c>
      <c r="W14" s="6">
        <f>'[1]Interim Data-Current Month'!W10/1000</f>
        <v>6594791.1517999992</v>
      </c>
      <c r="X14" s="6">
        <f>'[1]Interim Data-Current Month'!X10+'[1]Interim Data-Current Month'!Z10</f>
        <v>4379</v>
      </c>
      <c r="Y14" s="6">
        <f>'[1]Interim Data-Current Month'!Y10/1000+'[1]Interim Data-Current Month'!AA10/1000</f>
        <v>69357.433000000005</v>
      </c>
      <c r="Z14" s="6">
        <f>'[1]Interim Data-Current Month'!AB10</f>
        <v>31568115</v>
      </c>
      <c r="AA14" s="6">
        <f>'[1]Interim Data-Current Month'!AC10/1000</f>
        <v>138544860.89865997</v>
      </c>
      <c r="AB14" s="6">
        <f>'[1]Interim Data-Current Month'!AD10</f>
        <v>1738</v>
      </c>
      <c r="AC14" s="6">
        <f>'[1]Interim Data-Current Month'!AE10/1000</f>
        <v>1544.3740500000001</v>
      </c>
    </row>
    <row r="15" spans="1:29" x14ac:dyDescent="0.2">
      <c r="B15" s="27">
        <v>5</v>
      </c>
      <c r="C15" s="3" t="s">
        <v>30</v>
      </c>
      <c r="D15" s="4">
        <v>1788</v>
      </c>
      <c r="E15" s="5">
        <v>342</v>
      </c>
      <c r="F15" s="6">
        <f>'[1]Interim Data-Current Month'!F11</f>
        <v>2592</v>
      </c>
      <c r="G15" s="6">
        <f>'[1]Interim Data-Current Month'!G11</f>
        <v>8982</v>
      </c>
      <c r="H15" s="6">
        <f>'[1]Interim Data-Current Month'!H11</f>
        <v>8448</v>
      </c>
      <c r="I15" s="6">
        <f>'[1]Interim Data-Current Month'!I11</f>
        <v>198295</v>
      </c>
      <c r="J15" s="6">
        <f>'[1]Interim Data-Current Month'!C11</f>
        <v>0</v>
      </c>
      <c r="K15" s="6">
        <f>'[1]Interim Data-Current Month'!D11</f>
        <v>27556286</v>
      </c>
      <c r="L15" s="6">
        <f>'[1]Interim Data-Current Month'!J11</f>
        <v>0</v>
      </c>
      <c r="M15" s="6">
        <f>'[1]Interim Data-Current Month'!K11/1000</f>
        <v>0</v>
      </c>
      <c r="N15" s="6">
        <f>'[1]Interim Data-Current Month'!L11</f>
        <v>0</v>
      </c>
      <c r="O15" s="6">
        <f>'[1]Interim Data-Current Month'!M11/1000</f>
        <v>0</v>
      </c>
      <c r="P15" s="6">
        <f>'[1]Interim Data-Current Month'!N11+'[1]Interim Data-Current Month'!P11</f>
        <v>0</v>
      </c>
      <c r="Q15" s="6">
        <f>'[1]Interim Data-Current Month'!O11/1000+'[1]Interim Data-Current Month'!Q11/1000</f>
        <v>0</v>
      </c>
      <c r="R15" s="6">
        <f>'[1]Interim Data-Current Month'!R11</f>
        <v>0</v>
      </c>
      <c r="S15" s="6">
        <f>'[1]Interim Data-Current Month'!S11/1000</f>
        <v>0</v>
      </c>
      <c r="T15" s="6">
        <f>'[1]Interim Data-Current Month'!T11</f>
        <v>2740197</v>
      </c>
      <c r="U15" s="6">
        <f>'[1]Interim Data-Current Month'!U11/1000</f>
        <v>5530719.926</v>
      </c>
      <c r="V15" s="6">
        <f>'[1]Interim Data-Current Month'!V11</f>
        <v>758067</v>
      </c>
      <c r="W15" s="6">
        <f>'[1]Interim Data-Current Month'!W11/1000</f>
        <v>1367011.672</v>
      </c>
      <c r="X15" s="6">
        <f>'[1]Interim Data-Current Month'!X11+'[1]Interim Data-Current Month'!Z11</f>
        <v>0</v>
      </c>
      <c r="Y15" s="6">
        <f>'[1]Interim Data-Current Month'!Y11/1000+'[1]Interim Data-Current Month'!AA11/1000</f>
        <v>0</v>
      </c>
      <c r="Z15" s="6">
        <f>'[1]Interim Data-Current Month'!AB11</f>
        <v>8553106</v>
      </c>
      <c r="AA15" s="6">
        <f>'[1]Interim Data-Current Month'!AC11/1000</f>
        <v>36504728.968999997</v>
      </c>
      <c r="AB15" s="6">
        <f>'[1]Interim Data-Current Month'!AD11</f>
        <v>9633</v>
      </c>
      <c r="AC15" s="6">
        <f>'[1]Interim Data-Current Month'!AE11/1000</f>
        <v>9718.2690000000002</v>
      </c>
    </row>
    <row r="16" spans="1:29" x14ac:dyDescent="0.2">
      <c r="B16" s="27">
        <v>6</v>
      </c>
      <c r="C16" s="3" t="s">
        <v>31</v>
      </c>
      <c r="D16" s="4">
        <v>4233</v>
      </c>
      <c r="E16" s="5">
        <v>592</v>
      </c>
      <c r="F16" s="6">
        <f>'[1]Interim Data-Current Month'!F12</f>
        <v>14545</v>
      </c>
      <c r="G16" s="6">
        <f>'[1]Interim Data-Current Month'!G12</f>
        <v>9759</v>
      </c>
      <c r="H16" s="6">
        <f>'[1]Interim Data-Current Month'!H12</f>
        <v>0</v>
      </c>
      <c r="I16" s="6">
        <f>'[1]Interim Data-Current Month'!I12</f>
        <v>404911</v>
      </c>
      <c r="J16" s="6">
        <f>'[1]Interim Data-Current Month'!C12</f>
        <v>163346</v>
      </c>
      <c r="K16" s="6">
        <f>'[1]Interim Data-Current Month'!D12</f>
        <v>28371703</v>
      </c>
      <c r="L16" s="6">
        <f>'[1]Interim Data-Current Month'!J12</f>
        <v>132517</v>
      </c>
      <c r="M16" s="6">
        <f>'[1]Interim Data-Current Month'!K12/1000</f>
        <v>392800.37800000003</v>
      </c>
      <c r="N16" s="6">
        <f>'[1]Interim Data-Current Month'!L12</f>
        <v>69212</v>
      </c>
      <c r="O16" s="6">
        <f>'[1]Interim Data-Current Month'!M12/1000</f>
        <v>315741.94</v>
      </c>
      <c r="P16" s="6">
        <f>'[1]Interim Data-Current Month'!N12+'[1]Interim Data-Current Month'!P12</f>
        <v>0</v>
      </c>
      <c r="Q16" s="6">
        <f>'[1]Interim Data-Current Month'!O12/1000+'[1]Interim Data-Current Month'!Q12/1000</f>
        <v>0</v>
      </c>
      <c r="R16" s="6">
        <f>'[1]Interim Data-Current Month'!R12</f>
        <v>3123</v>
      </c>
      <c r="S16" s="6">
        <f>'[1]Interim Data-Current Month'!S12/1000</f>
        <v>18763.488000000001</v>
      </c>
      <c r="T16" s="6">
        <f>'[1]Interim Data-Current Month'!T12</f>
        <v>5912361</v>
      </c>
      <c r="U16" s="6">
        <f>'[1]Interim Data-Current Month'!U12/1000</f>
        <v>11008811.01908</v>
      </c>
      <c r="V16" s="6">
        <f>'[1]Interim Data-Current Month'!V12</f>
        <v>2685725</v>
      </c>
      <c r="W16" s="6">
        <f>'[1]Interim Data-Current Month'!W12/1000</f>
        <v>4123347.895</v>
      </c>
      <c r="X16" s="6">
        <f>'[1]Interim Data-Current Month'!X12+'[1]Interim Data-Current Month'!Z12</f>
        <v>5048</v>
      </c>
      <c r="Y16" s="6">
        <f>'[1]Interim Data-Current Month'!Y12/1000+'[1]Interim Data-Current Month'!AA12/1000</f>
        <v>75390.299150000006</v>
      </c>
      <c r="Z16" s="6">
        <f>'[1]Interim Data-Current Month'!AB12</f>
        <v>20432560</v>
      </c>
      <c r="AA16" s="6">
        <f>'[1]Interim Data-Current Month'!AC12/1000</f>
        <v>92726763.863850012</v>
      </c>
      <c r="AB16" s="6">
        <f>'[1]Interim Data-Current Month'!AD12</f>
        <v>42433</v>
      </c>
      <c r="AC16" s="6">
        <f>'[1]Interim Data-Current Month'!AE12/1000</f>
        <v>42012.539920000003</v>
      </c>
    </row>
    <row r="17" spans="2:29" x14ac:dyDescent="0.2">
      <c r="B17" s="27">
        <v>7</v>
      </c>
      <c r="C17" s="3" t="s">
        <v>32</v>
      </c>
      <c r="D17" s="4">
        <v>2719</v>
      </c>
      <c r="E17" s="5">
        <v>693</v>
      </c>
      <c r="F17" s="6">
        <f>'[1]Interim Data-Current Month'!F13</f>
        <v>0</v>
      </c>
      <c r="G17" s="6">
        <f>'[1]Interim Data-Current Month'!G13</f>
        <v>0</v>
      </c>
      <c r="H17" s="6">
        <f>'[1]Interim Data-Current Month'!H13</f>
        <v>0</v>
      </c>
      <c r="I17" s="6">
        <f>'[1]Interim Data-Current Month'!I13</f>
        <v>120593</v>
      </c>
      <c r="J17" s="6">
        <f>'[1]Interim Data-Current Month'!C13</f>
        <v>80651</v>
      </c>
      <c r="K17" s="6">
        <f>'[1]Interim Data-Current Month'!D13</f>
        <v>15263223</v>
      </c>
      <c r="L17" s="6">
        <f>'[1]Interim Data-Current Month'!J13</f>
        <v>65761</v>
      </c>
      <c r="M17" s="6">
        <f>'[1]Interim Data-Current Month'!K13/1000</f>
        <v>159058.24799999999</v>
      </c>
      <c r="N17" s="6">
        <f>'[1]Interim Data-Current Month'!L13</f>
        <v>22073</v>
      </c>
      <c r="O17" s="6">
        <f>'[1]Interim Data-Current Month'!M13/1000</f>
        <v>59982.478000000003</v>
      </c>
      <c r="P17" s="6">
        <f>'[1]Interim Data-Current Month'!N13+'[1]Interim Data-Current Month'!P13</f>
        <v>0</v>
      </c>
      <c r="Q17" s="6">
        <f>'[1]Interim Data-Current Month'!O13/1000+'[1]Interim Data-Current Month'!Q13/1000</f>
        <v>0</v>
      </c>
      <c r="R17" s="6">
        <f>'[1]Interim Data-Current Month'!R13</f>
        <v>905</v>
      </c>
      <c r="S17" s="6">
        <f>'[1]Interim Data-Current Month'!S13/1000</f>
        <v>3879.134</v>
      </c>
      <c r="T17" s="6">
        <f>'[1]Interim Data-Current Month'!T13</f>
        <v>3779083</v>
      </c>
      <c r="U17" s="6">
        <f>'[1]Interim Data-Current Month'!U13/1000</f>
        <v>6903129.4756100001</v>
      </c>
      <c r="V17" s="6">
        <f>'[1]Interim Data-Current Month'!V13</f>
        <v>1109388</v>
      </c>
      <c r="W17" s="6">
        <f>'[1]Interim Data-Current Month'!W13/1000</f>
        <v>1835459.8232499999</v>
      </c>
      <c r="X17" s="6">
        <f>'[1]Interim Data-Current Month'!X13+'[1]Interim Data-Current Month'!Z13</f>
        <v>0</v>
      </c>
      <c r="Y17" s="6">
        <f>'[1]Interim Data-Current Month'!Y13/1000+'[1]Interim Data-Current Month'!AA13/1000</f>
        <v>0</v>
      </c>
      <c r="Z17" s="6">
        <f>'[1]Interim Data-Current Month'!AB13</f>
        <v>15085988</v>
      </c>
      <c r="AA17" s="6">
        <f>'[1]Interim Data-Current Month'!AC13/1000</f>
        <v>63229329.697480008</v>
      </c>
      <c r="AB17" s="6">
        <f>'[1]Interim Data-Current Month'!AD13</f>
        <v>0</v>
      </c>
      <c r="AC17" s="6">
        <f>'[1]Interim Data-Current Month'!AE13/1000</f>
        <v>0</v>
      </c>
    </row>
    <row r="18" spans="2:29" x14ac:dyDescent="0.2">
      <c r="B18" s="27">
        <v>8</v>
      </c>
      <c r="C18" s="3" t="s">
        <v>33</v>
      </c>
      <c r="D18" s="4">
        <v>777</v>
      </c>
      <c r="E18" s="5">
        <v>25</v>
      </c>
      <c r="F18" s="6">
        <f>'[1]Interim Data-Current Month'!F14</f>
        <v>1059</v>
      </c>
      <c r="G18" s="6">
        <f>'[1]Interim Data-Current Month'!G14</f>
        <v>357</v>
      </c>
      <c r="H18" s="6">
        <f>'[1]Interim Data-Current Month'!H14</f>
        <v>1145</v>
      </c>
      <c r="I18" s="6">
        <f>'[1]Interim Data-Current Month'!I14</f>
        <v>20160</v>
      </c>
      <c r="J18" s="6">
        <f>'[1]Interim Data-Current Month'!C14</f>
        <v>0</v>
      </c>
      <c r="K18" s="6">
        <f>'[1]Interim Data-Current Month'!D14</f>
        <v>3540893</v>
      </c>
      <c r="L18" s="6">
        <f>'[1]Interim Data-Current Month'!J14</f>
        <v>0</v>
      </c>
      <c r="M18" s="6">
        <f>'[1]Interim Data-Current Month'!K14/1000</f>
        <v>0</v>
      </c>
      <c r="N18" s="6">
        <f>'[1]Interim Data-Current Month'!L14</f>
        <v>0</v>
      </c>
      <c r="O18" s="6">
        <f>'[1]Interim Data-Current Month'!M14/1000</f>
        <v>0</v>
      </c>
      <c r="P18" s="6">
        <f>'[1]Interim Data-Current Month'!N14+'[1]Interim Data-Current Month'!P14</f>
        <v>0</v>
      </c>
      <c r="Q18" s="6">
        <f>'[1]Interim Data-Current Month'!O14/1000+'[1]Interim Data-Current Month'!Q14/1000</f>
        <v>0</v>
      </c>
      <c r="R18" s="6">
        <f>'[1]Interim Data-Current Month'!R14</f>
        <v>0</v>
      </c>
      <c r="S18" s="6">
        <f>'[1]Interim Data-Current Month'!S14/1000</f>
        <v>0</v>
      </c>
      <c r="T18" s="6">
        <f>'[1]Interim Data-Current Month'!T14</f>
        <v>552844</v>
      </c>
      <c r="U18" s="6">
        <f>'[1]Interim Data-Current Month'!U14/1000</f>
        <v>1127320.67319</v>
      </c>
      <c r="V18" s="6">
        <f>'[1]Interim Data-Current Month'!V14</f>
        <v>333136</v>
      </c>
      <c r="W18" s="6">
        <f>'[1]Interim Data-Current Month'!W14/1000</f>
        <v>774272.24119000009</v>
      </c>
      <c r="X18" s="6">
        <f>'[1]Interim Data-Current Month'!X14+'[1]Interim Data-Current Month'!Z14</f>
        <v>0</v>
      </c>
      <c r="Y18" s="6">
        <f>'[1]Interim Data-Current Month'!Y14/1000+'[1]Interim Data-Current Month'!AA14/1000</f>
        <v>0</v>
      </c>
      <c r="Z18" s="6">
        <f>'[1]Interim Data-Current Month'!AB14</f>
        <v>1640477</v>
      </c>
      <c r="AA18" s="6">
        <f>'[1]Interim Data-Current Month'!AC14/1000</f>
        <v>7152353.2999999998</v>
      </c>
      <c r="AB18" s="6">
        <f>'[1]Interim Data-Current Month'!AD14</f>
        <v>0</v>
      </c>
      <c r="AC18" s="6">
        <f>'[1]Interim Data-Current Month'!AE14/1000</f>
        <v>0</v>
      </c>
    </row>
    <row r="19" spans="2:29" x14ac:dyDescent="0.2">
      <c r="B19" s="27">
        <v>9</v>
      </c>
      <c r="C19" s="3" t="s">
        <v>34</v>
      </c>
      <c r="D19" s="4">
        <v>8209</v>
      </c>
      <c r="E19" s="5">
        <v>4840</v>
      </c>
      <c r="F19" s="6">
        <f>'[1]Interim Data-Current Month'!F15</f>
        <v>44856</v>
      </c>
      <c r="G19" s="6">
        <f>'[1]Interim Data-Current Month'!G15</f>
        <v>11265</v>
      </c>
      <c r="H19" s="6">
        <f>'[1]Interim Data-Current Month'!H15</f>
        <v>608453</v>
      </c>
      <c r="I19" s="6">
        <f>'[1]Interim Data-Current Month'!I15</f>
        <v>58560</v>
      </c>
      <c r="J19" s="6">
        <f>'[1]Interim Data-Current Month'!C15</f>
        <v>339352</v>
      </c>
      <c r="K19" s="6">
        <f>'[1]Interim Data-Current Month'!D15</f>
        <v>45499411</v>
      </c>
      <c r="L19" s="6">
        <f>'[1]Interim Data-Current Month'!J15</f>
        <v>470266</v>
      </c>
      <c r="M19" s="6">
        <f>'[1]Interim Data-Current Month'!K15/1000</f>
        <v>1416237.6076800001</v>
      </c>
      <c r="N19" s="6">
        <f>'[1]Interim Data-Current Month'!L15</f>
        <v>179524</v>
      </c>
      <c r="O19" s="6">
        <f>'[1]Interim Data-Current Month'!M15/1000</f>
        <v>610443.15891999996</v>
      </c>
      <c r="P19" s="6">
        <f>'[1]Interim Data-Current Month'!N15+'[1]Interim Data-Current Month'!P15</f>
        <v>0</v>
      </c>
      <c r="Q19" s="6">
        <f>'[1]Interim Data-Current Month'!O15/1000+'[1]Interim Data-Current Month'!Q15/1000</f>
        <v>0</v>
      </c>
      <c r="R19" s="6">
        <f>'[1]Interim Data-Current Month'!R15</f>
        <v>3968</v>
      </c>
      <c r="S19" s="6">
        <f>'[1]Interim Data-Current Month'!S15/1000</f>
        <v>11293.685140000001</v>
      </c>
      <c r="T19" s="6">
        <f>'[1]Interim Data-Current Month'!T15</f>
        <v>7656358</v>
      </c>
      <c r="U19" s="6">
        <f>'[1]Interim Data-Current Month'!U15/1000</f>
        <v>15432324.73522</v>
      </c>
      <c r="V19" s="6">
        <f>'[1]Interim Data-Current Month'!V15</f>
        <v>4444680</v>
      </c>
      <c r="W19" s="6">
        <f>'[1]Interim Data-Current Month'!W15/1000</f>
        <v>7744252.0111999996</v>
      </c>
      <c r="X19" s="6">
        <f>'[1]Interim Data-Current Month'!X15+'[1]Interim Data-Current Month'!Z15</f>
        <v>0</v>
      </c>
      <c r="Y19" s="6">
        <f>'[1]Interim Data-Current Month'!Y15/1000+'[1]Interim Data-Current Month'!AA15/1000</f>
        <v>0</v>
      </c>
      <c r="Z19" s="6">
        <f>'[1]Interim Data-Current Month'!AB15</f>
        <v>27416368</v>
      </c>
      <c r="AA19" s="6">
        <f>'[1]Interim Data-Current Month'!AC15/1000</f>
        <v>129767015.82408001</v>
      </c>
      <c r="AB19" s="6">
        <f>'[1]Interim Data-Current Month'!AD15</f>
        <v>0</v>
      </c>
      <c r="AC19" s="6">
        <f>'[1]Interim Data-Current Month'!AE15/1000</f>
        <v>0</v>
      </c>
    </row>
    <row r="20" spans="2:29" x14ac:dyDescent="0.2">
      <c r="B20" s="27">
        <v>10</v>
      </c>
      <c r="C20" s="3" t="s">
        <v>35</v>
      </c>
      <c r="D20" s="4">
        <v>25721</v>
      </c>
      <c r="E20" s="5">
        <v>39969</v>
      </c>
      <c r="F20" s="6">
        <f>'[1]Interim Data-Current Month'!F16</f>
        <v>965920</v>
      </c>
      <c r="G20" s="6">
        <f>'[1]Interim Data-Current Month'!G16</f>
        <v>51926</v>
      </c>
      <c r="H20" s="6">
        <f>'[1]Interim Data-Current Month'!H16</f>
        <v>534747</v>
      </c>
      <c r="I20" s="6">
        <f>'[1]Interim Data-Current Month'!I16</f>
        <v>1832983</v>
      </c>
      <c r="J20" s="6">
        <f>'[1]Interim Data-Current Month'!C16</f>
        <v>14830926</v>
      </c>
      <c r="K20" s="6">
        <f>'[1]Interim Data-Current Month'!D16</f>
        <v>277159959</v>
      </c>
      <c r="L20" s="6">
        <f>'[1]Interim Data-Current Month'!J16</f>
        <v>24874157</v>
      </c>
      <c r="M20" s="6">
        <f>'[1]Interim Data-Current Month'!K16/1000</f>
        <v>73273040.261999995</v>
      </c>
      <c r="N20" s="6">
        <f>'[1]Interim Data-Current Month'!L16</f>
        <v>19272201</v>
      </c>
      <c r="O20" s="6">
        <f>'[1]Interim Data-Current Month'!M16/1000</f>
        <v>122755468.59</v>
      </c>
      <c r="P20" s="6">
        <f>'[1]Interim Data-Current Month'!N16+'[1]Interim Data-Current Month'!P16</f>
        <v>0</v>
      </c>
      <c r="Q20" s="6">
        <f>'[1]Interim Data-Current Month'!O16/1000+'[1]Interim Data-Current Month'!Q16/1000</f>
        <v>0</v>
      </c>
      <c r="R20" s="6">
        <f>'[1]Interim Data-Current Month'!R16</f>
        <v>104690</v>
      </c>
      <c r="S20" s="6">
        <f>'[1]Interim Data-Current Month'!S16/1000</f>
        <v>388351.299</v>
      </c>
      <c r="T20" s="6">
        <f>'[1]Interim Data-Current Month'!T16</f>
        <v>57842497</v>
      </c>
      <c r="U20" s="6">
        <f>'[1]Interim Data-Current Month'!U16/1000</f>
        <v>113792383.94597</v>
      </c>
      <c r="V20" s="6">
        <f>'[1]Interim Data-Current Month'!V16</f>
        <v>27311820</v>
      </c>
      <c r="W20" s="6">
        <f>'[1]Interim Data-Current Month'!W16/1000</f>
        <v>48475518.832779996</v>
      </c>
      <c r="X20" s="6">
        <f>'[1]Interim Data-Current Month'!X16+'[1]Interim Data-Current Month'!Z16</f>
        <v>1995</v>
      </c>
      <c r="Y20" s="6">
        <f>'[1]Interim Data-Current Month'!Y16/1000+'[1]Interim Data-Current Month'!AA16/1000</f>
        <v>25212.066999999999</v>
      </c>
      <c r="Z20" s="6">
        <f>'[1]Interim Data-Current Month'!AB16</f>
        <v>192726592</v>
      </c>
      <c r="AA20" s="6">
        <f>'[1]Interim Data-Current Month'!AC16/1000</f>
        <v>919201108.99399996</v>
      </c>
      <c r="AB20" s="6">
        <f>'[1]Interim Data-Current Month'!AD16</f>
        <v>63627</v>
      </c>
      <c r="AC20" s="6">
        <f>'[1]Interim Data-Current Month'!AE16/1000</f>
        <v>56313.256000000001</v>
      </c>
    </row>
    <row r="21" spans="2:29" x14ac:dyDescent="0.2">
      <c r="B21" s="27">
        <v>11</v>
      </c>
      <c r="C21" s="3" t="s">
        <v>36</v>
      </c>
      <c r="D21" s="4">
        <v>2164</v>
      </c>
      <c r="E21" s="5">
        <v>219</v>
      </c>
      <c r="F21" s="6">
        <f>'[1]Interim Data-Current Month'!F17</f>
        <v>10205</v>
      </c>
      <c r="G21" s="6">
        <f>'[1]Interim Data-Current Month'!G17</f>
        <v>3568</v>
      </c>
      <c r="H21" s="6">
        <f>'[1]Interim Data-Current Month'!H17</f>
        <v>1596</v>
      </c>
      <c r="I21" s="6">
        <f>'[1]Interim Data-Current Month'!I17</f>
        <v>437419</v>
      </c>
      <c r="J21" s="6">
        <f>'[1]Interim Data-Current Month'!C17</f>
        <v>0</v>
      </c>
      <c r="K21" s="6">
        <f>'[1]Interim Data-Current Month'!D17</f>
        <v>11753993</v>
      </c>
      <c r="L21" s="6">
        <f>'[1]Interim Data-Current Month'!J17</f>
        <v>0</v>
      </c>
      <c r="M21" s="6">
        <f>'[1]Interim Data-Current Month'!K17/1000</f>
        <v>0</v>
      </c>
      <c r="N21" s="6">
        <f>'[1]Interim Data-Current Month'!L17</f>
        <v>0</v>
      </c>
      <c r="O21" s="6">
        <f>'[1]Interim Data-Current Month'!M17/1000</f>
        <v>0</v>
      </c>
      <c r="P21" s="6">
        <f>'[1]Interim Data-Current Month'!N17+'[1]Interim Data-Current Month'!P17</f>
        <v>0</v>
      </c>
      <c r="Q21" s="6">
        <f>'[1]Interim Data-Current Month'!O17/1000+'[1]Interim Data-Current Month'!Q17/1000</f>
        <v>0</v>
      </c>
      <c r="R21" s="6">
        <f>'[1]Interim Data-Current Month'!R17</f>
        <v>0</v>
      </c>
      <c r="S21" s="6">
        <f>'[1]Interim Data-Current Month'!S17/1000</f>
        <v>0</v>
      </c>
      <c r="T21" s="6">
        <f>'[1]Interim Data-Current Month'!T17</f>
        <v>2018089</v>
      </c>
      <c r="U21" s="6">
        <f>'[1]Interim Data-Current Month'!U17/1000</f>
        <v>3742246.8309999998</v>
      </c>
      <c r="V21" s="6">
        <f>'[1]Interim Data-Current Month'!V17</f>
        <v>818529</v>
      </c>
      <c r="W21" s="6">
        <f>'[1]Interim Data-Current Month'!W17/1000</f>
        <v>1451450.5549999999</v>
      </c>
      <c r="X21" s="6">
        <f>'[1]Interim Data-Current Month'!X17+'[1]Interim Data-Current Month'!Z17</f>
        <v>1155</v>
      </c>
      <c r="Y21" s="6">
        <f>'[1]Interim Data-Current Month'!Y17/1000+'[1]Interim Data-Current Month'!AA17/1000</f>
        <v>16199.839</v>
      </c>
      <c r="Z21" s="6">
        <f>'[1]Interim Data-Current Month'!AB17</f>
        <v>6979613</v>
      </c>
      <c r="AA21" s="6">
        <f>'[1]Interim Data-Current Month'!AC17/1000</f>
        <v>29613879.936000001</v>
      </c>
      <c r="AB21" s="6">
        <f>'[1]Interim Data-Current Month'!AD17</f>
        <v>2437</v>
      </c>
      <c r="AC21" s="6">
        <f>'[1]Interim Data-Current Month'!AE17/1000</f>
        <v>1592.4480000000001</v>
      </c>
    </row>
    <row r="22" spans="2:29" x14ac:dyDescent="0.2">
      <c r="B22" s="27">
        <v>12</v>
      </c>
      <c r="C22" s="3" t="s">
        <v>37</v>
      </c>
      <c r="D22" s="4">
        <v>8042</v>
      </c>
      <c r="E22" s="5">
        <v>3190</v>
      </c>
      <c r="F22" s="6">
        <f>'[1]Interim Data-Current Month'!F18</f>
        <v>42695</v>
      </c>
      <c r="G22" s="6">
        <f>'[1]Interim Data-Current Month'!G18</f>
        <v>8032</v>
      </c>
      <c r="H22" s="6">
        <f>'[1]Interim Data-Current Month'!H18</f>
        <v>15977</v>
      </c>
      <c r="I22" s="6">
        <f>'[1]Interim Data-Current Month'!I18</f>
        <v>234546</v>
      </c>
      <c r="J22" s="6">
        <f>'[1]Interim Data-Current Month'!C18</f>
        <v>563047</v>
      </c>
      <c r="K22" s="6">
        <f>'[1]Interim Data-Current Month'!D18</f>
        <v>49647373</v>
      </c>
      <c r="L22" s="6">
        <f>'[1]Interim Data-Current Month'!J18</f>
        <v>506381</v>
      </c>
      <c r="M22" s="6">
        <f>'[1]Interim Data-Current Month'!K18/1000</f>
        <v>1560303.4863499999</v>
      </c>
      <c r="N22" s="6">
        <f>'[1]Interim Data-Current Month'!L18</f>
        <v>265760</v>
      </c>
      <c r="O22" s="6">
        <f>'[1]Interim Data-Current Month'!M18/1000</f>
        <v>1014019.8793200001</v>
      </c>
      <c r="P22" s="6">
        <f>'[1]Interim Data-Current Month'!N18+'[1]Interim Data-Current Month'!P18</f>
        <v>0</v>
      </c>
      <c r="Q22" s="6">
        <f>'[1]Interim Data-Current Month'!O18/1000+'[1]Interim Data-Current Month'!Q18/1000</f>
        <v>0</v>
      </c>
      <c r="R22" s="6">
        <f>'[1]Interim Data-Current Month'!R18</f>
        <v>6277</v>
      </c>
      <c r="S22" s="6">
        <f>'[1]Interim Data-Current Month'!S18/1000</f>
        <v>31481.464170000003</v>
      </c>
      <c r="T22" s="6">
        <f>'[1]Interim Data-Current Month'!T18</f>
        <v>10277219</v>
      </c>
      <c r="U22" s="6">
        <f>'[1]Interim Data-Current Month'!U18/1000</f>
        <v>17543980.666000001</v>
      </c>
      <c r="V22" s="6">
        <f>'[1]Interim Data-Current Month'!V18</f>
        <v>6236821</v>
      </c>
      <c r="W22" s="6">
        <f>'[1]Interim Data-Current Month'!W18/1000</f>
        <v>10004856.932</v>
      </c>
      <c r="X22" s="6">
        <f>'[1]Interim Data-Current Month'!X18+'[1]Interim Data-Current Month'!Z18</f>
        <v>3302</v>
      </c>
      <c r="Y22" s="6">
        <f>'[1]Interim Data-Current Month'!Y18/1000+'[1]Interim Data-Current Month'!AA18/1000</f>
        <v>12534.436159999999</v>
      </c>
      <c r="Z22" s="6">
        <f>'[1]Interim Data-Current Month'!AB18</f>
        <v>45680096</v>
      </c>
      <c r="AA22" s="6">
        <f>'[1]Interim Data-Current Month'!AC18/1000</f>
        <v>144289770.94214001</v>
      </c>
      <c r="AB22" s="6">
        <f>'[1]Interim Data-Current Month'!AD18</f>
        <v>12354</v>
      </c>
      <c r="AC22" s="6">
        <f>'[1]Interim Data-Current Month'!AE18/1000</f>
        <v>12223.68893</v>
      </c>
    </row>
    <row r="23" spans="2:29" x14ac:dyDescent="0.2">
      <c r="B23" s="9" t="s">
        <v>38</v>
      </c>
      <c r="C23" s="30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">
      <c r="B24" s="27">
        <v>13</v>
      </c>
      <c r="C24" s="3" t="s">
        <v>39</v>
      </c>
      <c r="D24" s="4">
        <v>5783</v>
      </c>
      <c r="E24" s="5">
        <v>10341</v>
      </c>
      <c r="F24" s="6">
        <f>'[1]Interim Data-Current Month'!F19</f>
        <v>1188081</v>
      </c>
      <c r="G24" s="6">
        <f>'[1]Interim Data-Current Month'!G19</f>
        <v>847</v>
      </c>
      <c r="H24" s="6">
        <f>'[1]Interim Data-Current Month'!H19</f>
        <v>468639</v>
      </c>
      <c r="I24" s="6">
        <f>'[1]Interim Data-Current Month'!I19</f>
        <v>43691913</v>
      </c>
      <c r="J24" s="6">
        <f>'[1]Interim Data-Current Month'!C19</f>
        <v>8879353</v>
      </c>
      <c r="K24" s="6">
        <f>'[1]Interim Data-Current Month'!D19</f>
        <v>28975119</v>
      </c>
      <c r="L24" s="6">
        <f>'[1]Interim Data-Current Month'!J19</f>
        <v>17689105</v>
      </c>
      <c r="M24" s="6">
        <f>'[1]Interim Data-Current Month'!K19/1000</f>
        <v>50535667.402999997</v>
      </c>
      <c r="N24" s="6">
        <f>'[1]Interim Data-Current Month'!L19</f>
        <v>11713077</v>
      </c>
      <c r="O24" s="6">
        <f>'[1]Interim Data-Current Month'!M19/1000</f>
        <v>52678106.329000004</v>
      </c>
      <c r="P24" s="6">
        <f>'[1]Interim Data-Current Month'!N19+'[1]Interim Data-Current Month'!P19</f>
        <v>0</v>
      </c>
      <c r="Q24" s="6">
        <f>'[1]Interim Data-Current Month'!O19/1000+'[1]Interim Data-Current Month'!Q19/1000</f>
        <v>0</v>
      </c>
      <c r="R24" s="6">
        <f>'[1]Interim Data-Current Month'!R19</f>
        <v>61270</v>
      </c>
      <c r="S24" s="6">
        <f>'[1]Interim Data-Current Month'!S19/1000</f>
        <v>250289.58100000001</v>
      </c>
      <c r="T24" s="6">
        <f>'[1]Interim Data-Current Month'!T19</f>
        <v>11841298</v>
      </c>
      <c r="U24" s="6">
        <f>'[1]Interim Data-Current Month'!U19/1000</f>
        <v>26026183.835999999</v>
      </c>
      <c r="V24" s="6">
        <f>'[1]Interim Data-Current Month'!V19</f>
        <v>5452481</v>
      </c>
      <c r="W24" s="6">
        <f>'[1]Interim Data-Current Month'!W19/1000</f>
        <v>16299792.955</v>
      </c>
      <c r="X24" s="6">
        <f>'[1]Interim Data-Current Month'!X19+'[1]Interim Data-Current Month'!Z19</f>
        <v>20135</v>
      </c>
      <c r="Y24" s="6">
        <f>'[1]Interim Data-Current Month'!Y19/1000+'[1]Interim Data-Current Month'!AA19/1000</f>
        <v>485373.55348</v>
      </c>
      <c r="Z24" s="6">
        <f>'[1]Interim Data-Current Month'!AB19</f>
        <v>21540284</v>
      </c>
      <c r="AA24" s="6">
        <f>'[1]Interim Data-Current Month'!AC19/1000</f>
        <v>127512745.04044001</v>
      </c>
      <c r="AB24" s="6">
        <f>'[1]Interim Data-Current Month'!AD19</f>
        <v>0</v>
      </c>
      <c r="AC24" s="6">
        <f>'[1]Interim Data-Current Month'!AE19/1000</f>
        <v>0</v>
      </c>
    </row>
    <row r="25" spans="2:29" x14ac:dyDescent="0.2">
      <c r="B25" s="27">
        <v>14</v>
      </c>
      <c r="C25" s="3" t="s">
        <v>40</v>
      </c>
      <c r="D25" s="4">
        <v>423</v>
      </c>
      <c r="E25" s="5">
        <v>5</v>
      </c>
      <c r="F25" s="6">
        <f>'[1]Interim Data-Current Month'!F20</f>
        <v>36878</v>
      </c>
      <c r="G25" s="6">
        <f>'[1]Interim Data-Current Month'!G20</f>
        <v>0</v>
      </c>
      <c r="H25" s="6">
        <f>'[1]Interim Data-Current Month'!H20</f>
        <v>0</v>
      </c>
      <c r="I25" s="6">
        <f>'[1]Interim Data-Current Month'!I20</f>
        <v>0</v>
      </c>
      <c r="J25" s="6">
        <f>'[1]Interim Data-Current Month'!C20</f>
        <v>0</v>
      </c>
      <c r="K25" s="6">
        <f>'[1]Interim Data-Current Month'!D20</f>
        <v>5200062</v>
      </c>
      <c r="L25" s="6">
        <f>'[1]Interim Data-Current Month'!J20</f>
        <v>0</v>
      </c>
      <c r="M25" s="6">
        <f>'[1]Interim Data-Current Month'!K20/1000</f>
        <v>0</v>
      </c>
      <c r="N25" s="6">
        <f>'[1]Interim Data-Current Month'!L20</f>
        <v>0</v>
      </c>
      <c r="O25" s="6">
        <f>'[1]Interim Data-Current Month'!M20/1000</f>
        <v>0</v>
      </c>
      <c r="P25" s="6">
        <f>'[1]Interim Data-Current Month'!N20+'[1]Interim Data-Current Month'!P20</f>
        <v>0</v>
      </c>
      <c r="Q25" s="6">
        <f>'[1]Interim Data-Current Month'!O20/1000+'[1]Interim Data-Current Month'!Q20/1000</f>
        <v>0</v>
      </c>
      <c r="R25" s="6">
        <f>'[1]Interim Data-Current Month'!R20</f>
        <v>0</v>
      </c>
      <c r="S25" s="6">
        <f>'[1]Interim Data-Current Month'!S20/1000</f>
        <v>0</v>
      </c>
      <c r="T25" s="6">
        <f>'[1]Interim Data-Current Month'!T20</f>
        <v>553270</v>
      </c>
      <c r="U25" s="6">
        <f>'[1]Interim Data-Current Month'!U20/1000</f>
        <v>1254067.2974699999</v>
      </c>
      <c r="V25" s="6">
        <f>'[1]Interim Data-Current Month'!V20</f>
        <v>273819</v>
      </c>
      <c r="W25" s="6">
        <f>'[1]Interim Data-Current Month'!W20/1000</f>
        <v>701250.29489000014</v>
      </c>
      <c r="X25" s="6">
        <f>'[1]Interim Data-Current Month'!X20+'[1]Interim Data-Current Month'!Z20</f>
        <v>0</v>
      </c>
      <c r="Y25" s="6">
        <f>'[1]Interim Data-Current Month'!Y20/1000+'[1]Interim Data-Current Month'!AA20/1000</f>
        <v>0</v>
      </c>
      <c r="Z25" s="6">
        <f>'[1]Interim Data-Current Month'!AB20</f>
        <v>2575496</v>
      </c>
      <c r="AA25" s="6">
        <f>'[1]Interim Data-Current Month'!AC20/1000</f>
        <v>12822148.695</v>
      </c>
      <c r="AB25" s="6">
        <f>'[1]Interim Data-Current Month'!AD20</f>
        <v>22904</v>
      </c>
      <c r="AC25" s="6">
        <f>'[1]Interim Data-Current Month'!AE20/1000</f>
        <v>23026.88348</v>
      </c>
    </row>
    <row r="26" spans="2:29" x14ac:dyDescent="0.2">
      <c r="B26" s="27">
        <v>15</v>
      </c>
      <c r="C26" s="3" t="s">
        <v>41</v>
      </c>
      <c r="D26" s="4">
        <v>1120</v>
      </c>
      <c r="E26" s="5">
        <v>573</v>
      </c>
      <c r="F26" s="6">
        <f>'[1]Interim Data-Current Month'!F21</f>
        <v>7199</v>
      </c>
      <c r="G26" s="6">
        <f>'[1]Interim Data-Current Month'!G21</f>
        <v>23491</v>
      </c>
      <c r="H26" s="6">
        <f>'[1]Interim Data-Current Month'!H21</f>
        <v>0</v>
      </c>
      <c r="I26" s="6">
        <f>'[1]Interim Data-Current Month'!I21</f>
        <v>39290</v>
      </c>
      <c r="J26" s="6">
        <f>'[1]Interim Data-Current Month'!C21</f>
        <v>1644</v>
      </c>
      <c r="K26" s="6">
        <f>'[1]Interim Data-Current Month'!D21</f>
        <v>2622921</v>
      </c>
      <c r="L26" s="6">
        <f>'[1]Interim Data-Current Month'!J21</f>
        <v>1611</v>
      </c>
      <c r="M26" s="6">
        <f>'[1]Interim Data-Current Month'!K21/1000</f>
        <v>3458.9223299999999</v>
      </c>
      <c r="N26" s="6">
        <f>'[1]Interim Data-Current Month'!L21</f>
        <v>306</v>
      </c>
      <c r="O26" s="6">
        <f>'[1]Interim Data-Current Month'!M21/1000</f>
        <v>843.03300999999999</v>
      </c>
      <c r="P26" s="6">
        <f>'[1]Interim Data-Current Month'!N21+'[1]Interim Data-Current Month'!P21</f>
        <v>0</v>
      </c>
      <c r="Q26" s="6">
        <f>'[1]Interim Data-Current Month'!O21/1000+'[1]Interim Data-Current Month'!Q21/1000</f>
        <v>0</v>
      </c>
      <c r="R26" s="6">
        <f>'[1]Interim Data-Current Month'!R21</f>
        <v>11</v>
      </c>
      <c r="S26" s="6">
        <f>'[1]Interim Data-Current Month'!S21/1000</f>
        <v>77</v>
      </c>
      <c r="T26" s="6">
        <f>'[1]Interim Data-Current Month'!T21</f>
        <v>938013</v>
      </c>
      <c r="U26" s="6">
        <f>'[1]Interim Data-Current Month'!U21/1000</f>
        <v>1814139.98007</v>
      </c>
      <c r="V26" s="6">
        <f>'[1]Interim Data-Current Month'!V21</f>
        <v>180523</v>
      </c>
      <c r="W26" s="6">
        <f>'[1]Interim Data-Current Month'!W21/1000</f>
        <v>323391.01779000001</v>
      </c>
      <c r="X26" s="6">
        <f>'[1]Interim Data-Current Month'!X21+'[1]Interim Data-Current Month'!Z21</f>
        <v>0</v>
      </c>
      <c r="Y26" s="6">
        <f>'[1]Interim Data-Current Month'!Y21/1000+'[1]Interim Data-Current Month'!AA21/1000</f>
        <v>0</v>
      </c>
      <c r="Z26" s="6">
        <f>'[1]Interim Data-Current Month'!AB21</f>
        <v>2762321</v>
      </c>
      <c r="AA26" s="6">
        <f>'[1]Interim Data-Current Month'!AC21/1000</f>
        <v>14292535.775549999</v>
      </c>
      <c r="AB26" s="6">
        <f>'[1]Interim Data-Current Month'!AD21</f>
        <v>0</v>
      </c>
      <c r="AC26" s="6">
        <f>'[1]Interim Data-Current Month'!AE21/1000</f>
        <v>0</v>
      </c>
    </row>
    <row r="27" spans="2:29" x14ac:dyDescent="0.2">
      <c r="B27" s="27">
        <v>16</v>
      </c>
      <c r="C27" s="3" t="s">
        <v>42</v>
      </c>
      <c r="D27" s="4">
        <v>451</v>
      </c>
      <c r="E27" s="5">
        <v>53</v>
      </c>
      <c r="F27" s="6">
        <f>'[1]Interim Data-Current Month'!F22</f>
        <v>0</v>
      </c>
      <c r="G27" s="6">
        <f>'[1]Interim Data-Current Month'!G22</f>
        <v>1180</v>
      </c>
      <c r="H27" s="6">
        <f>'[1]Interim Data-Current Month'!H22</f>
        <v>5124</v>
      </c>
      <c r="I27" s="6">
        <f>'[1]Interim Data-Current Month'!I22</f>
        <v>0</v>
      </c>
      <c r="J27" s="6">
        <f>'[1]Interim Data-Current Month'!C22</f>
        <v>0</v>
      </c>
      <c r="K27" s="6">
        <f>'[1]Interim Data-Current Month'!D22</f>
        <v>831219</v>
      </c>
      <c r="L27" s="6">
        <f>'[1]Interim Data-Current Month'!J22</f>
        <v>0</v>
      </c>
      <c r="M27" s="6">
        <f>'[1]Interim Data-Current Month'!K22/1000</f>
        <v>0</v>
      </c>
      <c r="N27" s="6">
        <f>'[1]Interim Data-Current Month'!L22</f>
        <v>0</v>
      </c>
      <c r="O27" s="6">
        <f>'[1]Interim Data-Current Month'!M22/1000</f>
        <v>0</v>
      </c>
      <c r="P27" s="6">
        <f>'[1]Interim Data-Current Month'!N22+'[1]Interim Data-Current Month'!P22</f>
        <v>0</v>
      </c>
      <c r="Q27" s="6">
        <f>'[1]Interim Data-Current Month'!O22/1000+'[1]Interim Data-Current Month'!Q22/1000</f>
        <v>0</v>
      </c>
      <c r="R27" s="6">
        <f>'[1]Interim Data-Current Month'!R22</f>
        <v>0</v>
      </c>
      <c r="S27" s="6">
        <f>'[1]Interim Data-Current Month'!S22/1000</f>
        <v>0</v>
      </c>
      <c r="T27" s="6">
        <f>'[1]Interim Data-Current Month'!T22</f>
        <v>265347</v>
      </c>
      <c r="U27" s="6">
        <f>'[1]Interim Data-Current Month'!U22/1000</f>
        <v>476078.6924</v>
      </c>
      <c r="V27" s="6">
        <f>'[1]Interim Data-Current Month'!V22</f>
        <v>47706</v>
      </c>
      <c r="W27" s="6">
        <f>'[1]Interim Data-Current Month'!W22/1000</f>
        <v>89804.872090000004</v>
      </c>
      <c r="X27" s="6">
        <f>'[1]Interim Data-Current Month'!X22+'[1]Interim Data-Current Month'!Z22</f>
        <v>14</v>
      </c>
      <c r="Y27" s="6">
        <f>'[1]Interim Data-Current Month'!Y22/1000+'[1]Interim Data-Current Month'!AA22/1000</f>
        <v>120.358</v>
      </c>
      <c r="Z27" s="6">
        <f>'[1]Interim Data-Current Month'!AB22</f>
        <v>508378</v>
      </c>
      <c r="AA27" s="6">
        <f>'[1]Interim Data-Current Month'!AC22/1000</f>
        <v>2388976.39432</v>
      </c>
      <c r="AB27" s="6">
        <f>'[1]Interim Data-Current Month'!AD22</f>
        <v>87</v>
      </c>
      <c r="AC27" s="6">
        <f>'[1]Interim Data-Current Month'!AE22/1000</f>
        <v>16.936</v>
      </c>
    </row>
    <row r="28" spans="2:29" x14ac:dyDescent="0.2">
      <c r="B28" s="27">
        <v>17</v>
      </c>
      <c r="C28" s="3" t="s">
        <v>43</v>
      </c>
      <c r="D28" s="4">
        <v>373</v>
      </c>
      <c r="E28" s="5">
        <v>8</v>
      </c>
      <c r="F28" s="6">
        <f>'[1]Interim Data-Current Month'!F23</f>
        <v>8925</v>
      </c>
      <c r="G28" s="6">
        <f>'[1]Interim Data-Current Month'!G23</f>
        <v>0</v>
      </c>
      <c r="H28" s="6">
        <f>'[1]Interim Data-Current Month'!H23</f>
        <v>6188</v>
      </c>
      <c r="I28" s="6">
        <f>'[1]Interim Data-Current Month'!I23</f>
        <v>0</v>
      </c>
      <c r="J28" s="6">
        <f>'[1]Interim Data-Current Month'!C23</f>
        <v>3382</v>
      </c>
      <c r="K28" s="6">
        <f>'[1]Interim Data-Current Month'!D23</f>
        <v>914406</v>
      </c>
      <c r="L28" s="6">
        <f>'[1]Interim Data-Current Month'!J23</f>
        <v>5329</v>
      </c>
      <c r="M28" s="6">
        <f>'[1]Interim Data-Current Month'!K23/1000</f>
        <v>13046.425999999999</v>
      </c>
      <c r="N28" s="6">
        <f>'[1]Interim Data-Current Month'!L23</f>
        <v>1493</v>
      </c>
      <c r="O28" s="6">
        <f>'[1]Interim Data-Current Month'!M23/1000</f>
        <v>5893.7835800000003</v>
      </c>
      <c r="P28" s="6">
        <f>'[1]Interim Data-Current Month'!N23+'[1]Interim Data-Current Month'!P23</f>
        <v>0</v>
      </c>
      <c r="Q28" s="6">
        <f>'[1]Interim Data-Current Month'!O23/1000+'[1]Interim Data-Current Month'!Q23/1000</f>
        <v>0</v>
      </c>
      <c r="R28" s="6">
        <f>'[1]Interim Data-Current Month'!R23</f>
        <v>97</v>
      </c>
      <c r="S28" s="6">
        <f>'[1]Interim Data-Current Month'!S23/1000</f>
        <v>676.91700000000003</v>
      </c>
      <c r="T28" s="6">
        <f>'[1]Interim Data-Current Month'!T23</f>
        <v>289092</v>
      </c>
      <c r="U28" s="6">
        <f>'[1]Interim Data-Current Month'!U23/1000</f>
        <v>567334.35100000002</v>
      </c>
      <c r="V28" s="6">
        <f>'[1]Interim Data-Current Month'!V23</f>
        <v>45740</v>
      </c>
      <c r="W28" s="6">
        <f>'[1]Interim Data-Current Month'!W23/1000</f>
        <v>158719.78816999999</v>
      </c>
      <c r="X28" s="6">
        <f>'[1]Interim Data-Current Month'!X23+'[1]Interim Data-Current Month'!Z23</f>
        <v>453</v>
      </c>
      <c r="Y28" s="6">
        <f>'[1]Interim Data-Current Month'!Y23/1000+'[1]Interim Data-Current Month'!AA23/1000</f>
        <v>17528.653999999999</v>
      </c>
      <c r="Z28" s="6">
        <f>'[1]Interim Data-Current Month'!AB23</f>
        <v>289527</v>
      </c>
      <c r="AA28" s="6">
        <f>'[1]Interim Data-Current Month'!AC23/1000</f>
        <v>1655084.3060000001</v>
      </c>
      <c r="AB28" s="6">
        <f>'[1]Interim Data-Current Month'!AD23</f>
        <v>0</v>
      </c>
      <c r="AC28" s="6">
        <f>'[1]Interim Data-Current Month'!AE23/1000</f>
        <v>0</v>
      </c>
    </row>
    <row r="29" spans="2:29" x14ac:dyDescent="0.2">
      <c r="B29" s="27">
        <v>18</v>
      </c>
      <c r="C29" s="3" t="s">
        <v>44</v>
      </c>
      <c r="D29" s="4">
        <v>217</v>
      </c>
      <c r="E29" s="5">
        <v>42</v>
      </c>
      <c r="F29" s="6">
        <f>'[1]Interim Data-Current Month'!F24</f>
        <v>1423</v>
      </c>
      <c r="G29" s="6">
        <f>'[1]Interim Data-Current Month'!G24</f>
        <v>0</v>
      </c>
      <c r="H29" s="6">
        <f>'[1]Interim Data-Current Month'!H24</f>
        <v>0</v>
      </c>
      <c r="I29" s="6">
        <f>'[1]Interim Data-Current Month'!I24</f>
        <v>23078</v>
      </c>
      <c r="J29" s="6">
        <f>'[1]Interim Data-Current Month'!C24</f>
        <v>7760</v>
      </c>
      <c r="K29" s="6">
        <f>'[1]Interim Data-Current Month'!D24</f>
        <v>518391</v>
      </c>
      <c r="L29" s="6">
        <f>'[1]Interim Data-Current Month'!J24</f>
        <v>20165</v>
      </c>
      <c r="M29" s="6">
        <f>'[1]Interim Data-Current Month'!K24/1000</f>
        <v>43557.592210000003</v>
      </c>
      <c r="N29" s="6">
        <f>'[1]Interim Data-Current Month'!L24</f>
        <v>5457</v>
      </c>
      <c r="O29" s="6">
        <f>'[1]Interim Data-Current Month'!M24/1000</f>
        <v>17325.953010000001</v>
      </c>
      <c r="P29" s="6">
        <f>'[1]Interim Data-Current Month'!N24+'[1]Interim Data-Current Month'!P24</f>
        <v>3</v>
      </c>
      <c r="Q29" s="6">
        <f>'[1]Interim Data-Current Month'!O24/1000+'[1]Interim Data-Current Month'!Q24/1000</f>
        <v>53.020629999999997</v>
      </c>
      <c r="R29" s="6">
        <f>'[1]Interim Data-Current Month'!R24</f>
        <v>140</v>
      </c>
      <c r="S29" s="6">
        <f>'[1]Interim Data-Current Month'!S24/1000</f>
        <v>440.95375000000001</v>
      </c>
      <c r="T29" s="6">
        <f>'[1]Interim Data-Current Month'!T24</f>
        <v>273101</v>
      </c>
      <c r="U29" s="6">
        <f>'[1]Interim Data-Current Month'!U24/1000</f>
        <v>450084.14648</v>
      </c>
      <c r="V29" s="6">
        <f>'[1]Interim Data-Current Month'!V24</f>
        <v>36181</v>
      </c>
      <c r="W29" s="6">
        <f>'[1]Interim Data-Current Month'!W24/1000</f>
        <v>75753.437459999986</v>
      </c>
      <c r="X29" s="6">
        <f>'[1]Interim Data-Current Month'!X24+'[1]Interim Data-Current Month'!Z24</f>
        <v>0</v>
      </c>
      <c r="Y29" s="6">
        <f>'[1]Interim Data-Current Month'!Y24/1000+'[1]Interim Data-Current Month'!AA24/1000</f>
        <v>0</v>
      </c>
      <c r="Z29" s="6">
        <f>'[1]Interim Data-Current Month'!AB24</f>
        <v>476999</v>
      </c>
      <c r="AA29" s="6">
        <f>'[1]Interim Data-Current Month'!AC24/1000</f>
        <v>2068370.7483300001</v>
      </c>
      <c r="AB29" s="6">
        <f>'[1]Interim Data-Current Month'!AD24</f>
        <v>0</v>
      </c>
      <c r="AC29" s="6">
        <f>'[1]Interim Data-Current Month'!AE24/1000</f>
        <v>0</v>
      </c>
    </row>
    <row r="30" spans="2:29" x14ac:dyDescent="0.2">
      <c r="B30" s="27">
        <v>19</v>
      </c>
      <c r="C30" s="3" t="s">
        <v>45</v>
      </c>
      <c r="D30" s="4">
        <v>1518</v>
      </c>
      <c r="E30" s="5">
        <v>350</v>
      </c>
      <c r="F30" s="6">
        <f>'[1]Interim Data-Current Month'!F25</f>
        <v>16271</v>
      </c>
      <c r="G30" s="6">
        <f>'[1]Interim Data-Current Month'!G25</f>
        <v>0</v>
      </c>
      <c r="H30" s="6">
        <f>'[1]Interim Data-Current Month'!H25</f>
        <v>98818</v>
      </c>
      <c r="I30" s="6">
        <f>'[1]Interim Data-Current Month'!I25</f>
        <v>3504116</v>
      </c>
      <c r="J30" s="6">
        <f>'[1]Interim Data-Current Month'!C25</f>
        <v>297437</v>
      </c>
      <c r="K30" s="6">
        <f>'[1]Interim Data-Current Month'!D25</f>
        <v>12559380</v>
      </c>
      <c r="L30" s="6">
        <f>'[1]Interim Data-Current Month'!J25</f>
        <v>689121</v>
      </c>
      <c r="M30" s="6">
        <f>'[1]Interim Data-Current Month'!K25/1000</f>
        <v>2135237.4530000002</v>
      </c>
      <c r="N30" s="6">
        <f>'[1]Interim Data-Current Month'!L25</f>
        <v>659639</v>
      </c>
      <c r="O30" s="6">
        <f>'[1]Interim Data-Current Month'!M25/1000</f>
        <v>3466844.497</v>
      </c>
      <c r="P30" s="6">
        <f>'[1]Interim Data-Current Month'!N25+'[1]Interim Data-Current Month'!P25</f>
        <v>0</v>
      </c>
      <c r="Q30" s="6">
        <f>'[1]Interim Data-Current Month'!O25/1000+'[1]Interim Data-Current Month'!Q25/1000</f>
        <v>0</v>
      </c>
      <c r="R30" s="6">
        <f>'[1]Interim Data-Current Month'!R25</f>
        <v>3088</v>
      </c>
      <c r="S30" s="6">
        <f>'[1]Interim Data-Current Month'!S25/1000</f>
        <v>14067.884</v>
      </c>
      <c r="T30" s="6">
        <f>'[1]Interim Data-Current Month'!T25</f>
        <v>5632127</v>
      </c>
      <c r="U30" s="6">
        <f>'[1]Interim Data-Current Month'!U25/1000</f>
        <v>10277720.577</v>
      </c>
      <c r="V30" s="6">
        <f>'[1]Interim Data-Current Month'!V25</f>
        <v>2204953</v>
      </c>
      <c r="W30" s="6">
        <f>'[1]Interim Data-Current Month'!W25/1000</f>
        <v>5128946.5990000004</v>
      </c>
      <c r="X30" s="6">
        <f>'[1]Interim Data-Current Month'!X25+'[1]Interim Data-Current Month'!Z25</f>
        <v>2167</v>
      </c>
      <c r="Y30" s="6">
        <f>'[1]Interim Data-Current Month'!Y25/1000+'[1]Interim Data-Current Month'!AA25/1000</f>
        <v>25908.580999999998</v>
      </c>
      <c r="Z30" s="6">
        <f>'[1]Interim Data-Current Month'!AB25</f>
        <v>9299022</v>
      </c>
      <c r="AA30" s="6">
        <f>'[1]Interim Data-Current Month'!AC25/1000</f>
        <v>44811675.604999997</v>
      </c>
      <c r="AB30" s="6">
        <f>'[1]Interim Data-Current Month'!AD25</f>
        <v>322</v>
      </c>
      <c r="AC30" s="6">
        <f>'[1]Interim Data-Current Month'!AE25/1000</f>
        <v>278.89999999999998</v>
      </c>
    </row>
    <row r="31" spans="2:29" x14ac:dyDescent="0.2">
      <c r="B31" s="27">
        <v>20</v>
      </c>
      <c r="C31" s="3" t="s">
        <v>46</v>
      </c>
      <c r="D31" s="4">
        <v>9154</v>
      </c>
      <c r="E31" s="5">
        <v>9574</v>
      </c>
      <c r="F31" s="6">
        <f>'[1]Interim Data-Current Month'!F26</f>
        <v>1378893</v>
      </c>
      <c r="G31" s="6">
        <f>'[1]Interim Data-Current Month'!G26</f>
        <v>3890</v>
      </c>
      <c r="H31" s="6">
        <f>'[1]Interim Data-Current Month'!H26</f>
        <v>1626320</v>
      </c>
      <c r="I31" s="6">
        <f>'[1]Interim Data-Current Month'!I26</f>
        <v>0</v>
      </c>
      <c r="J31" s="6">
        <f>'[1]Interim Data-Current Month'!C26</f>
        <v>16428971</v>
      </c>
      <c r="K31" s="6">
        <f>'[1]Interim Data-Current Month'!D26</f>
        <v>46582533</v>
      </c>
      <c r="L31" s="6">
        <f>'[1]Interim Data-Current Month'!J26</f>
        <v>32595041</v>
      </c>
      <c r="M31" s="6">
        <f>'[1]Interim Data-Current Month'!K26/1000</f>
        <v>122873654.01100001</v>
      </c>
      <c r="N31" s="6">
        <f>'[1]Interim Data-Current Month'!L26</f>
        <v>28606021</v>
      </c>
      <c r="O31" s="6">
        <f>'[1]Interim Data-Current Month'!M26/1000</f>
        <v>201431280.678</v>
      </c>
      <c r="P31" s="6">
        <f>'[1]Interim Data-Current Month'!N26+'[1]Interim Data-Current Month'!P26</f>
        <v>0</v>
      </c>
      <c r="Q31" s="6">
        <f>'[1]Interim Data-Current Month'!O26/1000+'[1]Interim Data-Current Month'!Q26/1000</f>
        <v>0</v>
      </c>
      <c r="R31" s="6">
        <f>'[1]Interim Data-Current Month'!R26</f>
        <v>192225</v>
      </c>
      <c r="S31" s="6">
        <f>'[1]Interim Data-Current Month'!S26/1000</f>
        <v>1094390.81837</v>
      </c>
      <c r="T31" s="6">
        <f>'[1]Interim Data-Current Month'!T26</f>
        <v>24262461</v>
      </c>
      <c r="U31" s="6">
        <f>'[1]Interim Data-Current Month'!U26/1000</f>
        <v>56484724.395000003</v>
      </c>
      <c r="V31" s="6">
        <f>'[1]Interim Data-Current Month'!V26</f>
        <v>16553392</v>
      </c>
      <c r="W31" s="6">
        <f>'[1]Interim Data-Current Month'!W26/1000</f>
        <v>43088638.217</v>
      </c>
      <c r="X31" s="6">
        <f>'[1]Interim Data-Current Month'!X26+'[1]Interim Data-Current Month'!Z26</f>
        <v>551589</v>
      </c>
      <c r="Y31" s="6">
        <f>'[1]Interim Data-Current Month'!Y26/1000+'[1]Interim Data-Current Month'!AA26/1000</f>
        <v>3156926.8369999998</v>
      </c>
      <c r="Z31" s="6">
        <f>'[1]Interim Data-Current Month'!AB26</f>
        <v>40628123</v>
      </c>
      <c r="AA31" s="6">
        <f>'[1]Interim Data-Current Month'!AC26/1000</f>
        <v>236110758.78600001</v>
      </c>
      <c r="AB31" s="6">
        <f>'[1]Interim Data-Current Month'!AD26</f>
        <v>52806</v>
      </c>
      <c r="AC31" s="6">
        <f>'[1]Interim Data-Current Month'!AE26/1000</f>
        <v>52812.612999999998</v>
      </c>
    </row>
    <row r="32" spans="2:29" x14ac:dyDescent="0.2">
      <c r="B32" s="27">
        <v>21</v>
      </c>
      <c r="C32" s="3" t="s">
        <v>47</v>
      </c>
      <c r="D32" s="4">
        <v>8640</v>
      </c>
      <c r="E32" s="5">
        <v>7911</v>
      </c>
      <c r="F32" s="6">
        <f>'[1]Interim Data-Current Month'!F27</f>
        <v>1130982</v>
      </c>
      <c r="G32" s="6">
        <f>'[1]Interim Data-Current Month'!G27</f>
        <v>2558</v>
      </c>
      <c r="H32" s="6">
        <f>'[1]Interim Data-Current Month'!H27</f>
        <v>540483</v>
      </c>
      <c r="I32" s="6">
        <f>'[1]Interim Data-Current Month'!I27</f>
        <v>3210875</v>
      </c>
      <c r="J32" s="6">
        <f>'[1]Interim Data-Current Month'!C27</f>
        <v>13937013</v>
      </c>
      <c r="K32" s="6">
        <f>'[1]Interim Data-Current Month'!D27</f>
        <v>35594187</v>
      </c>
      <c r="L32" s="6">
        <f>'[1]Interim Data-Current Month'!J27</f>
        <v>23681939</v>
      </c>
      <c r="M32" s="6">
        <f>'[1]Interim Data-Current Month'!K27/1000</f>
        <v>85946749.746999994</v>
      </c>
      <c r="N32" s="6">
        <f>'[1]Interim Data-Current Month'!L27</f>
        <v>22695833</v>
      </c>
      <c r="O32" s="6">
        <f>'[1]Interim Data-Current Month'!M27/1000</f>
        <v>114759019.641</v>
      </c>
      <c r="P32" s="6">
        <f>'[1]Interim Data-Current Month'!N27+'[1]Interim Data-Current Month'!P27</f>
        <v>0</v>
      </c>
      <c r="Q32" s="6">
        <f>'[1]Interim Data-Current Month'!O27/1000+'[1]Interim Data-Current Month'!Q27/1000</f>
        <v>0</v>
      </c>
      <c r="R32" s="6">
        <f>'[1]Interim Data-Current Month'!R27</f>
        <v>51881</v>
      </c>
      <c r="S32" s="6">
        <f>'[1]Interim Data-Current Month'!S27/1000</f>
        <v>249882.39600000001</v>
      </c>
      <c r="T32" s="6">
        <f>'[1]Interim Data-Current Month'!T27</f>
        <v>16447131</v>
      </c>
      <c r="U32" s="6">
        <f>'[1]Interim Data-Current Month'!U27/1000</f>
        <v>40629267.200000003</v>
      </c>
      <c r="V32" s="6">
        <f>'[1]Interim Data-Current Month'!V27</f>
        <v>6494338</v>
      </c>
      <c r="W32" s="6">
        <f>'[1]Interim Data-Current Month'!W27/1000</f>
        <v>22719151.456999999</v>
      </c>
      <c r="X32" s="6">
        <f>'[1]Interim Data-Current Month'!X27+'[1]Interim Data-Current Month'!Z27</f>
        <v>20148</v>
      </c>
      <c r="Y32" s="6">
        <f>'[1]Interim Data-Current Month'!Y27/1000+'[1]Interim Data-Current Month'!AA27/1000</f>
        <v>195125.818</v>
      </c>
      <c r="Z32" s="6">
        <f>'[1]Interim Data-Current Month'!AB27</f>
        <v>22826338</v>
      </c>
      <c r="AA32" s="6">
        <f>'[1]Interim Data-Current Month'!AC27/1000</f>
        <v>140744350.02000001</v>
      </c>
      <c r="AB32" s="6">
        <f>'[1]Interim Data-Current Month'!AD27</f>
        <v>66</v>
      </c>
      <c r="AC32" s="6">
        <f>'[1]Interim Data-Current Month'!AE27/1000</f>
        <v>50.569000000000003</v>
      </c>
    </row>
    <row r="33" spans="2:29" x14ac:dyDescent="0.2">
      <c r="B33" s="27">
        <v>22</v>
      </c>
      <c r="C33" s="3" t="s">
        <v>48</v>
      </c>
      <c r="D33" s="4">
        <v>2212</v>
      </c>
      <c r="E33" s="5">
        <v>1182</v>
      </c>
      <c r="F33" s="6">
        <f>'[1]Interim Data-Current Month'!F28</f>
        <v>22583</v>
      </c>
      <c r="G33" s="6">
        <f>'[1]Interim Data-Current Month'!G28</f>
        <v>213</v>
      </c>
      <c r="H33" s="6">
        <f>'[1]Interim Data-Current Month'!H28</f>
        <v>6598</v>
      </c>
      <c r="I33" s="6">
        <f>'[1]Interim Data-Current Month'!I28</f>
        <v>188310</v>
      </c>
      <c r="J33" s="6">
        <f>'[1]Interim Data-Current Month'!C28</f>
        <v>42743</v>
      </c>
      <c r="K33" s="6">
        <f>'[1]Interim Data-Current Month'!D28</f>
        <v>12725526</v>
      </c>
      <c r="L33" s="6">
        <f>'[1]Interim Data-Current Month'!J28</f>
        <v>77889</v>
      </c>
      <c r="M33" s="6">
        <f>'[1]Interim Data-Current Month'!K28/1000</f>
        <v>234485.51690000002</v>
      </c>
      <c r="N33" s="6">
        <f>'[1]Interim Data-Current Month'!L28</f>
        <v>49836</v>
      </c>
      <c r="O33" s="6">
        <f>'[1]Interim Data-Current Month'!M28/1000</f>
        <v>173280.02930000002</v>
      </c>
      <c r="P33" s="6">
        <f>'[1]Interim Data-Current Month'!N28+'[1]Interim Data-Current Month'!P28</f>
        <v>0</v>
      </c>
      <c r="Q33" s="6">
        <f>'[1]Interim Data-Current Month'!O28/1000+'[1]Interim Data-Current Month'!Q28/1000</f>
        <v>0</v>
      </c>
      <c r="R33" s="6">
        <f>'[1]Interim Data-Current Month'!R28</f>
        <v>418</v>
      </c>
      <c r="S33" s="6">
        <f>'[1]Interim Data-Current Month'!S28/1000</f>
        <v>2245.4956499999998</v>
      </c>
      <c r="T33" s="6">
        <f>'[1]Interim Data-Current Month'!T28</f>
        <v>2605827</v>
      </c>
      <c r="U33" s="6">
        <f>'[1]Interim Data-Current Month'!U28/1000</f>
        <v>4937158.0711300047</v>
      </c>
      <c r="V33" s="6">
        <f>'[1]Interim Data-Current Month'!V28</f>
        <v>745658</v>
      </c>
      <c r="W33" s="6">
        <f>'[1]Interim Data-Current Month'!W28/1000</f>
        <v>1470743.5634199951</v>
      </c>
      <c r="X33" s="6">
        <f>'[1]Interim Data-Current Month'!X28+'[1]Interim Data-Current Month'!Z28</f>
        <v>0</v>
      </c>
      <c r="Y33" s="6">
        <f>'[1]Interim Data-Current Month'!Y28/1000+'[1]Interim Data-Current Month'!AA28/1000</f>
        <v>0</v>
      </c>
      <c r="Z33" s="6">
        <f>'[1]Interim Data-Current Month'!AB28</f>
        <v>6759889</v>
      </c>
      <c r="AA33" s="6">
        <f>'[1]Interim Data-Current Month'!AC28/1000</f>
        <v>32175714.889480002</v>
      </c>
      <c r="AB33" s="6">
        <f>'[1]Interim Data-Current Month'!AD28</f>
        <v>462</v>
      </c>
      <c r="AC33" s="6">
        <f>'[1]Interim Data-Current Month'!AE28/1000</f>
        <v>448.72283000000004</v>
      </c>
    </row>
    <row r="34" spans="2:29" x14ac:dyDescent="0.2">
      <c r="B34" s="27">
        <v>23</v>
      </c>
      <c r="C34" s="3" t="s">
        <v>49</v>
      </c>
      <c r="D34" s="4">
        <v>586</v>
      </c>
      <c r="E34" s="5">
        <v>208</v>
      </c>
      <c r="F34" s="6">
        <f>'[1]Interim Data-Current Month'!F29</f>
        <v>33260</v>
      </c>
      <c r="G34" s="6">
        <f>'[1]Interim Data-Current Month'!G29</f>
        <v>11637</v>
      </c>
      <c r="H34" s="6">
        <f>'[1]Interim Data-Current Month'!H29</f>
        <v>0</v>
      </c>
      <c r="I34" s="6">
        <f>'[1]Interim Data-Current Month'!I29</f>
        <v>38079</v>
      </c>
      <c r="J34" s="6">
        <f>'[1]Interim Data-Current Month'!C29</f>
        <v>1113545</v>
      </c>
      <c r="K34" s="6">
        <f>'[1]Interim Data-Current Month'!D29</f>
        <v>4785111</v>
      </c>
      <c r="L34" s="6">
        <f>'[1]Interim Data-Current Month'!J29</f>
        <v>1677973</v>
      </c>
      <c r="M34" s="6">
        <f>'[1]Interim Data-Current Month'!K29/1000</f>
        <v>5545746.6634799996</v>
      </c>
      <c r="N34" s="6">
        <f>'[1]Interim Data-Current Month'!L29</f>
        <v>1348715</v>
      </c>
      <c r="O34" s="6">
        <f>'[1]Interim Data-Current Month'!M29/1000</f>
        <v>8608663.8571800012</v>
      </c>
      <c r="P34" s="6">
        <f>'[1]Interim Data-Current Month'!N29+'[1]Interim Data-Current Month'!P29</f>
        <v>0</v>
      </c>
      <c r="Q34" s="6">
        <f>'[1]Interim Data-Current Month'!O29/1000+'[1]Interim Data-Current Month'!Q29/1000</f>
        <v>0</v>
      </c>
      <c r="R34" s="6">
        <f>'[1]Interim Data-Current Month'!R29</f>
        <v>15718</v>
      </c>
      <c r="S34" s="6">
        <f>'[1]Interim Data-Current Month'!S29/1000</f>
        <v>55677</v>
      </c>
      <c r="T34" s="6">
        <f>'[1]Interim Data-Current Month'!T29</f>
        <v>1423273</v>
      </c>
      <c r="U34" s="6">
        <f>'[1]Interim Data-Current Month'!U29/1000</f>
        <v>2181623.0329999998</v>
      </c>
      <c r="V34" s="6">
        <f>'[1]Interim Data-Current Month'!V29</f>
        <v>435684</v>
      </c>
      <c r="W34" s="6">
        <f>'[1]Interim Data-Current Month'!W29/1000</f>
        <v>1458685.6710000001</v>
      </c>
      <c r="X34" s="6">
        <f>'[1]Interim Data-Current Month'!X29+'[1]Interim Data-Current Month'!Z29</f>
        <v>0</v>
      </c>
      <c r="Y34" s="6">
        <f>'[1]Interim Data-Current Month'!Y29/1000+'[1]Interim Data-Current Month'!AA29/1000</f>
        <v>0</v>
      </c>
      <c r="Z34" s="6">
        <f>'[1]Interim Data-Current Month'!AB29</f>
        <v>3188443</v>
      </c>
      <c r="AA34" s="6">
        <f>'[1]Interim Data-Current Month'!AC29/1000</f>
        <v>12451991.75</v>
      </c>
      <c r="AB34" s="6">
        <f>'[1]Interim Data-Current Month'!AD29</f>
        <v>0</v>
      </c>
      <c r="AC34" s="6">
        <f>'[1]Interim Data-Current Month'!AE29/1000</f>
        <v>0</v>
      </c>
    </row>
    <row r="35" spans="2:29" x14ac:dyDescent="0.2">
      <c r="B35" s="27">
        <v>24</v>
      </c>
      <c r="C35" s="3" t="s">
        <v>50</v>
      </c>
      <c r="D35" s="4">
        <v>1555</v>
      </c>
      <c r="E35" s="5">
        <v>1252</v>
      </c>
      <c r="F35" s="6">
        <f>'[1]Interim Data-Current Month'!F30</f>
        <v>240416</v>
      </c>
      <c r="G35" s="6">
        <f>'[1]Interim Data-Current Month'!G30</f>
        <v>164</v>
      </c>
      <c r="H35" s="6">
        <f>'[1]Interim Data-Current Month'!H30</f>
        <v>35496</v>
      </c>
      <c r="I35" s="6">
        <f>'[1]Interim Data-Current Month'!I30</f>
        <v>70346</v>
      </c>
      <c r="J35" s="6">
        <f>'[1]Interim Data-Current Month'!C30</f>
        <v>1869104</v>
      </c>
      <c r="K35" s="6">
        <f>'[1]Interim Data-Current Month'!D30</f>
        <v>7543316</v>
      </c>
      <c r="L35" s="6">
        <f>'[1]Interim Data-Current Month'!J30</f>
        <v>2578264</v>
      </c>
      <c r="M35" s="6">
        <f>'[1]Interim Data-Current Month'!K30/1000</f>
        <v>10898945.257999999</v>
      </c>
      <c r="N35" s="6">
        <f>'[1]Interim Data-Current Month'!L30</f>
        <v>2671862</v>
      </c>
      <c r="O35" s="6">
        <f>'[1]Interim Data-Current Month'!M30/1000</f>
        <v>36800265.976999998</v>
      </c>
      <c r="P35" s="6">
        <f>'[1]Interim Data-Current Month'!N30+'[1]Interim Data-Current Month'!P30</f>
        <v>0</v>
      </c>
      <c r="Q35" s="6">
        <f>'[1]Interim Data-Current Month'!O30/1000+'[1]Interim Data-Current Month'!Q30/1000</f>
        <v>0</v>
      </c>
      <c r="R35" s="6">
        <f>'[1]Interim Data-Current Month'!R30</f>
        <v>22860</v>
      </c>
      <c r="S35" s="6">
        <f>'[1]Interim Data-Current Month'!S30/1000</f>
        <v>112873.731</v>
      </c>
      <c r="T35" s="6">
        <f>'[1]Interim Data-Current Month'!T30</f>
        <v>1639256</v>
      </c>
      <c r="U35" s="6">
        <f>'[1]Interim Data-Current Month'!U30/1000</f>
        <v>3396672.673</v>
      </c>
      <c r="V35" s="6">
        <f>'[1]Interim Data-Current Month'!V30</f>
        <v>982947</v>
      </c>
      <c r="W35" s="6">
        <f>'[1]Interim Data-Current Month'!W30/1000</f>
        <v>3029094.429</v>
      </c>
      <c r="X35" s="6">
        <f>'[1]Interim Data-Current Month'!X30+'[1]Interim Data-Current Month'!Z30</f>
        <v>962</v>
      </c>
      <c r="Y35" s="6">
        <f>'[1]Interim Data-Current Month'!Y30/1000+'[1]Interim Data-Current Month'!AA30/1000</f>
        <v>55860.756299999994</v>
      </c>
      <c r="Z35" s="6">
        <f>'[1]Interim Data-Current Month'!AB30</f>
        <v>4986773</v>
      </c>
      <c r="AA35" s="6">
        <f>'[1]Interim Data-Current Month'!AC30/1000</f>
        <v>24759566.136999998</v>
      </c>
      <c r="AB35" s="6">
        <f>'[1]Interim Data-Current Month'!AD30</f>
        <v>0</v>
      </c>
      <c r="AC35" s="6">
        <f>'[1]Interim Data-Current Month'!AE30/1000</f>
        <v>0</v>
      </c>
    </row>
    <row r="36" spans="2:29" x14ac:dyDescent="0.2">
      <c r="B36" s="27">
        <v>25</v>
      </c>
      <c r="C36" s="3" t="s">
        <v>51</v>
      </c>
      <c r="D36" s="4">
        <v>848</v>
      </c>
      <c r="E36" s="5">
        <v>619</v>
      </c>
      <c r="F36" s="6">
        <f>'[1]Interim Data-Current Month'!F31</f>
        <v>11580</v>
      </c>
      <c r="G36" s="6">
        <f>'[1]Interim Data-Current Month'!G31</f>
        <v>945</v>
      </c>
      <c r="H36" s="6">
        <f>'[1]Interim Data-Current Month'!H31</f>
        <v>0</v>
      </c>
      <c r="I36" s="6">
        <f>'[1]Interim Data-Current Month'!I31</f>
        <v>44042</v>
      </c>
      <c r="J36" s="6">
        <f>'[1]Interim Data-Current Month'!C31</f>
        <v>81315</v>
      </c>
      <c r="K36" s="6">
        <f>'[1]Interim Data-Current Month'!D31</f>
        <v>3623676</v>
      </c>
      <c r="L36" s="6">
        <f>'[1]Interim Data-Current Month'!J31</f>
        <v>128776</v>
      </c>
      <c r="M36" s="6">
        <f>'[1]Interim Data-Current Month'!K31/1000</f>
        <v>811890.62714</v>
      </c>
      <c r="N36" s="6">
        <f>'[1]Interim Data-Current Month'!L31</f>
        <v>113216</v>
      </c>
      <c r="O36" s="6">
        <f>'[1]Interim Data-Current Month'!M31/1000</f>
        <v>287369.95624999999</v>
      </c>
      <c r="P36" s="6">
        <f>'[1]Interim Data-Current Month'!N31+'[1]Interim Data-Current Month'!P31</f>
        <v>0</v>
      </c>
      <c r="Q36" s="6">
        <f>'[1]Interim Data-Current Month'!O31/1000+'[1]Interim Data-Current Month'!Q31/1000</f>
        <v>0</v>
      </c>
      <c r="R36" s="6">
        <f>'[1]Interim Data-Current Month'!R31</f>
        <v>6229</v>
      </c>
      <c r="S36" s="6">
        <f>'[1]Interim Data-Current Month'!S31/1000</f>
        <v>24531.200000000001</v>
      </c>
      <c r="T36" s="6">
        <f>'[1]Interim Data-Current Month'!T31</f>
        <v>1136913</v>
      </c>
      <c r="U36" s="6">
        <f>'[1]Interim Data-Current Month'!U31/1000</f>
        <v>2573089.15533</v>
      </c>
      <c r="V36" s="6">
        <f>'[1]Interim Data-Current Month'!V31</f>
        <v>3390549</v>
      </c>
      <c r="W36" s="6">
        <f>'[1]Interim Data-Current Month'!W31/1000</f>
        <v>1477630.8802400001</v>
      </c>
      <c r="X36" s="6">
        <f>'[1]Interim Data-Current Month'!X31+'[1]Interim Data-Current Month'!Z31</f>
        <v>0</v>
      </c>
      <c r="Y36" s="6">
        <f>'[1]Interim Data-Current Month'!Y31/1000+'[1]Interim Data-Current Month'!AA31/1000</f>
        <v>0</v>
      </c>
      <c r="Z36" s="6">
        <f>'[1]Interim Data-Current Month'!AB31</f>
        <v>5921624</v>
      </c>
      <c r="AA36" s="6">
        <f>'[1]Interim Data-Current Month'!AC31/1000</f>
        <v>30019493.443999998</v>
      </c>
      <c r="AB36" s="6">
        <f>'[1]Interim Data-Current Month'!AD31</f>
        <v>2</v>
      </c>
      <c r="AC36" s="6">
        <f>'[1]Interim Data-Current Month'!AE31/1000</f>
        <v>2.2000000000000002</v>
      </c>
    </row>
    <row r="37" spans="2:29" x14ac:dyDescent="0.2">
      <c r="B37" s="27">
        <v>26</v>
      </c>
      <c r="C37" s="3" t="s">
        <v>52</v>
      </c>
      <c r="D37" s="4">
        <v>839</v>
      </c>
      <c r="E37" s="5">
        <v>615</v>
      </c>
      <c r="F37" s="6">
        <f>'[1]Interim Data-Current Month'!F32</f>
        <v>9228</v>
      </c>
      <c r="G37" s="6">
        <f>'[1]Interim Data-Current Month'!G32</f>
        <v>0</v>
      </c>
      <c r="H37" s="6">
        <f>'[1]Interim Data-Current Month'!H32</f>
        <v>0</v>
      </c>
      <c r="I37" s="6">
        <f>'[1]Interim Data-Current Month'!I32</f>
        <v>37551</v>
      </c>
      <c r="J37" s="6">
        <f>'[1]Interim Data-Current Month'!C32</f>
        <v>0</v>
      </c>
      <c r="K37" s="6">
        <f>'[1]Interim Data-Current Month'!D32</f>
        <v>5196347</v>
      </c>
      <c r="L37" s="6">
        <f>'[1]Interim Data-Current Month'!J32</f>
        <v>0</v>
      </c>
      <c r="M37" s="6">
        <f>'[1]Interim Data-Current Month'!K32/1000</f>
        <v>0</v>
      </c>
      <c r="N37" s="6">
        <f>'[1]Interim Data-Current Month'!L32</f>
        <v>0</v>
      </c>
      <c r="O37" s="6">
        <f>'[1]Interim Data-Current Month'!M32/1000</f>
        <v>0</v>
      </c>
      <c r="P37" s="6">
        <f>'[1]Interim Data-Current Month'!N32+'[1]Interim Data-Current Month'!P32</f>
        <v>0</v>
      </c>
      <c r="Q37" s="6">
        <f>'[1]Interim Data-Current Month'!O32/1000+'[1]Interim Data-Current Month'!Q32/1000</f>
        <v>0</v>
      </c>
      <c r="R37" s="6">
        <f>'[1]Interim Data-Current Month'!R32</f>
        <v>0</v>
      </c>
      <c r="S37" s="6">
        <f>'[1]Interim Data-Current Month'!S32/1000</f>
        <v>0</v>
      </c>
      <c r="T37" s="6">
        <f>'[1]Interim Data-Current Month'!T32</f>
        <v>1864590</v>
      </c>
      <c r="U37" s="6">
        <f>'[1]Interim Data-Current Month'!U32/1000</f>
        <v>2666638.0622399999</v>
      </c>
      <c r="V37" s="6">
        <f>'[1]Interim Data-Current Month'!V32</f>
        <v>336545</v>
      </c>
      <c r="W37" s="6">
        <f>'[1]Interim Data-Current Month'!W32/1000</f>
        <v>562606.37682</v>
      </c>
      <c r="X37" s="6">
        <f>'[1]Interim Data-Current Month'!X32+'[1]Interim Data-Current Month'!Z32</f>
        <v>0</v>
      </c>
      <c r="Y37" s="6">
        <f>'[1]Interim Data-Current Month'!Y32/1000+'[1]Interim Data-Current Month'!AA32/1000</f>
        <v>0</v>
      </c>
      <c r="Z37" s="6">
        <f>'[1]Interim Data-Current Month'!AB32</f>
        <v>4434039</v>
      </c>
      <c r="AA37" s="6">
        <f>'[1]Interim Data-Current Month'!AC32/1000</f>
        <v>18790778.151999999</v>
      </c>
      <c r="AB37" s="6">
        <f>'[1]Interim Data-Current Month'!AD32</f>
        <v>0</v>
      </c>
      <c r="AC37" s="6">
        <f>'[1]Interim Data-Current Month'!AE32/1000</f>
        <v>0</v>
      </c>
    </row>
    <row r="38" spans="2:29" x14ac:dyDescent="0.2">
      <c r="B38" s="27">
        <v>27</v>
      </c>
      <c r="C38" s="3" t="s">
        <v>53</v>
      </c>
      <c r="D38" s="4">
        <v>1377</v>
      </c>
      <c r="E38" s="5">
        <v>861</v>
      </c>
      <c r="F38" s="6">
        <f>'[1]Interim Data-Current Month'!F33</f>
        <v>12265</v>
      </c>
      <c r="G38" s="6">
        <f>'[1]Interim Data-Current Month'!G33</f>
        <v>0</v>
      </c>
      <c r="H38" s="6">
        <f>'[1]Interim Data-Current Month'!H33</f>
        <v>0</v>
      </c>
      <c r="I38" s="6">
        <f>'[1]Interim Data-Current Month'!I33</f>
        <v>19316</v>
      </c>
      <c r="J38" s="6">
        <f>'[1]Interim Data-Current Month'!C33</f>
        <v>9934</v>
      </c>
      <c r="K38" s="6">
        <f>'[1]Interim Data-Current Month'!D33</f>
        <v>3957336</v>
      </c>
      <c r="L38" s="6">
        <f>'[1]Interim Data-Current Month'!J33</f>
        <v>20274</v>
      </c>
      <c r="M38" s="6">
        <f>'[1]Interim Data-Current Month'!K33/1000</f>
        <v>117029.2595</v>
      </c>
      <c r="N38" s="6">
        <f>'[1]Interim Data-Current Month'!L33</f>
        <v>5984</v>
      </c>
      <c r="O38" s="6">
        <f>'[1]Interim Data-Current Month'!M33/1000</f>
        <v>65753.84332</v>
      </c>
      <c r="P38" s="6">
        <f>'[1]Interim Data-Current Month'!N33+'[1]Interim Data-Current Month'!P33</f>
        <v>0</v>
      </c>
      <c r="Q38" s="6">
        <f>'[1]Interim Data-Current Month'!O33/1000+'[1]Interim Data-Current Month'!Q33/1000</f>
        <v>0</v>
      </c>
      <c r="R38" s="6">
        <f>'[1]Interim Data-Current Month'!R33</f>
        <v>485</v>
      </c>
      <c r="S38" s="6">
        <f>'[1]Interim Data-Current Month'!S33/1000</f>
        <v>3787.8542699999998</v>
      </c>
      <c r="T38" s="6">
        <f>'[1]Interim Data-Current Month'!T33</f>
        <v>1986944</v>
      </c>
      <c r="U38" s="6">
        <f>'[1]Interim Data-Current Month'!U33/1000</f>
        <v>4098996.86</v>
      </c>
      <c r="V38" s="6">
        <f>'[1]Interim Data-Current Month'!V33</f>
        <v>397820</v>
      </c>
      <c r="W38" s="6">
        <f>'[1]Interim Data-Current Month'!W33/1000</f>
        <v>1088506.442</v>
      </c>
      <c r="X38" s="6">
        <f>'[1]Interim Data-Current Month'!X33+'[1]Interim Data-Current Month'!Z33</f>
        <v>10171</v>
      </c>
      <c r="Y38" s="6">
        <f>'[1]Interim Data-Current Month'!Y33/1000+'[1]Interim Data-Current Month'!AA33/1000</f>
        <v>218365.85500000001</v>
      </c>
      <c r="Z38" s="6">
        <f>'[1]Interim Data-Current Month'!AB33</f>
        <v>5081709</v>
      </c>
      <c r="AA38" s="6">
        <f>'[1]Interim Data-Current Month'!AC33/1000</f>
        <v>23951410.285999998</v>
      </c>
      <c r="AB38" s="6">
        <f>'[1]Interim Data-Current Month'!AD33</f>
        <v>0</v>
      </c>
      <c r="AC38" s="6">
        <f>'[1]Interim Data-Current Month'!AE33/1000</f>
        <v>0</v>
      </c>
    </row>
    <row r="39" spans="2:29" x14ac:dyDescent="0.2">
      <c r="B39" s="27">
        <v>28</v>
      </c>
      <c r="C39" s="3" t="s">
        <v>54</v>
      </c>
      <c r="D39" s="4">
        <v>1447</v>
      </c>
      <c r="E39" s="5">
        <v>1353</v>
      </c>
      <c r="F39" s="6">
        <f>'[1]Interim Data-Current Month'!F34</f>
        <v>62724</v>
      </c>
      <c r="G39" s="6">
        <f>'[1]Interim Data-Current Month'!G34</f>
        <v>6866</v>
      </c>
      <c r="H39" s="6">
        <f>'[1]Interim Data-Current Month'!H34</f>
        <v>30944</v>
      </c>
      <c r="I39" s="6">
        <f>'[1]Interim Data-Current Month'!I34</f>
        <v>303792</v>
      </c>
      <c r="J39" s="6">
        <f>'[1]Interim Data-Current Month'!C34</f>
        <v>4107595</v>
      </c>
      <c r="K39" s="6">
        <f>'[1]Interim Data-Current Month'!D34</f>
        <v>25526683</v>
      </c>
      <c r="L39" s="6">
        <f>'[1]Interim Data-Current Month'!J34</f>
        <v>4737029</v>
      </c>
      <c r="M39" s="6">
        <f>'[1]Interim Data-Current Month'!K34/1000</f>
        <v>15075331.342</v>
      </c>
      <c r="N39" s="6">
        <f>'[1]Interim Data-Current Month'!L34</f>
        <v>3832617</v>
      </c>
      <c r="O39" s="6">
        <f>'[1]Interim Data-Current Month'!M34/1000</f>
        <v>23021366.899999999</v>
      </c>
      <c r="P39" s="6">
        <f>'[1]Interim Data-Current Month'!N34+'[1]Interim Data-Current Month'!P34</f>
        <v>0</v>
      </c>
      <c r="Q39" s="6">
        <f>'[1]Interim Data-Current Month'!O34/1000+'[1]Interim Data-Current Month'!Q34/1000</f>
        <v>0</v>
      </c>
      <c r="R39" s="6">
        <f>'[1]Interim Data-Current Month'!R34</f>
        <v>42379</v>
      </c>
      <c r="S39" s="6">
        <f>'[1]Interim Data-Current Month'!S34/1000</f>
        <v>165863.2457</v>
      </c>
      <c r="T39" s="6">
        <f>'[1]Interim Data-Current Month'!T34</f>
        <v>5034956</v>
      </c>
      <c r="U39" s="6">
        <f>'[1]Interim Data-Current Month'!U34/1000</f>
        <v>9144963.2630000003</v>
      </c>
      <c r="V39" s="6">
        <f>'[1]Interim Data-Current Month'!V34</f>
        <v>3802259</v>
      </c>
      <c r="W39" s="6">
        <f>'[1]Interim Data-Current Month'!W34/1000</f>
        <v>8643113.9890000001</v>
      </c>
      <c r="X39" s="6">
        <f>'[1]Interim Data-Current Month'!X34+'[1]Interim Data-Current Month'!Z34</f>
        <v>0</v>
      </c>
      <c r="Y39" s="6">
        <f>'[1]Interim Data-Current Month'!Y34/1000+'[1]Interim Data-Current Month'!AA34/1000</f>
        <v>0</v>
      </c>
      <c r="Z39" s="6">
        <f>'[1]Interim Data-Current Month'!AB34</f>
        <v>10790487</v>
      </c>
      <c r="AA39" s="6">
        <f>'[1]Interim Data-Current Month'!AC34/1000</f>
        <v>47706419.93</v>
      </c>
      <c r="AB39" s="6">
        <f>'[1]Interim Data-Current Month'!AD34</f>
        <v>0</v>
      </c>
      <c r="AC39" s="6">
        <f>'[1]Interim Data-Current Month'!AE34/1000</f>
        <v>0</v>
      </c>
    </row>
    <row r="40" spans="2:29" x14ac:dyDescent="0.2">
      <c r="B40" s="27">
        <v>29</v>
      </c>
      <c r="C40" s="3" t="s">
        <v>55</v>
      </c>
      <c r="D40" s="4">
        <v>373</v>
      </c>
      <c r="E40" s="5">
        <v>41</v>
      </c>
      <c r="F40" s="6">
        <f>'[1]Interim Data-Current Month'!F35</f>
        <v>1058325</v>
      </c>
      <c r="G40" s="6">
        <f>'[1]Interim Data-Current Month'!G35</f>
        <v>0</v>
      </c>
      <c r="H40" s="6">
        <f>'[1]Interim Data-Current Month'!H35</f>
        <v>47223</v>
      </c>
      <c r="I40" s="6">
        <f>'[1]Interim Data-Current Month'!I35</f>
        <v>65335</v>
      </c>
      <c r="J40" s="6">
        <f>'[1]Interim Data-Current Month'!C35</f>
        <v>4044789</v>
      </c>
      <c r="K40" s="6">
        <f>'[1]Interim Data-Current Month'!D35</f>
        <v>1432029</v>
      </c>
      <c r="L40" s="6">
        <f>'[1]Interim Data-Current Month'!J35</f>
        <v>6038326</v>
      </c>
      <c r="M40" s="6">
        <f>'[1]Interim Data-Current Month'!K35/1000</f>
        <v>21665725.497000001</v>
      </c>
      <c r="N40" s="6">
        <f>'[1]Interim Data-Current Month'!L35</f>
        <v>4076781</v>
      </c>
      <c r="O40" s="6">
        <f>'[1]Interim Data-Current Month'!M35/1000</f>
        <v>24870439.647999998</v>
      </c>
      <c r="P40" s="6">
        <f>'[1]Interim Data-Current Month'!N35+'[1]Interim Data-Current Month'!P35</f>
        <v>0</v>
      </c>
      <c r="Q40" s="6">
        <f>'[1]Interim Data-Current Month'!O35/1000+'[1]Interim Data-Current Month'!Q35/1000</f>
        <v>0</v>
      </c>
      <c r="R40" s="6">
        <f>'[1]Interim Data-Current Month'!R35</f>
        <v>40259</v>
      </c>
      <c r="S40" s="6">
        <f>'[1]Interim Data-Current Month'!S35/1000</f>
        <v>132904.2648</v>
      </c>
      <c r="T40" s="6">
        <f>'[1]Interim Data-Current Month'!T35</f>
        <v>312464</v>
      </c>
      <c r="U40" s="6">
        <f>'[1]Interim Data-Current Month'!U35/1000</f>
        <v>611480.58689999999</v>
      </c>
      <c r="V40" s="6">
        <f>'[1]Interim Data-Current Month'!V35</f>
        <v>143706</v>
      </c>
      <c r="W40" s="6">
        <f>'[1]Interim Data-Current Month'!W35/1000</f>
        <v>440062.07380000001</v>
      </c>
      <c r="X40" s="6">
        <f>'[1]Interim Data-Current Month'!X35+'[1]Interim Data-Current Month'!Z35</f>
        <v>128</v>
      </c>
      <c r="Y40" s="6">
        <f>'[1]Interim Data-Current Month'!Y35/1000+'[1]Interim Data-Current Month'!AA35/1000</f>
        <v>5777.0479699999996</v>
      </c>
      <c r="Z40" s="6">
        <f>'[1]Interim Data-Current Month'!AB35</f>
        <v>627505</v>
      </c>
      <c r="AA40" s="6">
        <f>'[1]Interim Data-Current Month'!AC35/1000</f>
        <v>3049655.3450000002</v>
      </c>
      <c r="AB40" s="6">
        <f>'[1]Interim Data-Current Month'!AD35</f>
        <v>0</v>
      </c>
      <c r="AC40" s="6">
        <f>'[1]Interim Data-Current Month'!AE35/1000</f>
        <v>0</v>
      </c>
    </row>
    <row r="41" spans="2:29" x14ac:dyDescent="0.2">
      <c r="B41" s="27">
        <v>30</v>
      </c>
      <c r="C41" s="3" t="s">
        <v>56</v>
      </c>
      <c r="D41" s="4">
        <v>856</v>
      </c>
      <c r="E41" s="5">
        <v>416</v>
      </c>
      <c r="F41" s="6">
        <f>'[1]Interim Data-Current Month'!F36</f>
        <v>12837</v>
      </c>
      <c r="G41" s="6">
        <f>'[1]Interim Data-Current Month'!G36</f>
        <v>0</v>
      </c>
      <c r="H41" s="6">
        <f>'[1]Interim Data-Current Month'!H36</f>
        <v>5111</v>
      </c>
      <c r="I41" s="6">
        <f>'[1]Interim Data-Current Month'!I36</f>
        <v>61526</v>
      </c>
      <c r="J41" s="6">
        <f>'[1]Interim Data-Current Month'!C36</f>
        <v>128960</v>
      </c>
      <c r="K41" s="6">
        <f>'[1]Interim Data-Current Month'!D36</f>
        <v>3646976</v>
      </c>
      <c r="L41" s="6">
        <f>'[1]Interim Data-Current Month'!J36</f>
        <v>350957</v>
      </c>
      <c r="M41" s="6">
        <f>'[1]Interim Data-Current Month'!K36/1000</f>
        <v>1076770.0560000001</v>
      </c>
      <c r="N41" s="6">
        <f>'[1]Interim Data-Current Month'!L36</f>
        <v>319554</v>
      </c>
      <c r="O41" s="6">
        <f>'[1]Interim Data-Current Month'!M36/1000</f>
        <v>1816907.6240000001</v>
      </c>
      <c r="P41" s="6">
        <f>'[1]Interim Data-Current Month'!N36+'[1]Interim Data-Current Month'!P36</f>
        <v>0</v>
      </c>
      <c r="Q41" s="6">
        <f>'[1]Interim Data-Current Month'!O36/1000+'[1]Interim Data-Current Month'!Q36/1000</f>
        <v>0</v>
      </c>
      <c r="R41" s="6">
        <f>'[1]Interim Data-Current Month'!R36</f>
        <v>0</v>
      </c>
      <c r="S41" s="6">
        <f>'[1]Interim Data-Current Month'!S36/1000</f>
        <v>0</v>
      </c>
      <c r="T41" s="6">
        <f>'[1]Interim Data-Current Month'!T36</f>
        <v>1979183</v>
      </c>
      <c r="U41" s="6">
        <f>'[1]Interim Data-Current Month'!U36/1000</f>
        <v>3708492.6329999999</v>
      </c>
      <c r="V41" s="6">
        <f>'[1]Interim Data-Current Month'!V36</f>
        <v>405185</v>
      </c>
      <c r="W41" s="6">
        <f>'[1]Interim Data-Current Month'!W36/1000</f>
        <v>1010768.205</v>
      </c>
      <c r="X41" s="6">
        <f>'[1]Interim Data-Current Month'!X36+'[1]Interim Data-Current Month'!Z36</f>
        <v>0</v>
      </c>
      <c r="Y41" s="6">
        <f>'[1]Interim Data-Current Month'!Y36/1000+'[1]Interim Data-Current Month'!AA36/1000</f>
        <v>0</v>
      </c>
      <c r="Z41" s="6">
        <f>'[1]Interim Data-Current Month'!AB36</f>
        <v>3208268</v>
      </c>
      <c r="AA41" s="6">
        <f>'[1]Interim Data-Current Month'!AC36/1000</f>
        <v>14419486.982000001</v>
      </c>
      <c r="AB41" s="6">
        <f>'[1]Interim Data-Current Month'!AD36</f>
        <v>0</v>
      </c>
      <c r="AC41" s="6">
        <f>'[1]Interim Data-Current Month'!AE36/1000</f>
        <v>0</v>
      </c>
    </row>
    <row r="42" spans="2:29" x14ac:dyDescent="0.2">
      <c r="B42" s="27">
        <v>31</v>
      </c>
      <c r="C42" s="3" t="s">
        <v>57</v>
      </c>
      <c r="D42" s="4">
        <v>477</v>
      </c>
      <c r="E42" s="5">
        <v>670</v>
      </c>
      <c r="F42" s="6">
        <f>'[1]Interim Data-Current Month'!F37</f>
        <v>4607</v>
      </c>
      <c r="G42" s="6">
        <f>'[1]Interim Data-Current Month'!G37</f>
        <v>0</v>
      </c>
      <c r="H42" s="6">
        <f>'[1]Interim Data-Current Month'!H37</f>
        <v>0</v>
      </c>
      <c r="I42" s="6">
        <f>'[1]Interim Data-Current Month'!I37</f>
        <v>0</v>
      </c>
      <c r="J42" s="6">
        <f>'[1]Interim Data-Current Month'!C37</f>
        <v>40979</v>
      </c>
      <c r="K42" s="6">
        <f>'[1]Interim Data-Current Month'!D37</f>
        <v>2105582</v>
      </c>
      <c r="L42" s="6">
        <f>'[1]Interim Data-Current Month'!J37</f>
        <v>50184</v>
      </c>
      <c r="M42" s="6">
        <f>'[1]Interim Data-Current Month'!K37/1000</f>
        <v>212433.28700000001</v>
      </c>
      <c r="N42" s="6">
        <f>'[1]Interim Data-Current Month'!L37</f>
        <v>21084</v>
      </c>
      <c r="O42" s="6">
        <f>'[1]Interim Data-Current Month'!M37/1000</f>
        <v>106147.304</v>
      </c>
      <c r="P42" s="6">
        <f>'[1]Interim Data-Current Month'!N37+'[1]Interim Data-Current Month'!P37</f>
        <v>0</v>
      </c>
      <c r="Q42" s="6">
        <f>'[1]Interim Data-Current Month'!O37/1000+'[1]Interim Data-Current Month'!Q37/1000</f>
        <v>0</v>
      </c>
      <c r="R42" s="6">
        <f>'[1]Interim Data-Current Month'!R37</f>
        <v>2258</v>
      </c>
      <c r="S42" s="6">
        <f>'[1]Interim Data-Current Month'!S37/1000</f>
        <v>8608</v>
      </c>
      <c r="T42" s="6">
        <f>'[1]Interim Data-Current Month'!T37</f>
        <v>497077</v>
      </c>
      <c r="U42" s="6">
        <f>'[1]Interim Data-Current Month'!U37/1000</f>
        <v>1088680.45621</v>
      </c>
      <c r="V42" s="6">
        <f>'[1]Interim Data-Current Month'!V37</f>
        <v>134404</v>
      </c>
      <c r="W42" s="6">
        <f>'[1]Interim Data-Current Month'!W37/1000</f>
        <v>225927.86925999998</v>
      </c>
      <c r="X42" s="6">
        <f>'[1]Interim Data-Current Month'!X37+'[1]Interim Data-Current Month'!Z37</f>
        <v>125</v>
      </c>
      <c r="Y42" s="6">
        <f>'[1]Interim Data-Current Month'!Y37/1000+'[1]Interim Data-Current Month'!AA37/1000</f>
        <v>356.43700000000001</v>
      </c>
      <c r="Z42" s="6">
        <f>'[1]Interim Data-Current Month'!AB37</f>
        <v>5257855</v>
      </c>
      <c r="AA42" s="6">
        <f>'[1]Interim Data-Current Month'!AC37/1000</f>
        <v>21693087.100000001</v>
      </c>
      <c r="AB42" s="6">
        <f>'[1]Interim Data-Current Month'!AD37</f>
        <v>0</v>
      </c>
      <c r="AC42" s="6">
        <f>'[1]Interim Data-Current Month'!AE37/1000</f>
        <v>0</v>
      </c>
    </row>
    <row r="43" spans="2:29" x14ac:dyDescent="0.2">
      <c r="B43" s="27">
        <v>32</v>
      </c>
      <c r="C43" s="3" t="s">
        <v>58</v>
      </c>
      <c r="D43" s="4">
        <v>1067</v>
      </c>
      <c r="E43" s="5">
        <v>189</v>
      </c>
      <c r="F43" s="6">
        <f>'[1]Interim Data-Current Month'!F38</f>
        <v>58617</v>
      </c>
      <c r="G43" s="6">
        <f>'[1]Interim Data-Current Month'!G38</f>
        <v>84421</v>
      </c>
      <c r="H43" s="6">
        <f>'[1]Interim Data-Current Month'!H38</f>
        <v>311655</v>
      </c>
      <c r="I43" s="6">
        <f>'[1]Interim Data-Current Month'!I38</f>
        <v>120760703</v>
      </c>
      <c r="J43" s="6">
        <f>'[1]Interim Data-Current Month'!C38</f>
        <v>1246243</v>
      </c>
      <c r="K43" s="6">
        <f>'[1]Interim Data-Current Month'!D38</f>
        <v>4046276</v>
      </c>
      <c r="L43" s="6">
        <f>'[1]Interim Data-Current Month'!J38</f>
        <v>1758113</v>
      </c>
      <c r="M43" s="6">
        <f>'[1]Interim Data-Current Month'!K38/1000</f>
        <v>5155611.8566000005</v>
      </c>
      <c r="N43" s="6">
        <f>'[1]Interim Data-Current Month'!L38</f>
        <v>1074701</v>
      </c>
      <c r="O43" s="6">
        <f>'[1]Interim Data-Current Month'!M38/1000</f>
        <v>6975967.9429399995</v>
      </c>
      <c r="P43" s="6">
        <f>'[1]Interim Data-Current Month'!N38+'[1]Interim Data-Current Month'!P38</f>
        <v>0</v>
      </c>
      <c r="Q43" s="6">
        <f>'[1]Interim Data-Current Month'!O38/1000+'[1]Interim Data-Current Month'!Q38/1000</f>
        <v>0</v>
      </c>
      <c r="R43" s="6">
        <f>'[1]Interim Data-Current Month'!R38</f>
        <v>18930</v>
      </c>
      <c r="S43" s="6">
        <f>'[1]Interim Data-Current Month'!S38/1000</f>
        <v>79894.600000000006</v>
      </c>
      <c r="T43" s="6">
        <f>'[1]Interim Data-Current Month'!T38</f>
        <v>1286833</v>
      </c>
      <c r="U43" s="6">
        <f>'[1]Interim Data-Current Month'!U38/1000</f>
        <v>2454511.8759699999</v>
      </c>
      <c r="V43" s="6">
        <f>'[1]Interim Data-Current Month'!V38</f>
        <v>670589</v>
      </c>
      <c r="W43" s="6">
        <f>'[1]Interim Data-Current Month'!W38/1000</f>
        <v>1584327.5107400001</v>
      </c>
      <c r="X43" s="6">
        <f>'[1]Interim Data-Current Month'!X38+'[1]Interim Data-Current Month'!Z38</f>
        <v>53</v>
      </c>
      <c r="Y43" s="6">
        <f>'[1]Interim Data-Current Month'!Y38/1000+'[1]Interim Data-Current Month'!AA38/1000</f>
        <v>837.38099999999997</v>
      </c>
      <c r="Z43" s="6">
        <f>'[1]Interim Data-Current Month'!AB38</f>
        <v>2698231</v>
      </c>
      <c r="AA43" s="6">
        <f>'[1]Interim Data-Current Month'!AC38/1000</f>
        <v>12492821.148</v>
      </c>
      <c r="AB43" s="6">
        <f>'[1]Interim Data-Current Month'!AD38</f>
        <v>1184</v>
      </c>
      <c r="AC43" s="6">
        <f>'[1]Interim Data-Current Month'!AE38/1000</f>
        <v>1178.4000000000001</v>
      </c>
    </row>
    <row r="44" spans="2:29" x14ac:dyDescent="0.2">
      <c r="B44" s="9" t="s">
        <v>59</v>
      </c>
      <c r="C44" s="30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">
      <c r="B45" s="27">
        <v>33</v>
      </c>
      <c r="C45" s="3" t="s">
        <v>60</v>
      </c>
      <c r="D45" s="4">
        <v>0</v>
      </c>
      <c r="E45" s="4">
        <v>0</v>
      </c>
      <c r="F45" s="6">
        <f>'[1]Interim Data-Current Month'!F39</f>
        <v>48756</v>
      </c>
      <c r="G45" s="6">
        <f>'[1]Interim Data-Current Month'!G39</f>
        <v>0</v>
      </c>
      <c r="H45" s="6">
        <f>'[1]Interim Data-Current Month'!H39</f>
        <v>0</v>
      </c>
      <c r="I45" s="6">
        <f>'[1]Interim Data-Current Month'!I39</f>
        <v>0</v>
      </c>
      <c r="J45" s="6">
        <f>'[1]Interim Data-Current Month'!C39</f>
        <v>1353402</v>
      </c>
      <c r="K45" s="6">
        <f>'[1]Interim Data-Current Month'!D39</f>
        <v>0</v>
      </c>
      <c r="L45" s="6">
        <f>'[1]Interim Data-Current Month'!J39</f>
        <v>966362</v>
      </c>
      <c r="M45" s="6">
        <f>'[1]Interim Data-Current Month'!K39/1000</f>
        <v>7054444.9160000002</v>
      </c>
      <c r="N45" s="6">
        <f>'[1]Interim Data-Current Month'!L39</f>
        <v>3218916</v>
      </c>
      <c r="O45" s="6">
        <f>'[1]Interim Data-Current Month'!M39/1000</f>
        <v>23895948.094000001</v>
      </c>
      <c r="P45" s="6">
        <f>'[1]Interim Data-Current Month'!N39+'[1]Interim Data-Current Month'!P39</f>
        <v>0</v>
      </c>
      <c r="Q45" s="6">
        <f>'[1]Interim Data-Current Month'!O39/1000+'[1]Interim Data-Current Month'!Q39/1000</f>
        <v>0</v>
      </c>
      <c r="R45" s="6">
        <f>'[1]Interim Data-Current Month'!R39</f>
        <v>0</v>
      </c>
      <c r="S45" s="6">
        <f>'[1]Interim Data-Current Month'!S39/1000</f>
        <v>0</v>
      </c>
      <c r="T45" s="6">
        <f>'[1]Interim Data-Current Month'!T39</f>
        <v>0</v>
      </c>
      <c r="U45" s="6">
        <f>'[1]Interim Data-Current Month'!U39/1000</f>
        <v>0</v>
      </c>
      <c r="V45" s="6">
        <f>'[1]Interim Data-Current Month'!V39</f>
        <v>0</v>
      </c>
      <c r="W45" s="6">
        <f>'[1]Interim Data-Current Month'!W39/1000</f>
        <v>0</v>
      </c>
      <c r="X45" s="6">
        <f>'[1]Interim Data-Current Month'!X39+'[1]Interim Data-Current Month'!Z39</f>
        <v>0</v>
      </c>
      <c r="Y45" s="6">
        <f>'[1]Interim Data-Current Month'!Y39/1000+'[1]Interim Data-Current Month'!AA39/1000</f>
        <v>0</v>
      </c>
      <c r="Z45" s="6">
        <f>'[1]Interim Data-Current Month'!AB39</f>
        <v>0</v>
      </c>
      <c r="AA45" s="6">
        <f>'[1]Interim Data-Current Month'!AC39/1000</f>
        <v>0</v>
      </c>
      <c r="AB45" s="6">
        <f>'[1]Interim Data-Current Month'!AD39</f>
        <v>0</v>
      </c>
      <c r="AC45" s="6">
        <f>'[1]Interim Data-Current Month'!AE39/1000</f>
        <v>0</v>
      </c>
    </row>
    <row r="46" spans="2:29" x14ac:dyDescent="0.2">
      <c r="B46" s="27">
        <v>34</v>
      </c>
      <c r="C46" s="3" t="s">
        <v>61</v>
      </c>
      <c r="D46" s="4">
        <v>0</v>
      </c>
      <c r="E46" s="4">
        <v>0</v>
      </c>
      <c r="F46" s="6">
        <f>'[1]Interim Data-Current Month'!F40</f>
        <v>0</v>
      </c>
      <c r="G46" s="6">
        <f>'[1]Interim Data-Current Month'!G40</f>
        <v>0</v>
      </c>
      <c r="H46" s="6">
        <f>'[1]Interim Data-Current Month'!H40</f>
        <v>0</v>
      </c>
      <c r="I46" s="6">
        <f>'[1]Interim Data-Current Month'!I40</f>
        <v>0</v>
      </c>
      <c r="J46" s="6">
        <f>'[1]Interim Data-Current Month'!C40</f>
        <v>19589</v>
      </c>
      <c r="K46" s="6">
        <f>'[1]Interim Data-Current Month'!D40</f>
        <v>0</v>
      </c>
      <c r="L46" s="6">
        <f>'[1]Interim Data-Current Month'!J40</f>
        <v>26838</v>
      </c>
      <c r="M46" s="6">
        <f>'[1]Interim Data-Current Month'!K40/1000</f>
        <v>117216.01937000001</v>
      </c>
      <c r="N46" s="6">
        <f>'[1]Interim Data-Current Month'!L40</f>
        <v>13693</v>
      </c>
      <c r="O46" s="6">
        <f>'[1]Interim Data-Current Month'!M40/1000</f>
        <v>185893.22893000001</v>
      </c>
      <c r="P46" s="6">
        <f>'[1]Interim Data-Current Month'!N40+'[1]Interim Data-Current Month'!P40</f>
        <v>0</v>
      </c>
      <c r="Q46" s="6">
        <f>'[1]Interim Data-Current Month'!O40/1000+'[1]Interim Data-Current Month'!Q40/1000</f>
        <v>0</v>
      </c>
      <c r="R46" s="6">
        <f>'[1]Interim Data-Current Month'!R40</f>
        <v>6</v>
      </c>
      <c r="S46" s="6">
        <f>'[1]Interim Data-Current Month'!S40/1000</f>
        <v>53</v>
      </c>
      <c r="T46" s="6">
        <f>'[1]Interim Data-Current Month'!T40</f>
        <v>0</v>
      </c>
      <c r="U46" s="6">
        <f>'[1]Interim Data-Current Month'!U40/1000</f>
        <v>0</v>
      </c>
      <c r="V46" s="6">
        <f>'[1]Interim Data-Current Month'!V40</f>
        <v>0</v>
      </c>
      <c r="W46" s="6">
        <f>'[1]Interim Data-Current Month'!W40/1000</f>
        <v>0</v>
      </c>
      <c r="X46" s="6">
        <f>'[1]Interim Data-Current Month'!X40+'[1]Interim Data-Current Month'!Z40</f>
        <v>0</v>
      </c>
      <c r="Y46" s="6">
        <f>'[1]Interim Data-Current Month'!Y40/1000+'[1]Interim Data-Current Month'!AA40/1000</f>
        <v>0</v>
      </c>
      <c r="Z46" s="6">
        <f>'[1]Interim Data-Current Month'!AB40</f>
        <v>0</v>
      </c>
      <c r="AA46" s="6">
        <f>'[1]Interim Data-Current Month'!AC40/1000</f>
        <v>0</v>
      </c>
      <c r="AB46" s="6">
        <f>'[1]Interim Data-Current Month'!AD40</f>
        <v>0</v>
      </c>
      <c r="AC46" s="6">
        <f>'[1]Interim Data-Current Month'!AE40/1000</f>
        <v>0</v>
      </c>
    </row>
    <row r="47" spans="2:29" x14ac:dyDescent="0.2">
      <c r="B47" s="27">
        <v>35</v>
      </c>
      <c r="C47" s="3" t="s">
        <v>62</v>
      </c>
      <c r="D47" s="4">
        <v>0</v>
      </c>
      <c r="E47" s="4">
        <v>0</v>
      </c>
      <c r="F47" s="6">
        <f>'[1]Interim Data-Current Month'!F41</f>
        <v>0</v>
      </c>
      <c r="G47" s="6">
        <f>'[1]Interim Data-Current Month'!G41</f>
        <v>0</v>
      </c>
      <c r="H47" s="6">
        <f>'[1]Interim Data-Current Month'!H41</f>
        <v>1</v>
      </c>
      <c r="I47" s="6">
        <f>'[1]Interim Data-Current Month'!I41</f>
        <v>0</v>
      </c>
      <c r="J47" s="6">
        <f>'[1]Interim Data-Current Month'!C41</f>
        <v>0</v>
      </c>
      <c r="K47" s="6">
        <f>'[1]Interim Data-Current Month'!D41</f>
        <v>1650</v>
      </c>
      <c r="L47" s="6">
        <f>'[1]Interim Data-Current Month'!J41</f>
        <v>0</v>
      </c>
      <c r="M47" s="6">
        <f>'[1]Interim Data-Current Month'!K41/1000</f>
        <v>0</v>
      </c>
      <c r="N47" s="6">
        <f>'[1]Interim Data-Current Month'!L41</f>
        <v>0</v>
      </c>
      <c r="O47" s="6">
        <f>'[1]Interim Data-Current Month'!M41/1000</f>
        <v>0</v>
      </c>
      <c r="P47" s="6">
        <f>'[1]Interim Data-Current Month'!N41+'[1]Interim Data-Current Month'!P41</f>
        <v>0</v>
      </c>
      <c r="Q47" s="6">
        <f>'[1]Interim Data-Current Month'!O41/1000+'[1]Interim Data-Current Month'!Q41/1000</f>
        <v>0</v>
      </c>
      <c r="R47" s="6">
        <f>'[1]Interim Data-Current Month'!R41</f>
        <v>0</v>
      </c>
      <c r="S47" s="6">
        <f>'[1]Interim Data-Current Month'!S41/1000</f>
        <v>0</v>
      </c>
      <c r="T47" s="6">
        <f>'[1]Interim Data-Current Month'!T41</f>
        <v>25</v>
      </c>
      <c r="U47" s="6">
        <f>'[1]Interim Data-Current Month'!U41/1000</f>
        <v>248.19300000000001</v>
      </c>
      <c r="V47" s="6">
        <f>'[1]Interim Data-Current Month'!V41</f>
        <v>8</v>
      </c>
      <c r="W47" s="6">
        <f>'[1]Interim Data-Current Month'!W41/1000</f>
        <v>3.0510000000000002</v>
      </c>
      <c r="X47" s="6">
        <f>'[1]Interim Data-Current Month'!X41+'[1]Interim Data-Current Month'!Z41</f>
        <v>0</v>
      </c>
      <c r="Y47" s="6">
        <f>'[1]Interim Data-Current Month'!Y41/1000+'[1]Interim Data-Current Month'!AA41/1000</f>
        <v>0</v>
      </c>
      <c r="Z47" s="6">
        <f>'[1]Interim Data-Current Month'!AB41</f>
        <v>362</v>
      </c>
      <c r="AA47" s="6">
        <f>'[1]Interim Data-Current Month'!AC41/1000</f>
        <v>3197.5187299999998</v>
      </c>
      <c r="AB47" s="6">
        <f>'[1]Interim Data-Current Month'!AD41</f>
        <v>0</v>
      </c>
      <c r="AC47" s="6">
        <f>'[1]Interim Data-Current Month'!AE41/1000</f>
        <v>0</v>
      </c>
    </row>
    <row r="48" spans="2:29" x14ac:dyDescent="0.2">
      <c r="B48" s="27">
        <v>36</v>
      </c>
      <c r="C48" s="3" t="s">
        <v>63</v>
      </c>
      <c r="D48" s="4">
        <v>47</v>
      </c>
      <c r="E48" s="5">
        <v>438</v>
      </c>
      <c r="F48" s="6">
        <f>'[1]Interim Data-Current Month'!F42</f>
        <v>0</v>
      </c>
      <c r="G48" s="6">
        <f>'[1]Interim Data-Current Month'!G42</f>
        <v>0</v>
      </c>
      <c r="H48" s="6">
        <f>'[1]Interim Data-Current Month'!H42</f>
        <v>0</v>
      </c>
      <c r="I48" s="6">
        <f>'[1]Interim Data-Current Month'!I42</f>
        <v>0</v>
      </c>
      <c r="J48" s="6">
        <f>'[1]Interim Data-Current Month'!C42</f>
        <v>2561253</v>
      </c>
      <c r="K48" s="6">
        <f>'[1]Interim Data-Current Month'!D42</f>
        <v>1331815</v>
      </c>
      <c r="L48" s="6">
        <f>'[1]Interim Data-Current Month'!J42</f>
        <v>7770130</v>
      </c>
      <c r="M48" s="6">
        <f>'[1]Interim Data-Current Month'!K42/1000</f>
        <v>21286154.688767087</v>
      </c>
      <c r="N48" s="6">
        <f>'[1]Interim Data-Current Month'!L42</f>
        <v>5206147</v>
      </c>
      <c r="O48" s="6">
        <f>'[1]Interim Data-Current Month'!M42/1000</f>
        <v>21726056.432522856</v>
      </c>
      <c r="P48" s="6">
        <f>'[1]Interim Data-Current Month'!N42+'[1]Interim Data-Current Month'!P42</f>
        <v>0</v>
      </c>
      <c r="Q48" s="6">
        <f>'[1]Interim Data-Current Month'!O42/1000+'[1]Interim Data-Current Month'!Q42/1000</f>
        <v>0</v>
      </c>
      <c r="R48" s="6">
        <f>'[1]Interim Data-Current Month'!R42</f>
        <v>12367</v>
      </c>
      <c r="S48" s="6">
        <f>'[1]Interim Data-Current Month'!S42/1000</f>
        <v>72537.355430000011</v>
      </c>
      <c r="T48" s="6">
        <f>'[1]Interim Data-Current Month'!T42</f>
        <v>995684</v>
      </c>
      <c r="U48" s="6">
        <f>'[1]Interim Data-Current Month'!U42/1000</f>
        <v>2466309.6651999992</v>
      </c>
      <c r="V48" s="6">
        <f>'[1]Interim Data-Current Month'!V42</f>
        <v>1005905</v>
      </c>
      <c r="W48" s="6">
        <f>'[1]Interim Data-Current Month'!W42/1000</f>
        <v>2823867.4807699993</v>
      </c>
      <c r="X48" s="6">
        <f>'[1]Interim Data-Current Month'!X42+'[1]Interim Data-Current Month'!Z42</f>
        <v>0</v>
      </c>
      <c r="Y48" s="6">
        <f>'[1]Interim Data-Current Month'!Y42/1000+'[1]Interim Data-Current Month'!AA42/1000</f>
        <v>0</v>
      </c>
      <c r="Z48" s="6">
        <f>'[1]Interim Data-Current Month'!AB42</f>
        <v>929268</v>
      </c>
      <c r="AA48" s="6">
        <f>'[1]Interim Data-Current Month'!AC42/1000</f>
        <v>5155967.1469999999</v>
      </c>
      <c r="AB48" s="6">
        <f>'[1]Interim Data-Current Month'!AD42</f>
        <v>0</v>
      </c>
      <c r="AC48" s="6">
        <f>'[1]Interim Data-Current Month'!AE42/1000</f>
        <v>0</v>
      </c>
    </row>
    <row r="49" spans="1:29" x14ac:dyDescent="0.2">
      <c r="B49" s="27">
        <v>37</v>
      </c>
      <c r="C49" s="3" t="s">
        <v>64</v>
      </c>
      <c r="D49" s="4">
        <v>457</v>
      </c>
      <c r="E49" s="5">
        <v>520</v>
      </c>
      <c r="F49" s="6">
        <f>'[1]Interim Data-Current Month'!F43</f>
        <v>454</v>
      </c>
      <c r="G49" s="6">
        <f>'[1]Interim Data-Current Month'!G43</f>
        <v>92</v>
      </c>
      <c r="H49" s="6">
        <f>'[1]Interim Data-Current Month'!H43</f>
        <v>0</v>
      </c>
      <c r="I49" s="6">
        <f>'[1]Interim Data-Current Month'!I43</f>
        <v>2618</v>
      </c>
      <c r="J49" s="6">
        <f>'[1]Interim Data-Current Month'!C43</f>
        <v>52882</v>
      </c>
      <c r="K49" s="6">
        <f>'[1]Interim Data-Current Month'!D43</f>
        <v>1977414</v>
      </c>
      <c r="L49" s="6">
        <f>'[1]Interim Data-Current Month'!J43</f>
        <v>56572</v>
      </c>
      <c r="M49" s="6">
        <f>'[1]Interim Data-Current Month'!K43/1000</f>
        <v>185644.27187</v>
      </c>
      <c r="N49" s="6">
        <f>'[1]Interim Data-Current Month'!L43</f>
        <v>42323</v>
      </c>
      <c r="O49" s="6">
        <f>'[1]Interim Data-Current Month'!M43/1000</f>
        <v>298853.69774000003</v>
      </c>
      <c r="P49" s="6">
        <f>'[1]Interim Data-Current Month'!N43+'[1]Interim Data-Current Month'!P43</f>
        <v>0</v>
      </c>
      <c r="Q49" s="6">
        <f>'[1]Interim Data-Current Month'!O43/1000+'[1]Interim Data-Current Month'!Q43/1000</f>
        <v>0</v>
      </c>
      <c r="R49" s="6">
        <f>'[1]Interim Data-Current Month'!R43</f>
        <v>476</v>
      </c>
      <c r="S49" s="6">
        <f>'[1]Interim Data-Current Month'!S43/1000</f>
        <v>1610</v>
      </c>
      <c r="T49" s="6">
        <f>'[1]Interim Data-Current Month'!T43</f>
        <v>617754</v>
      </c>
      <c r="U49" s="6">
        <f>'[1]Interim Data-Current Month'!U43/1000</f>
        <v>935612.47779999999</v>
      </c>
      <c r="V49" s="6">
        <f>'[1]Interim Data-Current Month'!V43</f>
        <v>257745</v>
      </c>
      <c r="W49" s="6">
        <f>'[1]Interim Data-Current Month'!W43/1000</f>
        <v>458512.30020999996</v>
      </c>
      <c r="X49" s="6">
        <f>'[1]Interim Data-Current Month'!X43+'[1]Interim Data-Current Month'!Z43</f>
        <v>467</v>
      </c>
      <c r="Y49" s="6">
        <f>'[1]Interim Data-Current Month'!Y43/1000+'[1]Interim Data-Current Month'!AA43/1000</f>
        <v>6716.1679999999997</v>
      </c>
      <c r="Z49" s="6">
        <f>'[1]Interim Data-Current Month'!AB43</f>
        <v>1197579</v>
      </c>
      <c r="AA49" s="6">
        <f>'[1]Interim Data-Current Month'!AC43/1000</f>
        <v>5280992.1223200001</v>
      </c>
      <c r="AB49" s="6">
        <f>'[1]Interim Data-Current Month'!AD43</f>
        <v>46</v>
      </c>
      <c r="AC49" s="6">
        <f>'[1]Interim Data-Current Month'!AE43/1000</f>
        <v>35.979999999999997</v>
      </c>
    </row>
    <row r="50" spans="1:29" x14ac:dyDescent="0.2">
      <c r="B50" s="27">
        <v>38</v>
      </c>
      <c r="C50" s="3" t="s">
        <v>65</v>
      </c>
      <c r="D50" s="4">
        <v>13</v>
      </c>
      <c r="E50" s="5">
        <v>18</v>
      </c>
      <c r="F50" s="6">
        <f>'[1]Interim Data-Current Month'!F44</f>
        <v>0</v>
      </c>
      <c r="G50" s="6">
        <f>'[1]Interim Data-Current Month'!G44</f>
        <v>0</v>
      </c>
      <c r="H50" s="6">
        <f>'[1]Interim Data-Current Month'!H44</f>
        <v>0</v>
      </c>
      <c r="I50" s="6">
        <f>'[1]Interim Data-Current Month'!I44</f>
        <v>7</v>
      </c>
      <c r="J50" s="6">
        <f>'[1]Interim Data-Current Month'!C44</f>
        <v>0</v>
      </c>
      <c r="K50" s="6">
        <f>'[1]Interim Data-Current Month'!D44</f>
        <v>118747</v>
      </c>
      <c r="L50" s="6">
        <f>'[1]Interim Data-Current Month'!J44</f>
        <v>0</v>
      </c>
      <c r="M50" s="6">
        <f>'[1]Interim Data-Current Month'!K44/1000</f>
        <v>0</v>
      </c>
      <c r="N50" s="6">
        <f>'[1]Interim Data-Current Month'!L44</f>
        <v>0</v>
      </c>
      <c r="O50" s="6">
        <f>'[1]Interim Data-Current Month'!M44/1000</f>
        <v>0</v>
      </c>
      <c r="P50" s="6">
        <f>'[1]Interim Data-Current Month'!N44+'[1]Interim Data-Current Month'!P44</f>
        <v>0</v>
      </c>
      <c r="Q50" s="6">
        <f>'[1]Interim Data-Current Month'!O44/1000+'[1]Interim Data-Current Month'!Q44/1000</f>
        <v>0</v>
      </c>
      <c r="R50" s="6">
        <f>'[1]Interim Data-Current Month'!R44</f>
        <v>0</v>
      </c>
      <c r="S50" s="6">
        <f>'[1]Interim Data-Current Month'!S44/1000</f>
        <v>0</v>
      </c>
      <c r="T50" s="6">
        <f>'[1]Interim Data-Current Month'!T44</f>
        <v>71832</v>
      </c>
      <c r="U50" s="6">
        <f>'[1]Interim Data-Current Month'!U44/1000</f>
        <v>167464.09028999999</v>
      </c>
      <c r="V50" s="6">
        <f>'[1]Interim Data-Current Month'!V44</f>
        <v>19361</v>
      </c>
      <c r="W50" s="6">
        <f>'[1]Interim Data-Current Month'!W44/1000</f>
        <v>64186.090080000002</v>
      </c>
      <c r="X50" s="6">
        <f>'[1]Interim Data-Current Month'!X44+'[1]Interim Data-Current Month'!Z44</f>
        <v>0</v>
      </c>
      <c r="Y50" s="6">
        <f>'[1]Interim Data-Current Month'!Y44/1000+'[1]Interim Data-Current Month'!AA44/1000</f>
        <v>0</v>
      </c>
      <c r="Z50" s="6">
        <f>'[1]Interim Data-Current Month'!AB44</f>
        <v>48738</v>
      </c>
      <c r="AA50" s="6">
        <f>'[1]Interim Data-Current Month'!AC44/1000</f>
        <v>274904.98287999985</v>
      </c>
      <c r="AB50" s="6">
        <f>'[1]Interim Data-Current Month'!AD44</f>
        <v>0</v>
      </c>
      <c r="AC50" s="6">
        <f>'[1]Interim Data-Current Month'!AE44/1000</f>
        <v>0</v>
      </c>
    </row>
    <row r="51" spans="1:29" x14ac:dyDescent="0.2">
      <c r="B51" s="27">
        <v>39</v>
      </c>
      <c r="C51" s="3" t="s">
        <v>66</v>
      </c>
      <c r="D51" s="4">
        <v>46</v>
      </c>
      <c r="E51" s="5">
        <v>28</v>
      </c>
      <c r="F51" s="6">
        <f>'[1]Interim Data-Current Month'!F45</f>
        <v>0</v>
      </c>
      <c r="G51" s="6">
        <f>'[1]Interim Data-Current Month'!G45</f>
        <v>0</v>
      </c>
      <c r="H51" s="6">
        <f>'[1]Interim Data-Current Month'!H45</f>
        <v>0</v>
      </c>
      <c r="I51" s="6">
        <f>'[1]Interim Data-Current Month'!I45</f>
        <v>0</v>
      </c>
      <c r="J51" s="6">
        <f>'[1]Interim Data-Current Month'!C45</f>
        <v>765095</v>
      </c>
      <c r="K51" s="6">
        <f>'[1]Interim Data-Current Month'!D45</f>
        <v>537794</v>
      </c>
      <c r="L51" s="6">
        <f>'[1]Interim Data-Current Month'!J45</f>
        <v>611280</v>
      </c>
      <c r="M51" s="6">
        <f>'[1]Interim Data-Current Month'!K45/1000</f>
        <v>3744955.3936199998</v>
      </c>
      <c r="N51" s="6">
        <f>'[1]Interim Data-Current Month'!L45</f>
        <v>1110080</v>
      </c>
      <c r="O51" s="6">
        <f>'[1]Interim Data-Current Month'!M45/1000</f>
        <v>3791691.3406999996</v>
      </c>
      <c r="P51" s="6">
        <f>'[1]Interim Data-Current Month'!N45+'[1]Interim Data-Current Month'!P45</f>
        <v>0</v>
      </c>
      <c r="Q51" s="6">
        <f>'[1]Interim Data-Current Month'!O45/1000+'[1]Interim Data-Current Month'!Q45/1000</f>
        <v>0</v>
      </c>
      <c r="R51" s="6">
        <f>'[1]Interim Data-Current Month'!R45</f>
        <v>1588</v>
      </c>
      <c r="S51" s="6">
        <f>'[1]Interim Data-Current Month'!S45/1000</f>
        <v>12640.03722</v>
      </c>
      <c r="T51" s="6">
        <f>'[1]Interim Data-Current Month'!T45</f>
        <v>374794</v>
      </c>
      <c r="U51" s="6">
        <f>'[1]Interim Data-Current Month'!U45/1000</f>
        <v>1110611.7644100001</v>
      </c>
      <c r="V51" s="6">
        <f>'[1]Interim Data-Current Month'!V45</f>
        <v>0</v>
      </c>
      <c r="W51" s="6">
        <f>'[1]Interim Data-Current Month'!W45/1000</f>
        <v>0</v>
      </c>
      <c r="X51" s="6">
        <f>'[1]Interim Data-Current Month'!X45+'[1]Interim Data-Current Month'!Z45</f>
        <v>0</v>
      </c>
      <c r="Y51" s="6">
        <f>'[1]Interim Data-Current Month'!Y45/1000+'[1]Interim Data-Current Month'!AA45/1000</f>
        <v>0</v>
      </c>
      <c r="Z51" s="6">
        <f>'[1]Interim Data-Current Month'!AB45</f>
        <v>256722</v>
      </c>
      <c r="AA51" s="6">
        <f>'[1]Interim Data-Current Month'!AC45/1000</f>
        <v>1444672.5110599999</v>
      </c>
      <c r="AB51" s="6">
        <f>'[1]Interim Data-Current Month'!AD45</f>
        <v>0</v>
      </c>
      <c r="AC51" s="6">
        <f>'[1]Interim Data-Current Month'!AE45/1000</f>
        <v>0</v>
      </c>
    </row>
    <row r="52" spans="1:29" x14ac:dyDescent="0.2">
      <c r="A52" s="31" t="s">
        <v>67</v>
      </c>
      <c r="B52" s="27">
        <v>40</v>
      </c>
      <c r="C52" s="3" t="s">
        <v>68</v>
      </c>
      <c r="D52" s="4"/>
      <c r="E52" s="5"/>
      <c r="F52" s="6">
        <f>'[1]Interim Data-Current Month'!F46</f>
        <v>0</v>
      </c>
      <c r="G52" s="6">
        <f>'[1]Interim Data-Current Month'!G46</f>
        <v>267925</v>
      </c>
      <c r="H52" s="6">
        <f>'[1]Interim Data-Current Month'!H46</f>
        <v>0</v>
      </c>
      <c r="I52" s="6">
        <f>'[1]Interim Data-Current Month'!I46</f>
        <v>0</v>
      </c>
      <c r="J52" s="6">
        <f>'[1]Interim Data-Current Month'!C46</f>
        <v>1222172</v>
      </c>
      <c r="K52" s="6">
        <f>'[1]Interim Data-Current Month'!D46</f>
        <v>248119</v>
      </c>
      <c r="L52" s="6">
        <f>'[1]Interim Data-Current Month'!J46</f>
        <v>458298</v>
      </c>
      <c r="M52" s="6">
        <f>'[1]Interim Data-Current Month'!K46/1000</f>
        <v>2042887.7648625528</v>
      </c>
      <c r="N52" s="6">
        <f>'[1]Interim Data-Current Month'!L46</f>
        <v>1185280</v>
      </c>
      <c r="O52" s="6">
        <f>'[1]Interim Data-Current Month'!M46/1000</f>
        <v>5734958.2818376468</v>
      </c>
      <c r="P52" s="6">
        <f>'[1]Interim Data-Current Month'!N46+'[1]Interim Data-Current Month'!P46</f>
        <v>0</v>
      </c>
      <c r="Q52" s="6">
        <f>'[1]Interim Data-Current Month'!O46/1000+'[1]Interim Data-Current Month'!Q46/1000</f>
        <v>0</v>
      </c>
      <c r="R52" s="6">
        <f>'[1]Interim Data-Current Month'!R46</f>
        <v>58942</v>
      </c>
      <c r="S52" s="6">
        <f>'[1]Interim Data-Current Month'!S46/1000</f>
        <v>360274.48320000008</v>
      </c>
      <c r="T52" s="6">
        <f>'[1]Interim Data-Current Month'!T46</f>
        <v>10088.5</v>
      </c>
      <c r="U52" s="6">
        <f>'[1]Interim Data-Current Month'!U46/1000</f>
        <v>27026.532697500003</v>
      </c>
      <c r="V52" s="6">
        <f>'[1]Interim Data-Current Month'!V46</f>
        <v>28920.5</v>
      </c>
      <c r="W52" s="6">
        <f>'[1]Interim Data-Current Month'!W46/1000</f>
        <v>77236.610182500008</v>
      </c>
      <c r="X52" s="6">
        <f>'[1]Interim Data-Current Month'!X46+'[1]Interim Data-Current Month'!Z46</f>
        <v>0</v>
      </c>
      <c r="Y52" s="6">
        <f>'[1]Interim Data-Current Month'!Y46/1000+'[1]Interim Data-Current Month'!AA46/1000</f>
        <v>0</v>
      </c>
      <c r="Z52" s="6">
        <f>'[1]Interim Data-Current Month'!AB46</f>
        <v>13146</v>
      </c>
      <c r="AA52" s="6">
        <f>'[1]Interim Data-Current Month'!AC46/1000</f>
        <v>49907.714759999995</v>
      </c>
      <c r="AB52" s="6">
        <f>'[1]Interim Data-Current Month'!AD46</f>
        <v>0</v>
      </c>
      <c r="AC52" s="6">
        <f>'[1]Interim Data-Current Month'!AE46/1000</f>
        <v>0</v>
      </c>
    </row>
    <row r="53" spans="1:29" x14ac:dyDescent="0.2">
      <c r="B53" s="27">
        <v>41</v>
      </c>
      <c r="C53" s="30" t="s">
        <v>69</v>
      </c>
      <c r="D53" s="4">
        <v>99</v>
      </c>
      <c r="E53" s="5">
        <v>74</v>
      </c>
      <c r="F53" s="6">
        <f>'[1]Interim Data-Current Month'!F47</f>
        <v>0</v>
      </c>
      <c r="G53" s="6">
        <f>'[1]Interim Data-Current Month'!G47</f>
        <v>0</v>
      </c>
      <c r="H53" s="6">
        <f>'[1]Interim Data-Current Month'!H47</f>
        <v>0</v>
      </c>
      <c r="I53" s="6">
        <f>'[1]Interim Data-Current Month'!I47</f>
        <v>0</v>
      </c>
      <c r="J53" s="6">
        <f>'[1]Interim Data-Current Month'!C47</f>
        <v>1319608</v>
      </c>
      <c r="K53" s="6">
        <f>'[1]Interim Data-Current Month'!D47</f>
        <v>1167038</v>
      </c>
      <c r="L53" s="6">
        <f>'[1]Interim Data-Current Month'!J47</f>
        <v>1880615</v>
      </c>
      <c r="M53" s="6">
        <f>'[1]Interim Data-Current Month'!K47/1000</f>
        <v>5597285.6639999999</v>
      </c>
      <c r="N53" s="6">
        <f>'[1]Interim Data-Current Month'!L47</f>
        <v>1404190</v>
      </c>
      <c r="O53" s="6">
        <f>'[1]Interim Data-Current Month'!M47/1000</f>
        <v>6437526.9249999998</v>
      </c>
      <c r="P53" s="6">
        <f>'[1]Interim Data-Current Month'!N47+'[1]Interim Data-Current Month'!P47</f>
        <v>0</v>
      </c>
      <c r="Q53" s="6">
        <f>'[1]Interim Data-Current Month'!O47/1000+'[1]Interim Data-Current Month'!Q47/1000</f>
        <v>0</v>
      </c>
      <c r="R53" s="6">
        <f>'[1]Interim Data-Current Month'!R47</f>
        <v>3141</v>
      </c>
      <c r="S53" s="6">
        <f>'[1]Interim Data-Current Month'!S47/1000</f>
        <v>21009.116000000002</v>
      </c>
      <c r="T53" s="6">
        <f>'[1]Interim Data-Current Month'!T47</f>
        <v>939559</v>
      </c>
      <c r="U53" s="6">
        <f>'[1]Interim Data-Current Month'!U47/1000</f>
        <v>2289915.7650000001</v>
      </c>
      <c r="V53" s="6">
        <f>'[1]Interim Data-Current Month'!V47</f>
        <v>424743</v>
      </c>
      <c r="W53" s="6">
        <f>'[1]Interim Data-Current Month'!W47/1000</f>
        <v>895438.09499999997</v>
      </c>
      <c r="X53" s="6">
        <f>'[1]Interim Data-Current Month'!X47+'[1]Interim Data-Current Month'!Z47</f>
        <v>30</v>
      </c>
      <c r="Y53" s="6">
        <f>'[1]Interim Data-Current Month'!Y47/1000+'[1]Interim Data-Current Month'!AA47/1000</f>
        <v>532.30600000000004</v>
      </c>
      <c r="Z53" s="6">
        <f>'[1]Interim Data-Current Month'!AB47</f>
        <v>982249</v>
      </c>
      <c r="AA53" s="6">
        <f>'[1]Interim Data-Current Month'!AC47/1000</f>
        <v>4544701.8909999998</v>
      </c>
      <c r="AB53" s="6">
        <f>'[1]Interim Data-Current Month'!AD47</f>
        <v>0</v>
      </c>
      <c r="AC53" s="6">
        <f>'[1]Interim Data-Current Month'!AE47/1000</f>
        <v>0</v>
      </c>
    </row>
    <row r="54" spans="1:29" x14ac:dyDescent="0.2">
      <c r="B54" s="9" t="s">
        <v>70</v>
      </c>
      <c r="C54" s="30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38" customFormat="1" x14ac:dyDescent="0.25">
      <c r="A55" s="37"/>
      <c r="B55" s="28">
        <v>42</v>
      </c>
      <c r="C55" s="10" t="s">
        <v>71</v>
      </c>
      <c r="D55" s="11">
        <v>0</v>
      </c>
      <c r="E55" s="11">
        <v>0</v>
      </c>
      <c r="F55" s="12">
        <f>'[1]Interim Data-Current Month'!F48</f>
        <v>0</v>
      </c>
      <c r="G55" s="12">
        <f>'[1]Interim Data-Current Month'!G48</f>
        <v>0</v>
      </c>
      <c r="H55" s="12">
        <f>'[1]Interim Data-Current Month'!H48</f>
        <v>0</v>
      </c>
      <c r="I55" s="12">
        <f>'[1]Interim Data-Current Month'!I48</f>
        <v>3896369</v>
      </c>
      <c r="J55" s="12">
        <f>'[1]Interim Data-Current Month'!C48</f>
        <v>0</v>
      </c>
      <c r="K55" s="12">
        <f>'[1]Interim Data-Current Month'!D48</f>
        <v>2719008</v>
      </c>
      <c r="L55" s="12">
        <f>'[1]Interim Data-Current Month'!J48</f>
        <v>0</v>
      </c>
      <c r="M55" s="12">
        <f>'[1]Interim Data-Current Month'!K48/1000</f>
        <v>0</v>
      </c>
      <c r="N55" s="12">
        <f>'[1]Interim Data-Current Month'!L48</f>
        <v>0</v>
      </c>
      <c r="O55" s="12">
        <f>'[1]Interim Data-Current Month'!M48/1000</f>
        <v>0</v>
      </c>
      <c r="P55" s="12">
        <f>'[1]Interim Data-Current Month'!N48+'[1]Interim Data-Current Month'!P48</f>
        <v>0</v>
      </c>
      <c r="Q55" s="12">
        <f>'[1]Interim Data-Current Month'!O48/1000+'[1]Interim Data-Current Month'!Q48/1000</f>
        <v>0</v>
      </c>
      <c r="R55" s="12">
        <f>'[1]Interim Data-Current Month'!R48</f>
        <v>0</v>
      </c>
      <c r="S55" s="12">
        <f>'[1]Interim Data-Current Month'!S48/1000</f>
        <v>0</v>
      </c>
      <c r="T55" s="12">
        <f>'[1]Interim Data-Current Month'!T48</f>
        <v>0</v>
      </c>
      <c r="U55" s="12">
        <f>'[1]Interim Data-Current Month'!U48/1000</f>
        <v>0</v>
      </c>
      <c r="V55" s="12">
        <f>'[1]Interim Data-Current Month'!V48</f>
        <v>232499</v>
      </c>
      <c r="W55" s="12">
        <f>'[1]Interim Data-Current Month'!W48/1000</f>
        <v>197556.24</v>
      </c>
      <c r="X55" s="12">
        <f>'[1]Interim Data-Current Month'!X48+'[1]Interim Data-Current Month'!Z48</f>
        <v>0</v>
      </c>
      <c r="Y55" s="12">
        <f>'[1]Interim Data-Current Month'!Y48/1000+'[1]Interim Data-Current Month'!AA48/1000</f>
        <v>0</v>
      </c>
      <c r="Z55" s="12">
        <f>'[1]Interim Data-Current Month'!AB48</f>
        <v>0</v>
      </c>
      <c r="AA55" s="12">
        <f>'[1]Interim Data-Current Month'!AC48/1000</f>
        <v>0</v>
      </c>
      <c r="AB55" s="12">
        <f>'[1]Interim Data-Current Month'!AD48</f>
        <v>0</v>
      </c>
      <c r="AC55" s="12">
        <f>'[1]Interim Data-Current Month'!AE48/1000</f>
        <v>0</v>
      </c>
    </row>
    <row r="56" spans="1:29" s="38" customFormat="1" x14ac:dyDescent="0.25">
      <c r="A56" s="37"/>
      <c r="B56" s="28">
        <v>43</v>
      </c>
      <c r="C56" s="10" t="s">
        <v>72</v>
      </c>
      <c r="D56" s="11">
        <v>0</v>
      </c>
      <c r="E56" s="11">
        <v>0</v>
      </c>
      <c r="F56" s="12">
        <f>'[1]Interim Data-Current Month'!F49</f>
        <v>0</v>
      </c>
      <c r="G56" s="12">
        <f>'[1]Interim Data-Current Month'!G49</f>
        <v>333219</v>
      </c>
      <c r="H56" s="12">
        <f>'[1]Interim Data-Current Month'!H49</f>
        <v>0</v>
      </c>
      <c r="I56" s="12">
        <f>'[1]Interim Data-Current Month'!I49</f>
        <v>15997</v>
      </c>
      <c r="J56" s="12">
        <f>'[1]Interim Data-Current Month'!C49</f>
        <v>0</v>
      </c>
      <c r="K56" s="12">
        <f>'[1]Interim Data-Current Month'!D49</f>
        <v>5159768</v>
      </c>
      <c r="L56" s="12">
        <f>'[1]Interim Data-Current Month'!J49</f>
        <v>0</v>
      </c>
      <c r="M56" s="12">
        <f>'[1]Interim Data-Current Month'!K49/1000</f>
        <v>0</v>
      </c>
      <c r="N56" s="12">
        <f>'[1]Interim Data-Current Month'!L49</f>
        <v>0</v>
      </c>
      <c r="O56" s="12">
        <f>'[1]Interim Data-Current Month'!M49/1000</f>
        <v>0</v>
      </c>
      <c r="P56" s="12">
        <f>'[1]Interim Data-Current Month'!N49+'[1]Interim Data-Current Month'!P49</f>
        <v>0</v>
      </c>
      <c r="Q56" s="12">
        <f>'[1]Interim Data-Current Month'!O49/1000+'[1]Interim Data-Current Month'!Q49/1000</f>
        <v>0</v>
      </c>
      <c r="R56" s="12">
        <f>'[1]Interim Data-Current Month'!R49</f>
        <v>0</v>
      </c>
      <c r="S56" s="12">
        <f>'[1]Interim Data-Current Month'!S49/1000</f>
        <v>0</v>
      </c>
      <c r="T56" s="12">
        <f>'[1]Interim Data-Current Month'!T49</f>
        <v>213137</v>
      </c>
      <c r="U56" s="12">
        <f>'[1]Interim Data-Current Month'!U49/1000</f>
        <v>390674.81962999998</v>
      </c>
      <c r="V56" s="12">
        <f>'[1]Interim Data-Current Month'!V49</f>
        <v>22787</v>
      </c>
      <c r="W56" s="12">
        <f>'[1]Interim Data-Current Month'!W49/1000</f>
        <v>26213.699210000002</v>
      </c>
      <c r="X56" s="12">
        <f>'[1]Interim Data-Current Month'!X49+'[1]Interim Data-Current Month'!Z49</f>
        <v>0</v>
      </c>
      <c r="Y56" s="12">
        <f>'[1]Interim Data-Current Month'!Y49/1000+'[1]Interim Data-Current Month'!AA49/1000</f>
        <v>0</v>
      </c>
      <c r="Z56" s="12">
        <f>'[1]Interim Data-Current Month'!AB49</f>
        <v>1677914</v>
      </c>
      <c r="AA56" s="12">
        <f>'[1]Interim Data-Current Month'!AC49/1000</f>
        <v>4997382.0958500002</v>
      </c>
      <c r="AB56" s="12">
        <f>'[1]Interim Data-Current Month'!AD49</f>
        <v>262</v>
      </c>
      <c r="AC56" s="12">
        <f>'[1]Interim Data-Current Month'!AE49/1000</f>
        <v>170.345</v>
      </c>
    </row>
    <row r="57" spans="1:29" s="38" customFormat="1" x14ac:dyDescent="0.25">
      <c r="A57" s="37"/>
      <c r="B57" s="28">
        <v>44</v>
      </c>
      <c r="C57" s="10" t="s">
        <v>73</v>
      </c>
      <c r="D57" s="11">
        <v>0</v>
      </c>
      <c r="E57" s="11">
        <v>0</v>
      </c>
      <c r="F57" s="12">
        <f>'[1]Interim Data-Current Month'!F50</f>
        <v>0</v>
      </c>
      <c r="G57" s="12">
        <f>'[1]Interim Data-Current Month'!G50</f>
        <v>171355</v>
      </c>
      <c r="H57" s="12">
        <f>'[1]Interim Data-Current Month'!H50</f>
        <v>0</v>
      </c>
      <c r="I57" s="12">
        <f>'[1]Interim Data-Current Month'!I50</f>
        <v>120412</v>
      </c>
      <c r="J57" s="12">
        <f>'[1]Interim Data-Current Month'!C50</f>
        <v>0</v>
      </c>
      <c r="K57" s="12">
        <f>'[1]Interim Data-Current Month'!D50</f>
        <v>6558032</v>
      </c>
      <c r="L57" s="12">
        <f>'[1]Interim Data-Current Month'!J50</f>
        <v>0</v>
      </c>
      <c r="M57" s="12">
        <f>'[1]Interim Data-Current Month'!K50/1000</f>
        <v>0</v>
      </c>
      <c r="N57" s="12">
        <f>'[1]Interim Data-Current Month'!L50</f>
        <v>0</v>
      </c>
      <c r="O57" s="12">
        <f>'[1]Interim Data-Current Month'!M50/1000</f>
        <v>0</v>
      </c>
      <c r="P57" s="12">
        <f>'[1]Interim Data-Current Month'!N50+'[1]Interim Data-Current Month'!P50</f>
        <v>0</v>
      </c>
      <c r="Q57" s="12">
        <f>'[1]Interim Data-Current Month'!O50/1000+'[1]Interim Data-Current Month'!Q50/1000</f>
        <v>0</v>
      </c>
      <c r="R57" s="12">
        <f>'[1]Interim Data-Current Month'!R50</f>
        <v>0</v>
      </c>
      <c r="S57" s="12">
        <f>'[1]Interim Data-Current Month'!S50/1000</f>
        <v>0</v>
      </c>
      <c r="T57" s="12">
        <f>'[1]Interim Data-Current Month'!T50</f>
        <v>0</v>
      </c>
      <c r="U57" s="12">
        <f>'[1]Interim Data-Current Month'!U50/1000</f>
        <v>0</v>
      </c>
      <c r="V57" s="12">
        <f>'[1]Interim Data-Current Month'!V50</f>
        <v>415821</v>
      </c>
      <c r="W57" s="12">
        <f>'[1]Interim Data-Current Month'!W50/1000</f>
        <v>282806.47570000001</v>
      </c>
      <c r="X57" s="12">
        <f>'[1]Interim Data-Current Month'!X50+'[1]Interim Data-Current Month'!Z50</f>
        <v>0</v>
      </c>
      <c r="Y57" s="12">
        <f>'[1]Interim Data-Current Month'!Y50/1000+'[1]Interim Data-Current Month'!AA50/1000</f>
        <v>0</v>
      </c>
      <c r="Z57" s="12">
        <f>'[1]Interim Data-Current Month'!AB50</f>
        <v>0</v>
      </c>
      <c r="AA57" s="12">
        <f>'[1]Interim Data-Current Month'!AC50/1000</f>
        <v>0</v>
      </c>
      <c r="AB57" s="12">
        <f>'[1]Interim Data-Current Month'!AD50</f>
        <v>0</v>
      </c>
      <c r="AC57" s="12">
        <f>'[1]Interim Data-Current Month'!AE50/1000</f>
        <v>0</v>
      </c>
    </row>
    <row r="58" spans="1:29" s="38" customFormat="1" x14ac:dyDescent="0.25">
      <c r="A58" s="37"/>
      <c r="B58" s="28">
        <v>45</v>
      </c>
      <c r="C58" s="10" t="s">
        <v>74</v>
      </c>
      <c r="D58" s="11">
        <v>0</v>
      </c>
      <c r="E58" s="11">
        <v>0</v>
      </c>
      <c r="F58" s="12">
        <f>'[1]Interim Data-Current Month'!F51</f>
        <v>0</v>
      </c>
      <c r="G58" s="12">
        <f>'[1]Interim Data-Current Month'!G51</f>
        <v>0</v>
      </c>
      <c r="H58" s="12">
        <f>'[1]Interim Data-Current Month'!H51</f>
        <v>0</v>
      </c>
      <c r="I58" s="12">
        <f>'[1]Interim Data-Current Month'!I51</f>
        <v>0</v>
      </c>
      <c r="J58" s="12">
        <f>'[1]Interim Data-Current Month'!C51</f>
        <v>0</v>
      </c>
      <c r="K58" s="12">
        <f>'[1]Interim Data-Current Month'!D51</f>
        <v>0</v>
      </c>
      <c r="L58" s="12">
        <f>'[1]Interim Data-Current Month'!J51</f>
        <v>0</v>
      </c>
      <c r="M58" s="12">
        <f>'[1]Interim Data-Current Month'!K51/1000</f>
        <v>0</v>
      </c>
      <c r="N58" s="12">
        <f>'[1]Interim Data-Current Month'!L51</f>
        <v>0</v>
      </c>
      <c r="O58" s="12">
        <f>'[1]Interim Data-Current Month'!M51/1000</f>
        <v>0</v>
      </c>
      <c r="P58" s="12">
        <f>'[1]Interim Data-Current Month'!N51+'[1]Interim Data-Current Month'!P51</f>
        <v>0</v>
      </c>
      <c r="Q58" s="12">
        <f>'[1]Interim Data-Current Month'!O51/1000+'[1]Interim Data-Current Month'!Q51/1000</f>
        <v>0</v>
      </c>
      <c r="R58" s="12">
        <f>'[1]Interim Data-Current Month'!R51</f>
        <v>0</v>
      </c>
      <c r="S58" s="12">
        <f>'[1]Interim Data-Current Month'!S51/1000</f>
        <v>0</v>
      </c>
      <c r="T58" s="12">
        <f>'[1]Interim Data-Current Month'!T51</f>
        <v>0</v>
      </c>
      <c r="U58" s="12">
        <f>'[1]Interim Data-Current Month'!U51/1000</f>
        <v>0</v>
      </c>
      <c r="V58" s="12">
        <f>'[1]Interim Data-Current Month'!V51</f>
        <v>0</v>
      </c>
      <c r="W58" s="12">
        <f>'[1]Interim Data-Current Month'!W51/1000</f>
        <v>0</v>
      </c>
      <c r="X58" s="12">
        <f>'[1]Interim Data-Current Month'!X51+'[1]Interim Data-Current Month'!Z51</f>
        <v>0</v>
      </c>
      <c r="Y58" s="12">
        <f>'[1]Interim Data-Current Month'!Y51/1000+'[1]Interim Data-Current Month'!AA51/1000</f>
        <v>0</v>
      </c>
      <c r="Z58" s="12">
        <f>'[1]Interim Data-Current Month'!AB51</f>
        <v>0</v>
      </c>
      <c r="AA58" s="12">
        <f>'[1]Interim Data-Current Month'!AC51/1000</f>
        <v>0</v>
      </c>
      <c r="AB58" s="12">
        <f>'[1]Interim Data-Current Month'!AD51</f>
        <v>0</v>
      </c>
      <c r="AC58" s="12">
        <f>'[1]Interim Data-Current Month'!AE51/1000</f>
        <v>0</v>
      </c>
    </row>
    <row r="59" spans="1:29" s="38" customFormat="1" x14ac:dyDescent="0.25">
      <c r="A59" s="37"/>
      <c r="B59" s="28">
        <v>46</v>
      </c>
      <c r="C59" s="10" t="s">
        <v>75</v>
      </c>
      <c r="D59" s="11">
        <v>0</v>
      </c>
      <c r="E59" s="11">
        <v>0</v>
      </c>
      <c r="F59" s="12">
        <f>'[1]Interim Data-Current Month'!F52</f>
        <v>0</v>
      </c>
      <c r="G59" s="12">
        <f>'[1]Interim Data-Current Month'!G52</f>
        <v>106422</v>
      </c>
      <c r="H59" s="12">
        <f>'[1]Interim Data-Current Month'!H52</f>
        <v>0</v>
      </c>
      <c r="I59" s="12">
        <f>'[1]Interim Data-Current Month'!I52</f>
        <v>0</v>
      </c>
      <c r="J59" s="12">
        <f>'[1]Interim Data-Current Month'!C52</f>
        <v>0</v>
      </c>
      <c r="K59" s="12">
        <f>'[1]Interim Data-Current Month'!D52</f>
        <v>397854</v>
      </c>
      <c r="L59" s="12">
        <f>'[1]Interim Data-Current Month'!J52</f>
        <v>0</v>
      </c>
      <c r="M59" s="12">
        <f>'[1]Interim Data-Current Month'!K52/1000</f>
        <v>0</v>
      </c>
      <c r="N59" s="12">
        <f>'[1]Interim Data-Current Month'!L52</f>
        <v>0</v>
      </c>
      <c r="O59" s="12">
        <f>'[1]Interim Data-Current Month'!M52/1000</f>
        <v>0</v>
      </c>
      <c r="P59" s="12">
        <f>'[1]Interim Data-Current Month'!N52+'[1]Interim Data-Current Month'!P52</f>
        <v>0</v>
      </c>
      <c r="Q59" s="12">
        <f>'[1]Interim Data-Current Month'!O52/1000+'[1]Interim Data-Current Month'!Q52/1000</f>
        <v>0</v>
      </c>
      <c r="R59" s="12">
        <f>'[1]Interim Data-Current Month'!R52</f>
        <v>0</v>
      </c>
      <c r="S59" s="12">
        <f>'[1]Interim Data-Current Month'!S52/1000</f>
        <v>0</v>
      </c>
      <c r="T59" s="12">
        <f>'[1]Interim Data-Current Month'!T52</f>
        <v>806</v>
      </c>
      <c r="U59" s="12">
        <f>'[1]Interim Data-Current Month'!U52/1000</f>
        <v>802.04630000000009</v>
      </c>
      <c r="V59" s="12">
        <f>'[1]Interim Data-Current Month'!V52</f>
        <v>18305</v>
      </c>
      <c r="W59" s="12">
        <f>'[1]Interim Data-Current Month'!W52/1000</f>
        <v>10351.6049</v>
      </c>
      <c r="X59" s="12">
        <f>'[1]Interim Data-Current Month'!X52+'[1]Interim Data-Current Month'!Z52</f>
        <v>0</v>
      </c>
      <c r="Y59" s="12">
        <f>'[1]Interim Data-Current Month'!Y52/1000+'[1]Interim Data-Current Month'!AA52/1000</f>
        <v>0</v>
      </c>
      <c r="Z59" s="12">
        <f>'[1]Interim Data-Current Month'!AB52</f>
        <v>4380</v>
      </c>
      <c r="AA59" s="12">
        <f>'[1]Interim Data-Current Month'!AC52/1000</f>
        <v>16709.739000000001</v>
      </c>
      <c r="AB59" s="12">
        <f>'[1]Interim Data-Current Month'!AD52</f>
        <v>0</v>
      </c>
      <c r="AC59" s="12">
        <f>'[1]Interim Data-Current Month'!AE52/1000</f>
        <v>0</v>
      </c>
    </row>
    <row r="60" spans="1:29" s="38" customFormat="1" x14ac:dyDescent="0.25">
      <c r="A60" s="37"/>
      <c r="B60" s="28">
        <v>47</v>
      </c>
      <c r="C60" s="33" t="s">
        <v>76</v>
      </c>
      <c r="D60" s="11">
        <v>1</v>
      </c>
      <c r="E60" s="13">
        <v>64</v>
      </c>
      <c r="F60" s="12">
        <f>'[1]Interim Data-Current Month'!F53</f>
        <v>485578</v>
      </c>
      <c r="G60" s="12">
        <f>'[1]Interim Data-Current Month'!G53</f>
        <v>0</v>
      </c>
      <c r="H60" s="12">
        <f>'[1]Interim Data-Current Month'!H53</f>
        <v>0</v>
      </c>
      <c r="I60" s="12">
        <f>'[1]Interim Data-Current Month'!I53</f>
        <v>24520697</v>
      </c>
      <c r="J60" s="12">
        <f>'[1]Interim Data-Current Month'!C53</f>
        <v>0</v>
      </c>
      <c r="K60" s="12">
        <f>'[1]Interim Data-Current Month'!D53</f>
        <v>37559643</v>
      </c>
      <c r="L60" s="12">
        <f>'[1]Interim Data-Current Month'!J53</f>
        <v>0</v>
      </c>
      <c r="M60" s="12">
        <f>'[1]Interim Data-Current Month'!K53/1000</f>
        <v>0</v>
      </c>
      <c r="N60" s="12">
        <f>'[1]Interim Data-Current Month'!L53</f>
        <v>0</v>
      </c>
      <c r="O60" s="12">
        <f>'[1]Interim Data-Current Month'!M53/1000</f>
        <v>0</v>
      </c>
      <c r="P60" s="12">
        <f>'[1]Interim Data-Current Month'!N53+'[1]Interim Data-Current Month'!P53</f>
        <v>0</v>
      </c>
      <c r="Q60" s="12">
        <f>'[1]Interim Data-Current Month'!O53/1000+'[1]Interim Data-Current Month'!Q53/1000</f>
        <v>0</v>
      </c>
      <c r="R60" s="12">
        <f>'[1]Interim Data-Current Month'!R53</f>
        <v>0</v>
      </c>
      <c r="S60" s="12">
        <f>'[1]Interim Data-Current Month'!S53/1000</f>
        <v>0</v>
      </c>
      <c r="T60" s="12">
        <f>'[1]Interim Data-Current Month'!T53</f>
        <v>670583</v>
      </c>
      <c r="U60" s="12">
        <f>'[1]Interim Data-Current Month'!U53/1000</f>
        <v>777512.96765000012</v>
      </c>
      <c r="V60" s="12">
        <f>'[1]Interim Data-Current Month'!V53</f>
        <v>1643497</v>
      </c>
      <c r="W60" s="12">
        <f>'[1]Interim Data-Current Month'!W53/1000</f>
        <v>2361830.9169900003</v>
      </c>
      <c r="X60" s="12">
        <f>'[1]Interim Data-Current Month'!X53+'[1]Interim Data-Current Month'!Z53</f>
        <v>0</v>
      </c>
      <c r="Y60" s="12">
        <f>'[1]Interim Data-Current Month'!Y53/1000+'[1]Interim Data-Current Month'!AA53/1000</f>
        <v>0</v>
      </c>
      <c r="Z60" s="12">
        <f>'[1]Interim Data-Current Month'!AB53</f>
        <v>1956543</v>
      </c>
      <c r="AA60" s="12">
        <f>'[1]Interim Data-Current Month'!AC53/1000</f>
        <v>7077032.4238799997</v>
      </c>
      <c r="AB60" s="12">
        <f>'[1]Interim Data-Current Month'!AD53</f>
        <v>0</v>
      </c>
      <c r="AC60" s="12">
        <f>'[1]Interim Data-Current Month'!AE53/1000</f>
        <v>0</v>
      </c>
    </row>
    <row r="61" spans="1:29" x14ac:dyDescent="0.2">
      <c r="B61" s="9" t="s">
        <v>77</v>
      </c>
      <c r="C61" s="30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">
      <c r="B62" s="27">
        <v>48</v>
      </c>
      <c r="C62" s="3" t="s">
        <v>78</v>
      </c>
      <c r="D62" s="4">
        <v>452</v>
      </c>
      <c r="E62" s="5">
        <v>3</v>
      </c>
      <c r="F62" s="6">
        <f>'[1]Interim Data-Current Month'!F54</f>
        <v>0</v>
      </c>
      <c r="G62" s="6">
        <f>'[1]Interim Data-Current Month'!G54</f>
        <v>340</v>
      </c>
      <c r="H62" s="6">
        <f>'[1]Interim Data-Current Month'!H54</f>
        <v>0</v>
      </c>
      <c r="I62" s="6">
        <f>'[1]Interim Data-Current Month'!I54</f>
        <v>771197</v>
      </c>
      <c r="J62" s="6">
        <f>'[1]Interim Data-Current Month'!C54</f>
        <v>296930</v>
      </c>
      <c r="K62" s="6">
        <f>'[1]Interim Data-Current Month'!D54</f>
        <v>2207838</v>
      </c>
      <c r="L62" s="6">
        <f>'[1]Interim Data-Current Month'!J54</f>
        <v>447660</v>
      </c>
      <c r="M62" s="6">
        <f>'[1]Interim Data-Current Month'!K54/1000</f>
        <v>2225612.1069999998</v>
      </c>
      <c r="N62" s="6">
        <f>'[1]Interim Data-Current Month'!L54</f>
        <v>398735</v>
      </c>
      <c r="O62" s="6">
        <f>'[1]Interim Data-Current Month'!M54/1000</f>
        <v>2601119.247</v>
      </c>
      <c r="P62" s="6">
        <f>'[1]Interim Data-Current Month'!N54+'[1]Interim Data-Current Month'!P54</f>
        <v>1180</v>
      </c>
      <c r="Q62" s="6">
        <f>'[1]Interim Data-Current Month'!O54/1000+'[1]Interim Data-Current Month'!Q54/1000</f>
        <v>577.173</v>
      </c>
      <c r="R62" s="6">
        <f>'[1]Interim Data-Current Month'!R54</f>
        <v>5745</v>
      </c>
      <c r="S62" s="6">
        <f>'[1]Interim Data-Current Month'!S54/1000</f>
        <v>34187.300000000003</v>
      </c>
      <c r="T62" s="6">
        <f>'[1]Interim Data-Current Month'!T54</f>
        <v>256322</v>
      </c>
      <c r="U62" s="6">
        <f>'[1]Interim Data-Current Month'!U54/1000</f>
        <v>594293.14240000001</v>
      </c>
      <c r="V62" s="6">
        <f>'[1]Interim Data-Current Month'!V54</f>
        <v>208781</v>
      </c>
      <c r="W62" s="6">
        <f>'[1]Interim Data-Current Month'!W54/1000</f>
        <v>552802.9622999999</v>
      </c>
      <c r="X62" s="6">
        <f>'[1]Interim Data-Current Month'!X54+'[1]Interim Data-Current Month'!Z54</f>
        <v>214</v>
      </c>
      <c r="Y62" s="6">
        <f>'[1]Interim Data-Current Month'!Y54/1000+'[1]Interim Data-Current Month'!AA54/1000</f>
        <v>4559.5879999999997</v>
      </c>
      <c r="Z62" s="6">
        <f>'[1]Interim Data-Current Month'!AB54</f>
        <v>944678</v>
      </c>
      <c r="AA62" s="6">
        <f>'[1]Interim Data-Current Month'!AC54/1000</f>
        <v>5875170.5499999998</v>
      </c>
      <c r="AB62" s="6">
        <f>'[1]Interim Data-Current Month'!AD54</f>
        <v>324</v>
      </c>
      <c r="AC62" s="6">
        <f>'[1]Interim Data-Current Month'!AE54/1000</f>
        <v>321.12</v>
      </c>
    </row>
    <row r="63" spans="1:29" x14ac:dyDescent="0.2">
      <c r="B63" s="27">
        <v>49</v>
      </c>
      <c r="C63" s="3" t="s">
        <v>79</v>
      </c>
      <c r="D63" s="4">
        <v>165</v>
      </c>
      <c r="E63" s="5">
        <v>2</v>
      </c>
      <c r="F63" s="6">
        <f>'[1]Interim Data-Current Month'!F55</f>
        <v>0</v>
      </c>
      <c r="G63" s="6">
        <f>'[1]Interim Data-Current Month'!G55</f>
        <v>0</v>
      </c>
      <c r="H63" s="6">
        <f>'[1]Interim Data-Current Month'!H55</f>
        <v>0</v>
      </c>
      <c r="I63" s="6">
        <f>'[1]Interim Data-Current Month'!I55</f>
        <v>0</v>
      </c>
      <c r="J63" s="6">
        <f>'[1]Interim Data-Current Month'!C55</f>
        <v>0</v>
      </c>
      <c r="K63" s="6">
        <f>'[1]Interim Data-Current Month'!D55</f>
        <v>195956</v>
      </c>
      <c r="L63" s="6">
        <f>'[1]Interim Data-Current Month'!J55</f>
        <v>0</v>
      </c>
      <c r="M63" s="6">
        <f>'[1]Interim Data-Current Month'!K55/1000</f>
        <v>0</v>
      </c>
      <c r="N63" s="6">
        <f>'[1]Interim Data-Current Month'!L55</f>
        <v>0</v>
      </c>
      <c r="O63" s="6">
        <f>'[1]Interim Data-Current Month'!M55/1000</f>
        <v>0</v>
      </c>
      <c r="P63" s="6">
        <f>'[1]Interim Data-Current Month'!N55+'[1]Interim Data-Current Month'!P55</f>
        <v>0</v>
      </c>
      <c r="Q63" s="6">
        <f>'[1]Interim Data-Current Month'!O55/1000+'[1]Interim Data-Current Month'!Q55/1000</f>
        <v>0</v>
      </c>
      <c r="R63" s="6">
        <f>'[1]Interim Data-Current Month'!R55</f>
        <v>0</v>
      </c>
      <c r="S63" s="6">
        <f>'[1]Interim Data-Current Month'!S55/1000</f>
        <v>0</v>
      </c>
      <c r="T63" s="6">
        <f>'[1]Interim Data-Current Month'!T55</f>
        <v>47533</v>
      </c>
      <c r="U63" s="6">
        <f>'[1]Interim Data-Current Month'!U55/1000</f>
        <v>105226.67079999999</v>
      </c>
      <c r="V63" s="6">
        <f>'[1]Interim Data-Current Month'!V55</f>
        <v>17310</v>
      </c>
      <c r="W63" s="6">
        <f>'[1]Interim Data-Current Month'!W55/1000</f>
        <v>36484.887560000003</v>
      </c>
      <c r="X63" s="6">
        <f>'[1]Interim Data-Current Month'!X55+'[1]Interim Data-Current Month'!Z55</f>
        <v>0</v>
      </c>
      <c r="Y63" s="6">
        <f>'[1]Interim Data-Current Month'!Y55/1000+'[1]Interim Data-Current Month'!AA55/1000</f>
        <v>0</v>
      </c>
      <c r="Z63" s="6">
        <f>'[1]Interim Data-Current Month'!AB55</f>
        <v>133735</v>
      </c>
      <c r="AA63" s="6">
        <f>'[1]Interim Data-Current Month'!AC55/1000</f>
        <v>683030.02800000005</v>
      </c>
      <c r="AB63" s="6">
        <f>'[1]Interim Data-Current Month'!AD55</f>
        <v>0</v>
      </c>
      <c r="AC63" s="6">
        <f>'[1]Interim Data-Current Month'!AE55/1000</f>
        <v>0</v>
      </c>
    </row>
    <row r="64" spans="1:29" x14ac:dyDescent="0.2">
      <c r="B64" s="27">
        <v>50</v>
      </c>
      <c r="C64" s="3" t="s">
        <v>80</v>
      </c>
      <c r="D64" s="4">
        <v>340</v>
      </c>
      <c r="E64" s="5">
        <v>3</v>
      </c>
      <c r="F64" s="6">
        <f>'[1]Interim Data-Current Month'!F56</f>
        <v>19184</v>
      </c>
      <c r="G64" s="6">
        <f>'[1]Interim Data-Current Month'!G56</f>
        <v>299</v>
      </c>
      <c r="H64" s="6">
        <f>'[1]Interim Data-Current Month'!H56</f>
        <v>29104</v>
      </c>
      <c r="I64" s="6">
        <f>'[1]Interim Data-Current Month'!I56</f>
        <v>0</v>
      </c>
      <c r="J64" s="6">
        <f>'[1]Interim Data-Current Month'!C56</f>
        <v>0</v>
      </c>
      <c r="K64" s="6">
        <f>'[1]Interim Data-Current Month'!D56</f>
        <v>3855299</v>
      </c>
      <c r="L64" s="6">
        <f>'[1]Interim Data-Current Month'!J56</f>
        <v>0</v>
      </c>
      <c r="M64" s="6">
        <f>'[1]Interim Data-Current Month'!K56/1000</f>
        <v>0</v>
      </c>
      <c r="N64" s="6">
        <f>'[1]Interim Data-Current Month'!L56</f>
        <v>0</v>
      </c>
      <c r="O64" s="6">
        <f>'[1]Interim Data-Current Month'!M56/1000</f>
        <v>0</v>
      </c>
      <c r="P64" s="6">
        <f>'[1]Interim Data-Current Month'!N56+'[1]Interim Data-Current Month'!P56</f>
        <v>0</v>
      </c>
      <c r="Q64" s="6">
        <f>'[1]Interim Data-Current Month'!O56/1000+'[1]Interim Data-Current Month'!Q56/1000</f>
        <v>0</v>
      </c>
      <c r="R64" s="6">
        <f>'[1]Interim Data-Current Month'!R56</f>
        <v>0</v>
      </c>
      <c r="S64" s="6">
        <f>'[1]Interim Data-Current Month'!S56/1000</f>
        <v>0</v>
      </c>
      <c r="T64" s="6">
        <f>'[1]Interim Data-Current Month'!T56</f>
        <v>284151</v>
      </c>
      <c r="U64" s="6">
        <f>'[1]Interim Data-Current Month'!U56/1000</f>
        <v>508861.38900000002</v>
      </c>
      <c r="V64" s="6">
        <f>'[1]Interim Data-Current Month'!V56</f>
        <v>141797</v>
      </c>
      <c r="W64" s="6">
        <f>'[1]Interim Data-Current Month'!W56/1000</f>
        <v>410789.641</v>
      </c>
      <c r="X64" s="6">
        <f>'[1]Interim Data-Current Month'!X56+'[1]Interim Data-Current Month'!Z56</f>
        <v>0</v>
      </c>
      <c r="Y64" s="6">
        <f>'[1]Interim Data-Current Month'!Y56/1000+'[1]Interim Data-Current Month'!AA56/1000</f>
        <v>0</v>
      </c>
      <c r="Z64" s="6">
        <f>'[1]Interim Data-Current Month'!AB56</f>
        <v>1094633</v>
      </c>
      <c r="AA64" s="6">
        <f>'[1]Interim Data-Current Month'!AC56/1000</f>
        <v>3590967.6159999999</v>
      </c>
      <c r="AB64" s="6">
        <f>'[1]Interim Data-Current Month'!AD56</f>
        <v>0</v>
      </c>
      <c r="AC64" s="6">
        <f>'[1]Interim Data-Current Month'!AE56/1000</f>
        <v>0</v>
      </c>
    </row>
    <row r="65" spans="1:29" x14ac:dyDescent="0.2">
      <c r="B65" s="27">
        <v>51</v>
      </c>
      <c r="C65" s="3" t="s">
        <v>81</v>
      </c>
      <c r="D65" s="4">
        <v>439</v>
      </c>
      <c r="E65" s="5">
        <v>2</v>
      </c>
      <c r="F65" s="6">
        <f>'[1]Interim Data-Current Month'!F57</f>
        <v>0</v>
      </c>
      <c r="G65" s="6">
        <f>'[1]Interim Data-Current Month'!G57</f>
        <v>1155</v>
      </c>
      <c r="H65" s="6">
        <f>'[1]Interim Data-Current Month'!H57</f>
        <v>0</v>
      </c>
      <c r="I65" s="6">
        <f>'[1]Interim Data-Current Month'!I57</f>
        <v>0</v>
      </c>
      <c r="J65" s="6">
        <f>'[1]Interim Data-Current Month'!C57</f>
        <v>0</v>
      </c>
      <c r="K65" s="6">
        <f>'[1]Interim Data-Current Month'!D57</f>
        <v>4629416</v>
      </c>
      <c r="L65" s="6">
        <f>'[1]Interim Data-Current Month'!J57</f>
        <v>0</v>
      </c>
      <c r="M65" s="6">
        <f>'[1]Interim Data-Current Month'!K57/1000</f>
        <v>0</v>
      </c>
      <c r="N65" s="6">
        <f>'[1]Interim Data-Current Month'!L57</f>
        <v>0</v>
      </c>
      <c r="O65" s="6">
        <f>'[1]Interim Data-Current Month'!M57/1000</f>
        <v>0</v>
      </c>
      <c r="P65" s="6">
        <f>'[1]Interim Data-Current Month'!N57+'[1]Interim Data-Current Month'!P57</f>
        <v>0</v>
      </c>
      <c r="Q65" s="6">
        <f>'[1]Interim Data-Current Month'!O57/1000+'[1]Interim Data-Current Month'!Q57/1000</f>
        <v>0</v>
      </c>
      <c r="R65" s="6">
        <f>'[1]Interim Data-Current Month'!R57</f>
        <v>0</v>
      </c>
      <c r="S65" s="6">
        <f>'[1]Interim Data-Current Month'!S57/1000</f>
        <v>0</v>
      </c>
      <c r="T65" s="6">
        <f>'[1]Interim Data-Current Month'!T57</f>
        <v>279742</v>
      </c>
      <c r="U65" s="6">
        <f>'[1]Interim Data-Current Month'!U57/1000</f>
        <v>351129.73677999998</v>
      </c>
      <c r="V65" s="6">
        <f>'[1]Interim Data-Current Month'!V57</f>
        <v>0</v>
      </c>
      <c r="W65" s="6">
        <f>'[1]Interim Data-Current Month'!W57/1000</f>
        <v>0</v>
      </c>
      <c r="X65" s="6">
        <f>'[1]Interim Data-Current Month'!X57+'[1]Interim Data-Current Month'!Z57</f>
        <v>0</v>
      </c>
      <c r="Y65" s="6">
        <f>'[1]Interim Data-Current Month'!Y57/1000+'[1]Interim Data-Current Month'!AA57/1000</f>
        <v>0</v>
      </c>
      <c r="Z65" s="6">
        <f>'[1]Interim Data-Current Month'!AB57</f>
        <v>800902</v>
      </c>
      <c r="AA65" s="6">
        <f>'[1]Interim Data-Current Month'!AC57/1000</f>
        <v>3317705.0720000002</v>
      </c>
      <c r="AB65" s="6">
        <f>'[1]Interim Data-Current Month'!AD57</f>
        <v>77</v>
      </c>
      <c r="AC65" s="6">
        <f>'[1]Interim Data-Current Month'!AE57/1000</f>
        <v>251.56815</v>
      </c>
    </row>
    <row r="66" spans="1:29" x14ac:dyDescent="0.2">
      <c r="B66" s="27">
        <v>52</v>
      </c>
      <c r="C66" s="3" t="s">
        <v>82</v>
      </c>
      <c r="D66" s="4">
        <v>129</v>
      </c>
      <c r="E66" s="5">
        <v>0</v>
      </c>
      <c r="F66" s="6">
        <f>'[1]Interim Data-Current Month'!F58</f>
        <v>0</v>
      </c>
      <c r="G66" s="6">
        <f>'[1]Interim Data-Current Month'!G58</f>
        <v>0</v>
      </c>
      <c r="H66" s="6">
        <f>'[1]Interim Data-Current Month'!H58</f>
        <v>0</v>
      </c>
      <c r="I66" s="6">
        <f>'[1]Interim Data-Current Month'!I58</f>
        <v>0</v>
      </c>
      <c r="J66" s="6">
        <f>'[1]Interim Data-Current Month'!C58</f>
        <v>0</v>
      </c>
      <c r="K66" s="6">
        <f>'[1]Interim Data-Current Month'!D58</f>
        <v>3714230</v>
      </c>
      <c r="L66" s="6">
        <f>'[1]Interim Data-Current Month'!J58</f>
        <v>0</v>
      </c>
      <c r="M66" s="6">
        <f>'[1]Interim Data-Current Month'!K58/1000</f>
        <v>0</v>
      </c>
      <c r="N66" s="6">
        <f>'[1]Interim Data-Current Month'!L58</f>
        <v>0</v>
      </c>
      <c r="O66" s="6">
        <f>'[1]Interim Data-Current Month'!M58/1000</f>
        <v>0</v>
      </c>
      <c r="P66" s="6">
        <f>'[1]Interim Data-Current Month'!N58+'[1]Interim Data-Current Month'!P58</f>
        <v>0</v>
      </c>
      <c r="Q66" s="6">
        <f>'[1]Interim Data-Current Month'!O58/1000+'[1]Interim Data-Current Month'!Q58/1000</f>
        <v>0</v>
      </c>
      <c r="R66" s="6">
        <f>'[1]Interim Data-Current Month'!R58</f>
        <v>0</v>
      </c>
      <c r="S66" s="6">
        <f>'[1]Interim Data-Current Month'!S58/1000</f>
        <v>0</v>
      </c>
      <c r="T66" s="6">
        <f>'[1]Interim Data-Current Month'!T58</f>
        <v>51072</v>
      </c>
      <c r="U66" s="6">
        <f>'[1]Interim Data-Current Month'!U58/1000</f>
        <v>56705.827649999999</v>
      </c>
      <c r="V66" s="6">
        <f>'[1]Interim Data-Current Month'!V58</f>
        <v>4301</v>
      </c>
      <c r="W66" s="6">
        <f>'[1]Interim Data-Current Month'!W58/1000</f>
        <v>8061.4070300000003</v>
      </c>
      <c r="X66" s="6">
        <f>'[1]Interim Data-Current Month'!X58+'[1]Interim Data-Current Month'!Z58</f>
        <v>0</v>
      </c>
      <c r="Y66" s="6">
        <f>'[1]Interim Data-Current Month'!Y58/1000+'[1]Interim Data-Current Month'!AA58/1000</f>
        <v>0</v>
      </c>
      <c r="Z66" s="6">
        <f>'[1]Interim Data-Current Month'!AB58</f>
        <v>622349</v>
      </c>
      <c r="AA66" s="6">
        <f>'[1]Interim Data-Current Month'!AC58/1000</f>
        <v>2837474.4071</v>
      </c>
      <c r="AB66" s="6">
        <f>'[1]Interim Data-Current Month'!AD58</f>
        <v>0</v>
      </c>
      <c r="AC66" s="6">
        <f>'[1]Interim Data-Current Month'!AE58/1000</f>
        <v>0</v>
      </c>
    </row>
    <row r="67" spans="1:29" x14ac:dyDescent="0.2">
      <c r="B67" s="27">
        <v>53</v>
      </c>
      <c r="C67" s="3" t="s">
        <v>83</v>
      </c>
      <c r="D67" s="4">
        <v>59</v>
      </c>
      <c r="E67" s="5">
        <v>2</v>
      </c>
      <c r="F67" s="6">
        <f>'[1]Interim Data-Current Month'!F59</f>
        <v>0</v>
      </c>
      <c r="G67" s="6">
        <f>'[1]Interim Data-Current Month'!G59</f>
        <v>164</v>
      </c>
      <c r="H67" s="6">
        <f>'[1]Interim Data-Current Month'!H59</f>
        <v>0</v>
      </c>
      <c r="I67" s="6">
        <f>'[1]Interim Data-Current Month'!I59</f>
        <v>494158</v>
      </c>
      <c r="J67" s="6">
        <f>'[1]Interim Data-Current Month'!C59</f>
        <v>0</v>
      </c>
      <c r="K67" s="6">
        <f>'[1]Interim Data-Current Month'!D59</f>
        <v>2507403</v>
      </c>
      <c r="L67" s="6">
        <f>'[1]Interim Data-Current Month'!J59</f>
        <v>0</v>
      </c>
      <c r="M67" s="6">
        <f>'[1]Interim Data-Current Month'!K59/1000</f>
        <v>0</v>
      </c>
      <c r="N67" s="6">
        <f>'[1]Interim Data-Current Month'!L59</f>
        <v>0</v>
      </c>
      <c r="O67" s="6">
        <f>'[1]Interim Data-Current Month'!M59/1000</f>
        <v>0</v>
      </c>
      <c r="P67" s="6">
        <f>'[1]Interim Data-Current Month'!N59+'[1]Interim Data-Current Month'!P59</f>
        <v>0</v>
      </c>
      <c r="Q67" s="6">
        <f>'[1]Interim Data-Current Month'!O59/1000+'[1]Interim Data-Current Month'!Q59/1000</f>
        <v>0</v>
      </c>
      <c r="R67" s="6">
        <f>'[1]Interim Data-Current Month'!R59</f>
        <v>0</v>
      </c>
      <c r="S67" s="6">
        <f>'[1]Interim Data-Current Month'!S59/1000</f>
        <v>0</v>
      </c>
      <c r="T67" s="6">
        <f>'[1]Interim Data-Current Month'!T59</f>
        <v>56195</v>
      </c>
      <c r="U67" s="6">
        <f>'[1]Interim Data-Current Month'!U59/1000</f>
        <v>85995.403000000006</v>
      </c>
      <c r="V67" s="6">
        <f>'[1]Interim Data-Current Month'!V59</f>
        <v>7225</v>
      </c>
      <c r="W67" s="6">
        <f>'[1]Interim Data-Current Month'!W59/1000</f>
        <v>15704.213</v>
      </c>
      <c r="X67" s="6">
        <f>'[1]Interim Data-Current Month'!X59+'[1]Interim Data-Current Month'!Z59</f>
        <v>0</v>
      </c>
      <c r="Y67" s="6">
        <f>'[1]Interim Data-Current Month'!Y59/1000+'[1]Interim Data-Current Month'!AA59/1000</f>
        <v>0</v>
      </c>
      <c r="Z67" s="6">
        <f>'[1]Interim Data-Current Month'!AB59</f>
        <v>290127</v>
      </c>
      <c r="AA67" s="6">
        <f>'[1]Interim Data-Current Month'!AC59/1000</f>
        <v>1399959.4</v>
      </c>
      <c r="AB67" s="6">
        <f>'[1]Interim Data-Current Month'!AD59</f>
        <v>0</v>
      </c>
      <c r="AC67" s="6">
        <f>'[1]Interim Data-Current Month'!AE59/1000</f>
        <v>0</v>
      </c>
    </row>
    <row r="68" spans="1:29" x14ac:dyDescent="0.2">
      <c r="B68" s="27">
        <v>54</v>
      </c>
      <c r="C68" s="3" t="s">
        <v>84</v>
      </c>
      <c r="D68" s="4">
        <v>8</v>
      </c>
      <c r="E68" s="5">
        <v>1</v>
      </c>
      <c r="F68" s="6">
        <f>'[1]Interim Data-Current Month'!F60</f>
        <v>0</v>
      </c>
      <c r="G68" s="6">
        <f>'[1]Interim Data-Current Month'!G60</f>
        <v>0</v>
      </c>
      <c r="H68" s="6">
        <f>'[1]Interim Data-Current Month'!H60</f>
        <v>0</v>
      </c>
      <c r="I68" s="6">
        <f>'[1]Interim Data-Current Month'!I60</f>
        <v>0</v>
      </c>
      <c r="J68" s="6">
        <f>'[1]Interim Data-Current Month'!C60</f>
        <v>0</v>
      </c>
      <c r="K68" s="6">
        <f>'[1]Interim Data-Current Month'!D60</f>
        <v>335069</v>
      </c>
      <c r="L68" s="6">
        <f>'[1]Interim Data-Current Month'!J60</f>
        <v>0</v>
      </c>
      <c r="M68" s="6">
        <f>'[1]Interim Data-Current Month'!K60/1000</f>
        <v>0</v>
      </c>
      <c r="N68" s="6">
        <f>'[1]Interim Data-Current Month'!L60</f>
        <v>0</v>
      </c>
      <c r="O68" s="6">
        <f>'[1]Interim Data-Current Month'!M60/1000</f>
        <v>0</v>
      </c>
      <c r="P68" s="6">
        <f>'[1]Interim Data-Current Month'!N60+'[1]Interim Data-Current Month'!P60</f>
        <v>0</v>
      </c>
      <c r="Q68" s="6">
        <f>'[1]Interim Data-Current Month'!O60/1000+'[1]Interim Data-Current Month'!Q60/1000</f>
        <v>0</v>
      </c>
      <c r="R68" s="6">
        <f>'[1]Interim Data-Current Month'!R60</f>
        <v>0</v>
      </c>
      <c r="S68" s="6">
        <f>'[1]Interim Data-Current Month'!S60/1000</f>
        <v>0</v>
      </c>
      <c r="T68" s="6">
        <f>'[1]Interim Data-Current Month'!T60</f>
        <v>16770</v>
      </c>
      <c r="U68" s="6">
        <f>'[1]Interim Data-Current Month'!U60/1000</f>
        <v>21615.756870000001</v>
      </c>
      <c r="V68" s="6">
        <f>'[1]Interim Data-Current Month'!V60</f>
        <v>0</v>
      </c>
      <c r="W68" s="6">
        <f>'[1]Interim Data-Current Month'!W60/1000</f>
        <v>0</v>
      </c>
      <c r="X68" s="6">
        <f>'[1]Interim Data-Current Month'!X60+'[1]Interim Data-Current Month'!Z60</f>
        <v>0</v>
      </c>
      <c r="Y68" s="6">
        <f>'[1]Interim Data-Current Month'!Y60/1000+'[1]Interim Data-Current Month'!AA60/1000</f>
        <v>0</v>
      </c>
      <c r="Z68" s="6">
        <f>'[1]Interim Data-Current Month'!AB60</f>
        <v>54693</v>
      </c>
      <c r="AA68" s="6">
        <f>'[1]Interim Data-Current Month'!AC60/1000</f>
        <v>206434.97450000001</v>
      </c>
      <c r="AB68" s="6">
        <f>'[1]Interim Data-Current Month'!AD60</f>
        <v>0</v>
      </c>
      <c r="AC68" s="6">
        <f>'[1]Interim Data-Current Month'!AE60/1000</f>
        <v>0</v>
      </c>
    </row>
    <row r="69" spans="1:29" x14ac:dyDescent="0.2">
      <c r="B69" s="27">
        <v>55</v>
      </c>
      <c r="C69" s="3" t="s">
        <v>85</v>
      </c>
      <c r="D69" s="4">
        <v>0</v>
      </c>
      <c r="E69" s="5">
        <v>0</v>
      </c>
      <c r="F69" s="6">
        <f>'[1]Interim Data-Current Month'!F61</f>
        <v>0</v>
      </c>
      <c r="G69" s="6">
        <f>'[1]Interim Data-Current Month'!G61</f>
        <v>67</v>
      </c>
      <c r="H69" s="6">
        <f>'[1]Interim Data-Current Month'!H61</f>
        <v>0</v>
      </c>
      <c r="I69" s="6">
        <f>'[1]Interim Data-Current Month'!I61</f>
        <v>0</v>
      </c>
      <c r="J69" s="6">
        <f>'[1]Interim Data-Current Month'!C61</f>
        <v>0</v>
      </c>
      <c r="K69" s="6">
        <f>'[1]Interim Data-Current Month'!D61</f>
        <v>501612</v>
      </c>
      <c r="L69" s="6">
        <f>'[1]Interim Data-Current Month'!J61</f>
        <v>0</v>
      </c>
      <c r="M69" s="6">
        <f>'[1]Interim Data-Current Month'!K61/1000</f>
        <v>0</v>
      </c>
      <c r="N69" s="6">
        <f>'[1]Interim Data-Current Month'!L61</f>
        <v>0</v>
      </c>
      <c r="O69" s="6">
        <f>'[1]Interim Data-Current Month'!M61/1000</f>
        <v>0</v>
      </c>
      <c r="P69" s="6">
        <f>'[1]Interim Data-Current Month'!N61+'[1]Interim Data-Current Month'!P61</f>
        <v>0</v>
      </c>
      <c r="Q69" s="6">
        <f>'[1]Interim Data-Current Month'!O61/1000+'[1]Interim Data-Current Month'!Q61/1000</f>
        <v>0</v>
      </c>
      <c r="R69" s="6">
        <f>'[1]Interim Data-Current Month'!R61</f>
        <v>0</v>
      </c>
      <c r="S69" s="6">
        <f>'[1]Interim Data-Current Month'!S61/1000</f>
        <v>0</v>
      </c>
      <c r="T69" s="6">
        <f>'[1]Interim Data-Current Month'!T61</f>
        <v>12089</v>
      </c>
      <c r="U69" s="6">
        <f>'[1]Interim Data-Current Month'!U61/1000</f>
        <v>15353.465310000001</v>
      </c>
      <c r="V69" s="6">
        <f>'[1]Interim Data-Current Month'!V61</f>
        <v>924</v>
      </c>
      <c r="W69" s="6">
        <f>'[1]Interim Data-Current Month'!W61/1000</f>
        <v>2392.0584399999998</v>
      </c>
      <c r="X69" s="6">
        <f>'[1]Interim Data-Current Month'!X61+'[1]Interim Data-Current Month'!Z61</f>
        <v>0</v>
      </c>
      <c r="Y69" s="6">
        <f>'[1]Interim Data-Current Month'!Y61/1000+'[1]Interim Data-Current Month'!AA61/1000</f>
        <v>0</v>
      </c>
      <c r="Z69" s="6">
        <f>'[1]Interim Data-Current Month'!AB61</f>
        <v>45741</v>
      </c>
      <c r="AA69" s="6">
        <f>'[1]Interim Data-Current Month'!AC61/1000</f>
        <v>199288.217</v>
      </c>
      <c r="AB69" s="6">
        <f>'[1]Interim Data-Current Month'!AD61</f>
        <v>0</v>
      </c>
      <c r="AC69" s="6">
        <f>'[1]Interim Data-Current Month'!AE61/1000</f>
        <v>0</v>
      </c>
    </row>
    <row r="70" spans="1:29" x14ac:dyDescent="0.2">
      <c r="B70" s="27">
        <v>56</v>
      </c>
      <c r="C70" s="3" t="s">
        <v>86</v>
      </c>
      <c r="D70" s="4">
        <v>494</v>
      </c>
      <c r="E70" s="5">
        <v>3</v>
      </c>
      <c r="F70" s="6">
        <f>'[1]Interim Data-Current Month'!F62</f>
        <v>0</v>
      </c>
      <c r="G70" s="6">
        <f>'[1]Interim Data-Current Month'!G62</f>
        <v>0</v>
      </c>
      <c r="H70" s="6">
        <f>'[1]Interim Data-Current Month'!H62</f>
        <v>0</v>
      </c>
      <c r="I70" s="6">
        <f>'[1]Interim Data-Current Month'!I62</f>
        <v>155878</v>
      </c>
      <c r="J70" s="6">
        <f>'[1]Interim Data-Current Month'!C62</f>
        <v>0</v>
      </c>
      <c r="K70" s="6">
        <f>'[1]Interim Data-Current Month'!D62</f>
        <v>7680056</v>
      </c>
      <c r="L70" s="6">
        <f>'[1]Interim Data-Current Month'!J62</f>
        <v>0</v>
      </c>
      <c r="M70" s="6">
        <f>'[1]Interim Data-Current Month'!K62/1000</f>
        <v>0</v>
      </c>
      <c r="N70" s="6">
        <f>'[1]Interim Data-Current Month'!L62</f>
        <v>0</v>
      </c>
      <c r="O70" s="6">
        <f>'[1]Interim Data-Current Month'!M62/1000</f>
        <v>0</v>
      </c>
      <c r="P70" s="6">
        <f>'[1]Interim Data-Current Month'!N62+'[1]Interim Data-Current Month'!P62</f>
        <v>0</v>
      </c>
      <c r="Q70" s="6">
        <f>'[1]Interim Data-Current Month'!O62/1000+'[1]Interim Data-Current Month'!Q62/1000</f>
        <v>0</v>
      </c>
      <c r="R70" s="6">
        <f>'[1]Interim Data-Current Month'!R62</f>
        <v>0</v>
      </c>
      <c r="S70" s="6">
        <f>'[1]Interim Data-Current Month'!S62/1000</f>
        <v>0</v>
      </c>
      <c r="T70" s="6">
        <f>'[1]Interim Data-Current Month'!T62</f>
        <v>342867</v>
      </c>
      <c r="U70" s="6">
        <f>'[1]Interim Data-Current Month'!U62/1000</f>
        <v>489537.88338999997</v>
      </c>
      <c r="V70" s="6">
        <f>'[1]Interim Data-Current Month'!V62</f>
        <v>145031</v>
      </c>
      <c r="W70" s="6">
        <f>'[1]Interim Data-Current Month'!W62/1000</f>
        <v>285360.54161000001</v>
      </c>
      <c r="X70" s="6">
        <f>'[1]Interim Data-Current Month'!X62+'[1]Interim Data-Current Month'!Z62</f>
        <v>0</v>
      </c>
      <c r="Y70" s="6">
        <f>'[1]Interim Data-Current Month'!Y62/1000+'[1]Interim Data-Current Month'!AA62/1000</f>
        <v>0</v>
      </c>
      <c r="Z70" s="6">
        <f>'[1]Interim Data-Current Month'!AB62</f>
        <v>3264678</v>
      </c>
      <c r="AA70" s="6">
        <f>'[1]Interim Data-Current Month'!AC62/1000</f>
        <v>13979342.767200001</v>
      </c>
      <c r="AB70" s="6">
        <f>'[1]Interim Data-Current Month'!AD62</f>
        <v>235</v>
      </c>
      <c r="AC70" s="6">
        <f>'[1]Interim Data-Current Month'!AE62/1000</f>
        <v>213.6</v>
      </c>
    </row>
    <row r="71" spans="1:29" x14ac:dyDescent="0.2">
      <c r="B71" s="27">
        <v>57</v>
      </c>
      <c r="C71" s="3" t="s">
        <v>87</v>
      </c>
      <c r="D71" s="4">
        <v>231</v>
      </c>
      <c r="E71" s="5">
        <v>0</v>
      </c>
      <c r="F71" s="6">
        <f>'[1]Interim Data-Current Month'!F63</f>
        <v>0</v>
      </c>
      <c r="G71" s="6">
        <f>'[1]Interim Data-Current Month'!G63</f>
        <v>0</v>
      </c>
      <c r="H71" s="6">
        <f>'[1]Interim Data-Current Month'!H63</f>
        <v>0</v>
      </c>
      <c r="I71" s="6">
        <f>'[1]Interim Data-Current Month'!I63</f>
        <v>0</v>
      </c>
      <c r="J71" s="6">
        <f>'[1]Interim Data-Current Month'!C63</f>
        <v>0</v>
      </c>
      <c r="K71" s="6">
        <f>'[1]Interim Data-Current Month'!D63</f>
        <v>0</v>
      </c>
      <c r="L71" s="6">
        <f>'[1]Interim Data-Current Month'!J63</f>
        <v>0</v>
      </c>
      <c r="M71" s="6">
        <f>'[1]Interim Data-Current Month'!K63/1000</f>
        <v>0</v>
      </c>
      <c r="N71" s="6">
        <f>'[1]Interim Data-Current Month'!L63</f>
        <v>0</v>
      </c>
      <c r="O71" s="6">
        <f>'[1]Interim Data-Current Month'!M63/1000</f>
        <v>0</v>
      </c>
      <c r="P71" s="6">
        <f>'[1]Interim Data-Current Month'!N63+'[1]Interim Data-Current Month'!P63</f>
        <v>0</v>
      </c>
      <c r="Q71" s="6">
        <f>'[1]Interim Data-Current Month'!O63/1000+'[1]Interim Data-Current Month'!Q63/1000</f>
        <v>0</v>
      </c>
      <c r="R71" s="6">
        <f>'[1]Interim Data-Current Month'!R63</f>
        <v>0</v>
      </c>
      <c r="S71" s="6">
        <f>'[1]Interim Data-Current Month'!S63/1000</f>
        <v>0</v>
      </c>
      <c r="T71" s="6">
        <f>'[1]Interim Data-Current Month'!T63</f>
        <v>0</v>
      </c>
      <c r="U71" s="6">
        <f>'[1]Interim Data-Current Month'!U63/1000</f>
        <v>0</v>
      </c>
      <c r="V71" s="6">
        <f>'[1]Interim Data-Current Month'!V63</f>
        <v>0</v>
      </c>
      <c r="W71" s="6">
        <f>'[1]Interim Data-Current Month'!W63/1000</f>
        <v>0</v>
      </c>
      <c r="X71" s="6">
        <f>'[1]Interim Data-Current Month'!X63+'[1]Interim Data-Current Month'!Z63</f>
        <v>0</v>
      </c>
      <c r="Y71" s="6">
        <f>'[1]Interim Data-Current Month'!Y63/1000+'[1]Interim Data-Current Month'!AA63/1000</f>
        <v>0</v>
      </c>
      <c r="Z71" s="6">
        <f>'[1]Interim Data-Current Month'!AB63</f>
        <v>597</v>
      </c>
      <c r="AA71" s="6">
        <f>'[1]Interim Data-Current Month'!AC63/1000</f>
        <v>2170.3000000000002</v>
      </c>
      <c r="AB71" s="6">
        <f>'[1]Interim Data-Current Month'!AD63</f>
        <v>0</v>
      </c>
      <c r="AC71" s="6">
        <f>'[1]Interim Data-Current Month'!AE63/1000</f>
        <v>0</v>
      </c>
    </row>
    <row r="72" spans="1:29" x14ac:dyDescent="0.2">
      <c r="B72" s="27">
        <v>58</v>
      </c>
      <c r="C72" s="3" t="s">
        <v>88</v>
      </c>
      <c r="D72" s="4">
        <v>234</v>
      </c>
      <c r="E72" s="5">
        <v>7</v>
      </c>
      <c r="F72" s="6">
        <f>'[1]Interim Data-Current Month'!F64</f>
        <v>0</v>
      </c>
      <c r="G72" s="6">
        <f>'[1]Interim Data-Current Month'!G64</f>
        <v>450</v>
      </c>
      <c r="H72" s="6">
        <f>'[1]Interim Data-Current Month'!H64</f>
        <v>0</v>
      </c>
      <c r="I72" s="6">
        <f>'[1]Interim Data-Current Month'!I64</f>
        <v>10005</v>
      </c>
      <c r="J72" s="6">
        <f>'[1]Interim Data-Current Month'!C64</f>
        <v>0</v>
      </c>
      <c r="K72" s="6">
        <f>'[1]Interim Data-Current Month'!D64</f>
        <v>1422606</v>
      </c>
      <c r="L72" s="6">
        <f>'[1]Interim Data-Current Month'!J64</f>
        <v>0</v>
      </c>
      <c r="M72" s="6">
        <f>'[1]Interim Data-Current Month'!K64/1000</f>
        <v>0</v>
      </c>
      <c r="N72" s="6">
        <f>'[1]Interim Data-Current Month'!L64</f>
        <v>0</v>
      </c>
      <c r="O72" s="6">
        <f>'[1]Interim Data-Current Month'!M64/1000</f>
        <v>0</v>
      </c>
      <c r="P72" s="6">
        <f>'[1]Interim Data-Current Month'!N64+'[1]Interim Data-Current Month'!P64</f>
        <v>0</v>
      </c>
      <c r="Q72" s="6">
        <f>'[1]Interim Data-Current Month'!O64/1000+'[1]Interim Data-Current Month'!Q64/1000</f>
        <v>0</v>
      </c>
      <c r="R72" s="6">
        <f>'[1]Interim Data-Current Month'!R64</f>
        <v>0</v>
      </c>
      <c r="S72" s="6">
        <f>'[1]Interim Data-Current Month'!S64/1000</f>
        <v>0</v>
      </c>
      <c r="T72" s="6">
        <f>'[1]Interim Data-Current Month'!T64</f>
        <v>42406</v>
      </c>
      <c r="U72" s="6">
        <f>'[1]Interim Data-Current Month'!U64/1000</f>
        <v>67055.039999999994</v>
      </c>
      <c r="V72" s="6">
        <f>'[1]Interim Data-Current Month'!V64</f>
        <v>11711</v>
      </c>
      <c r="W72" s="6">
        <f>'[1]Interim Data-Current Month'!W64/1000</f>
        <v>19281.182000000001</v>
      </c>
      <c r="X72" s="6">
        <f>'[1]Interim Data-Current Month'!X64+'[1]Interim Data-Current Month'!Z64</f>
        <v>0</v>
      </c>
      <c r="Y72" s="6">
        <f>'[1]Interim Data-Current Month'!Y64/1000+'[1]Interim Data-Current Month'!AA64/1000</f>
        <v>0</v>
      </c>
      <c r="Z72" s="6">
        <f>'[1]Interim Data-Current Month'!AB64</f>
        <v>849464</v>
      </c>
      <c r="AA72" s="6">
        <f>'[1]Interim Data-Current Month'!AC64/1000</f>
        <v>2351241.4950000001</v>
      </c>
      <c r="AB72" s="6">
        <f>'[1]Interim Data-Current Month'!AD64</f>
        <v>0</v>
      </c>
      <c r="AC72" s="6">
        <f>'[1]Interim Data-Current Month'!AE64/1000</f>
        <v>0</v>
      </c>
    </row>
    <row r="73" spans="1:29" s="40" customFormat="1" x14ac:dyDescent="0.2">
      <c r="A73" s="39"/>
      <c r="B73" s="9" t="s">
        <v>89</v>
      </c>
      <c r="C73" s="30"/>
      <c r="D73" s="14">
        <f t="shared" ref="D73:AC73" si="0">SUM(D11:D72)</f>
        <v>119970</v>
      </c>
      <c r="E73" s="14">
        <f t="shared" si="0"/>
        <v>97217</v>
      </c>
      <c r="F73" s="14">
        <f t="shared" si="0"/>
        <v>7057534</v>
      </c>
      <c r="G73" s="14">
        <f t="shared" si="0"/>
        <v>1170609</v>
      </c>
      <c r="H73" s="14">
        <f t="shared" si="0"/>
        <v>4749103</v>
      </c>
      <c r="I73" s="14">
        <f t="shared" si="0"/>
        <v>209254445</v>
      </c>
      <c r="J73" s="14">
        <f t="shared" si="0"/>
        <v>77991469</v>
      </c>
      <c r="K73" s="14">
        <f t="shared" si="0"/>
        <v>935025959</v>
      </c>
      <c r="L73" s="14">
        <f t="shared" si="0"/>
        <v>133053592</v>
      </c>
      <c r="M73" s="14">
        <f t="shared" si="0"/>
        <v>449431654.68874961</v>
      </c>
      <c r="N73" s="14">
        <f t="shared" si="0"/>
        <v>111728337</v>
      </c>
      <c r="O73" s="14">
        <f t="shared" si="0"/>
        <v>674143276.69219041</v>
      </c>
      <c r="P73" s="14">
        <f t="shared" si="0"/>
        <v>1183</v>
      </c>
      <c r="Q73" s="14">
        <f t="shared" si="0"/>
        <v>630.19362999999998</v>
      </c>
      <c r="R73" s="14">
        <f t="shared" si="0"/>
        <v>746240</v>
      </c>
      <c r="S73" s="14">
        <f t="shared" si="0"/>
        <v>3586295.6604100005</v>
      </c>
      <c r="T73" s="14">
        <f t="shared" si="0"/>
        <v>200983045.5</v>
      </c>
      <c r="U73" s="14">
        <f t="shared" si="0"/>
        <v>405524363.7098875</v>
      </c>
      <c r="V73" s="14">
        <f t="shared" si="0"/>
        <v>101732781.5</v>
      </c>
      <c r="W73" s="14">
        <f t="shared" si="0"/>
        <v>211595390.47547251</v>
      </c>
      <c r="X73" s="14">
        <f t="shared" si="0"/>
        <v>631111</v>
      </c>
      <c r="Y73" s="14">
        <f t="shared" si="0"/>
        <v>4466795.8878999995</v>
      </c>
      <c r="Z73" s="14">
        <f t="shared" si="0"/>
        <v>572384459</v>
      </c>
      <c r="AA73" s="14">
        <f t="shared" si="0"/>
        <v>2672887498.11409</v>
      </c>
      <c r="AB73" s="14">
        <f t="shared" si="0"/>
        <v>216150</v>
      </c>
      <c r="AC73" s="14">
        <f t="shared" si="0"/>
        <v>207066.36436000001</v>
      </c>
    </row>
    <row r="74" spans="1:29" x14ac:dyDescent="0.2">
      <c r="A74" s="41"/>
      <c r="B74" s="23"/>
      <c r="C74" s="23"/>
      <c r="D74" s="24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x14ac:dyDescent="0.2">
      <c r="A75" s="43"/>
      <c r="B75" s="26" t="s">
        <v>91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 x14ac:dyDescent="0.2">
      <c r="A76" s="45"/>
      <c r="B76" s="26" t="s">
        <v>92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 x14ac:dyDescent="0.2">
      <c r="A77" s="45"/>
      <c r="B77" s="26" t="s">
        <v>93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 s="42" customFormat="1" x14ac:dyDescent="0.2">
      <c r="A78" s="45"/>
      <c r="B78" s="26" t="s">
        <v>94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 s="42" customFormat="1" x14ac:dyDescent="0.2">
      <c r="A79" s="45"/>
      <c r="B79" s="26" t="s">
        <v>95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 s="42" customFormat="1" x14ac:dyDescent="0.2">
      <c r="A80" s="45"/>
      <c r="B80" s="26" t="s">
        <v>96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31" s="42" customFormat="1" x14ac:dyDescent="0.2">
      <c r="A81" s="45"/>
      <c r="B81" s="26" t="s">
        <v>97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31" s="42" customFormat="1" x14ac:dyDescent="0.2">
      <c r="A82" s="45"/>
      <c r="B82" s="26" t="s">
        <v>98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31" s="42" customFormat="1" x14ac:dyDescent="0.2">
      <c r="A83" s="45"/>
      <c r="B83" s="26" t="s">
        <v>99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31" s="42" customFormat="1" x14ac:dyDescent="0.2">
      <c r="A84" s="45"/>
      <c r="B84" s="26" t="s">
        <v>100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15"/>
    </row>
    <row r="85" spans="1:31" s="42" customFormat="1" x14ac:dyDescent="0.2">
      <c r="A85" s="45"/>
      <c r="B85" s="26" t="s">
        <v>101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31" s="42" customFormat="1" x14ac:dyDescent="0.2">
      <c r="A86" s="45"/>
      <c r="B86" s="26" t="s">
        <v>102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15"/>
    </row>
    <row r="87" spans="1:31" s="42" customFormat="1" x14ac:dyDescent="0.2">
      <c r="A87" s="45"/>
      <c r="B87" s="26" t="s">
        <v>103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31" s="42" customFormat="1" x14ac:dyDescent="0.2">
      <c r="A88" s="45"/>
      <c r="B88" s="26" t="s">
        <v>104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31" s="42" customFormat="1" x14ac:dyDescent="0.2">
      <c r="A89" s="45"/>
      <c r="B89" s="26" t="s">
        <v>105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31" s="42" customFormat="1" x14ac:dyDescent="0.2">
      <c r="A90" s="45"/>
      <c r="B90" s="26" t="s">
        <v>106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31" s="42" customFormat="1" x14ac:dyDescent="0.2">
      <c r="A91" s="45"/>
      <c r="B91" s="26" t="s">
        <v>107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31" s="42" customFormat="1" x14ac:dyDescent="0.2">
      <c r="A92" s="45"/>
      <c r="B92" s="26" t="s">
        <v>108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31" s="42" customFormat="1" x14ac:dyDescent="0.2">
      <c r="A93" s="45"/>
      <c r="B93" s="26" t="s">
        <v>109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31" s="42" customFormat="1" x14ac:dyDescent="0.2">
      <c r="A94" s="45"/>
      <c r="B94" s="26" t="s">
        <v>110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31" s="42" customFormat="1" x14ac:dyDescent="0.2">
      <c r="A95" s="44"/>
      <c r="B95" s="26" t="s">
        <v>111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16"/>
      <c r="AE95" s="16"/>
    </row>
    <row r="96" spans="1:31" s="42" customFormat="1" x14ac:dyDescent="0.2">
      <c r="A96" s="45"/>
      <c r="B96" s="26" t="s">
        <v>112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 s="42" customFormat="1" x14ac:dyDescent="0.2">
      <c r="A97" s="45"/>
      <c r="B97" s="26" t="s">
        <v>113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 s="42" customFormat="1" x14ac:dyDescent="0.2">
      <c r="A98" s="45"/>
      <c r="B98" s="26" t="s">
        <v>114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 s="42" customFormat="1" x14ac:dyDescent="0.2">
      <c r="A99" s="45"/>
      <c r="B99" s="26" t="s">
        <v>115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 s="42" customFormat="1" x14ac:dyDescent="0.2">
      <c r="A100" s="45"/>
      <c r="B100" s="26" t="s">
        <v>116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 s="42" customFormat="1" x14ac:dyDescent="0.2">
      <c r="A101" s="45"/>
      <c r="B101" s="26" t="s">
        <v>117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</sheetData>
  <mergeCells count="56"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E74:AC74"/>
    <mergeCell ref="B75:AC75"/>
    <mergeCell ref="B76:AC76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B77:AC77"/>
    <mergeCell ref="R5:S5"/>
    <mergeCell ref="T5:Y5"/>
    <mergeCell ref="Z5:AC5"/>
    <mergeCell ref="L6:M6"/>
    <mergeCell ref="N6:O6"/>
    <mergeCell ref="P6:Q6"/>
    <mergeCell ref="R6:S6"/>
    <mergeCell ref="T6:U6"/>
    <mergeCell ref="V6:W6"/>
    <mergeCell ref="X6:Y6"/>
    <mergeCell ref="G5:G7"/>
    <mergeCell ref="H5:H7"/>
    <mergeCell ref="I5:I7"/>
    <mergeCell ref="J5:J7"/>
    <mergeCell ref="K5:K7"/>
    <mergeCell ref="L5:Q5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Z6:AA6"/>
    <mergeCell ref="AB6:A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August 2022 (Revised)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Aniket</cp:lastModifiedBy>
  <dcterms:created xsi:type="dcterms:W3CDTF">2022-10-14T05:39:41Z</dcterms:created>
  <dcterms:modified xsi:type="dcterms:W3CDTF">2022-10-18T14:04:59Z</dcterms:modified>
</cp:coreProperties>
</file>