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cessing\ATM &amp; Card Statistics data - September 2022 and revised data for June 2022 to August 2022\Revised ATM &amp; Card Statistics data July 2022\"/>
    </mc:Choice>
  </mc:AlternateContent>
  <bookViews>
    <workbookView xWindow="0" yWindow="0" windowWidth="23040" windowHeight="9195"/>
  </bookViews>
  <sheets>
    <sheet name="July 2022 (Revised)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D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C42" i="1"/>
  <c r="AB42" i="1"/>
  <c r="AA42" i="1"/>
  <c r="Z42" i="1"/>
  <c r="Y42" i="1"/>
  <c r="X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C10" i="1"/>
  <c r="AB10" i="1"/>
  <c r="AA10" i="1"/>
  <c r="AA72" i="1" s="1"/>
  <c r="Z10" i="1"/>
  <c r="Y10" i="1"/>
  <c r="X10" i="1"/>
  <c r="X72" i="1" s="1"/>
  <c r="W10" i="1"/>
  <c r="V10" i="1"/>
  <c r="V72" i="1" s="1"/>
  <c r="U10" i="1"/>
  <c r="U72" i="1" s="1"/>
  <c r="T10" i="1"/>
  <c r="T72" i="1" s="1"/>
  <c r="S10" i="1"/>
  <c r="S72" i="1" s="1"/>
  <c r="R10" i="1"/>
  <c r="Q10" i="1"/>
  <c r="P10" i="1"/>
  <c r="O10" i="1"/>
  <c r="O72" i="1" s="1"/>
  <c r="N10" i="1"/>
  <c r="M10" i="1"/>
  <c r="L10" i="1"/>
  <c r="K10" i="1"/>
  <c r="K72" i="1" s="1"/>
  <c r="J10" i="1"/>
  <c r="I10" i="1"/>
  <c r="H10" i="1"/>
  <c r="H72" i="1" s="1"/>
  <c r="G10" i="1"/>
  <c r="G72" i="1" s="1"/>
  <c r="F10" i="1"/>
  <c r="W72" i="1" l="1"/>
  <c r="Y72" i="1"/>
  <c r="Z72" i="1"/>
  <c r="J72" i="1"/>
  <c r="AB72" i="1"/>
  <c r="F72" i="1"/>
  <c r="AC72" i="1"/>
  <c r="N72" i="1"/>
  <c r="L72" i="1"/>
  <c r="Q72" i="1"/>
  <c r="R72" i="1"/>
  <c r="M72" i="1"/>
  <c r="P72" i="1"/>
  <c r="I72" i="1"/>
</calcChain>
</file>

<file path=xl/sharedStrings.xml><?xml version="1.0" encoding="utf-8"?>
<sst xmlns="http://schemas.openxmlformats.org/spreadsheetml/2006/main" count="142" uniqueCount="119">
  <si>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</si>
  <si>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</si>
  <si>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</si>
  <si>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</si>
  <si>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</si>
  <si>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</si>
  <si>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</si>
  <si>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</si>
  <si>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</si>
  <si>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</si>
  <si>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</si>
  <si>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</si>
  <si>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</si>
  <si>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</si>
  <si>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</si>
  <si>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</si>
  <si>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</si>
  <si>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</si>
  <si>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</si>
  <si>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</si>
  <si>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</si>
  <si>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</si>
  <si>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</si>
  <si>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</si>
  <si>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</si>
  <si>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</si>
  <si>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</si>
  <si>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</si>
  <si>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</si>
  <si>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</si>
  <si>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</si>
  <si>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</si>
  <si>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</si>
  <si>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</si>
  <si>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</si>
  <si>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</si>
  <si>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</si>
  <si>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</si>
  <si>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</si>
  <si>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</si>
  <si>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</si>
  <si>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</si>
  <si>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</si>
  <si>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</si>
  <si>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</si>
  <si>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</si>
  <si>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</si>
  <si>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</si>
  <si>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</si>
  <si>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</si>
  <si>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</si>
  <si>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</si>
  <si>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</si>
  <si>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</si>
  <si>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</si>
  <si>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</si>
  <si>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</si>
  <si>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</si>
  <si>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</si>
  <si>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</si>
  <si>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</si>
  <si>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</si>
  <si>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</si>
  <si>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</si>
  <si>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</si>
  <si>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</si>
  <si>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</si>
  <si>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</si>
  <si>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</si>
  <si>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</si>
  <si>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</si>
  <si>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</si>
  <si>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</si>
  <si>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</si>
  <si>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</si>
  <si>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</si>
  <si>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</si>
  <si>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</si>
  <si>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</si>
  <si>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</si>
  <si>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</si>
  <si>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</si>
  <si>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</si>
  <si>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</si>
  <si>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</si>
  <si>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</si>
  <si>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</si>
  <si>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</si>
  <si>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</si>
  <si>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</si>
  <si>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Note</t>
  </si>
  <si>
    <t>The data is provisional</t>
  </si>
  <si>
    <t>Total number of ATMs deployed on-site by the bank</t>
  </si>
  <si>
    <t>Total number of ATMs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</si>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</sst>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4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right"/>
    </xf>
    <xf numFmtId="1" fontId="5" fillId="2" borderId="3" xfId="0" applyNumberFormat="1" applyFont="1" applyFill="1" applyBorder="1" applyAlignment="1">
      <alignment horizontal="right" vertical="center"/>
    </xf>
    <xf numFmtId="1" fontId="5" fillId="2" borderId="3" xfId="0" applyNumberFormat="1" applyFont="1" applyFill="1" applyBorder="1"/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3" xfId="0" applyFont="1" applyFill="1" applyBorder="1" applyAlignment="1">
      <alignment horizontal="right"/>
    </xf>
    <xf numFmtId="0" fontId="4" fillId="2" borderId="3" xfId="0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>
      <alignment horizontal="right" vertical="top"/>
    </xf>
    <xf numFmtId="1" fontId="5" fillId="2" borderId="3" xfId="0" applyNumberFormat="1" applyFont="1" applyFill="1" applyBorder="1" applyAlignment="1">
      <alignment vertical="top"/>
    </xf>
    <xf numFmtId="1" fontId="5" fillId="2" borderId="3" xfId="0" applyNumberFormat="1" applyFont="1" applyFill="1" applyBorder="1" applyAlignment="1">
      <alignment horizontal="right" vertical="top"/>
    </xf>
    <xf numFmtId="1" fontId="4" fillId="2" borderId="3" xfId="0" applyNumberFormat="1" applyFont="1" applyFill="1" applyBorder="1" applyAlignment="1" applyProtection="1">
      <alignment horizontal="right" vertical="center"/>
    </xf>
    <xf numFmtId="0" fontId="7" fillId="2" borderId="2" xfId="1" applyFont="1" applyFill="1" applyBorder="1" applyAlignment="1" applyProtection="1">
      <alignment horizontal="left" vertical="center" wrapText="1"/>
      <protection locked="0"/>
    </xf>
    <xf numFmtId="0" fontId="8" fillId="2" borderId="0" xfId="1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vertical="center" wrapText="1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vertical="center"/>
      <protection locked="0"/>
    </xf>
    <xf numFmtId="0" fontId="6" fillId="2" borderId="3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3" xfId="0" applyFont="1" applyFill="1" applyBorder="1" applyProtection="1">
      <protection locked="0"/>
    </xf>
    <xf numFmtId="0" fontId="5" fillId="2" borderId="3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5" fillId="2" borderId="0" xfId="0" applyFont="1" applyFill="1" applyAlignment="1">
      <alignment horizontal="righ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top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BI\Card%20Statistics\Data\2022%20July\2022%20July%20Cards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im Data-Current Month"/>
      <sheetName val="Regular Data-Current Month"/>
      <sheetName val="Inconsistency"/>
      <sheetName val="Difference in %"/>
      <sheetName val="Difference in Actual"/>
      <sheetName val="Bankwise Variation"/>
      <sheetName val="Variation Table "/>
      <sheetName val="Bulletin Format"/>
      <sheetName val="For Website "/>
      <sheetName val="Bulletin Vs Website"/>
      <sheetName val="DPSS_CISBI"/>
      <sheetName val="Website M-O-M"/>
      <sheetName val="Interim Data-Previous Month"/>
      <sheetName val="Data Revision"/>
      <sheetName val="For Website Previous Month"/>
    </sheetNames>
    <sheetDataSet>
      <sheetData sheetId="0">
        <row r="7">
          <cell r="C7">
            <v>1416927</v>
          </cell>
          <cell r="D7">
            <v>76491940</v>
          </cell>
          <cell r="F7">
            <v>25758</v>
          </cell>
          <cell r="G7">
            <v>37816</v>
          </cell>
          <cell r="H7">
            <v>11907</v>
          </cell>
          <cell r="I7">
            <v>802773</v>
          </cell>
          <cell r="J7">
            <v>1595737</v>
          </cell>
          <cell r="K7">
            <v>4965048039</v>
          </cell>
          <cell r="L7">
            <v>1591195</v>
          </cell>
          <cell r="M7">
            <v>7782340442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20703</v>
          </cell>
          <cell r="S7">
            <v>95339700</v>
          </cell>
          <cell r="T7">
            <v>7928069</v>
          </cell>
          <cell r="U7">
            <v>14477324877</v>
          </cell>
          <cell r="V7">
            <v>4041585</v>
          </cell>
          <cell r="W7">
            <v>6982928437</v>
          </cell>
          <cell r="X7">
            <v>4</v>
          </cell>
          <cell r="Y7">
            <v>7040</v>
          </cell>
          <cell r="Z7">
            <v>0</v>
          </cell>
          <cell r="AA7">
            <v>0</v>
          </cell>
          <cell r="AB7">
            <v>27799590</v>
          </cell>
          <cell r="AC7">
            <v>127554009019</v>
          </cell>
          <cell r="AD7">
            <v>1538</v>
          </cell>
          <cell r="AE7">
            <v>1370332.64</v>
          </cell>
        </row>
        <row r="8">
          <cell r="C8">
            <v>161832</v>
          </cell>
          <cell r="D8">
            <v>45431685</v>
          </cell>
          <cell r="F8">
            <v>46857</v>
          </cell>
          <cell r="G8">
            <v>11956</v>
          </cell>
          <cell r="H8">
            <v>103</v>
          </cell>
          <cell r="I8">
            <v>425143</v>
          </cell>
          <cell r="J8">
            <v>140706</v>
          </cell>
          <cell r="K8">
            <v>475262536.62</v>
          </cell>
          <cell r="L8">
            <v>106785</v>
          </cell>
          <cell r="M8">
            <v>314510913.44999999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8537</v>
          </cell>
          <cell r="S8">
            <v>48267230.82</v>
          </cell>
          <cell r="T8">
            <v>4755844</v>
          </cell>
          <cell r="U8">
            <v>8048259148.0100002</v>
          </cell>
          <cell r="V8">
            <v>2760930</v>
          </cell>
          <cell r="W8">
            <v>3697356062.5300002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17565150</v>
          </cell>
          <cell r="AC8">
            <v>67388710941.900002</v>
          </cell>
          <cell r="AD8">
            <v>3857</v>
          </cell>
          <cell r="AE8">
            <v>3664644</v>
          </cell>
        </row>
        <row r="9">
          <cell r="C9">
            <v>76761</v>
          </cell>
          <cell r="D9">
            <v>12784888</v>
          </cell>
          <cell r="F9">
            <v>2871</v>
          </cell>
          <cell r="G9">
            <v>0</v>
          </cell>
          <cell r="H9">
            <v>355014</v>
          </cell>
          <cell r="I9">
            <v>601845</v>
          </cell>
          <cell r="J9">
            <v>79760</v>
          </cell>
          <cell r="K9">
            <v>328788542.10000002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904</v>
          </cell>
          <cell r="S9">
            <v>4186906</v>
          </cell>
          <cell r="T9">
            <v>2377708</v>
          </cell>
          <cell r="U9">
            <v>3483841816</v>
          </cell>
          <cell r="V9">
            <v>1062916</v>
          </cell>
          <cell r="W9">
            <v>1492120422</v>
          </cell>
          <cell r="X9">
            <v>8809</v>
          </cell>
          <cell r="Y9">
            <v>96675173.900000006</v>
          </cell>
          <cell r="Z9">
            <v>0</v>
          </cell>
          <cell r="AA9">
            <v>0</v>
          </cell>
          <cell r="AB9">
            <v>7043405</v>
          </cell>
          <cell r="AC9">
            <v>29302557429</v>
          </cell>
          <cell r="AD9">
            <v>0</v>
          </cell>
          <cell r="AE9">
            <v>0</v>
          </cell>
        </row>
        <row r="10">
          <cell r="C10">
            <v>913399</v>
          </cell>
          <cell r="D10">
            <v>46819589</v>
          </cell>
          <cell r="F10">
            <v>50362</v>
          </cell>
          <cell r="G10">
            <v>8906</v>
          </cell>
          <cell r="H10">
            <v>66</v>
          </cell>
          <cell r="I10">
            <v>1504456</v>
          </cell>
          <cell r="J10">
            <v>669447</v>
          </cell>
          <cell r="K10">
            <v>1750369936.1100001</v>
          </cell>
          <cell r="L10">
            <v>304917</v>
          </cell>
          <cell r="M10">
            <v>1057839261.04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56638</v>
          </cell>
          <cell r="S10">
            <v>285988040.33999997</v>
          </cell>
          <cell r="T10">
            <v>9643828</v>
          </cell>
          <cell r="U10">
            <v>18907587066.110001</v>
          </cell>
          <cell r="V10">
            <v>3901673</v>
          </cell>
          <cell r="W10">
            <v>7081912421.4099998</v>
          </cell>
          <cell r="X10">
            <v>4387</v>
          </cell>
          <cell r="Y10">
            <v>67096413</v>
          </cell>
          <cell r="Z10">
            <v>0</v>
          </cell>
          <cell r="AA10">
            <v>0</v>
          </cell>
          <cell r="AB10">
            <v>31285845</v>
          </cell>
          <cell r="AC10">
            <v>138755977058.48001</v>
          </cell>
          <cell r="AD10">
            <v>1877</v>
          </cell>
          <cell r="AE10">
            <v>1596522</v>
          </cell>
        </row>
        <row r="11">
          <cell r="C11">
            <v>0</v>
          </cell>
          <cell r="D11">
            <v>27305718</v>
          </cell>
          <cell r="F11">
            <v>2588</v>
          </cell>
          <cell r="G11">
            <v>8982</v>
          </cell>
          <cell r="H11">
            <v>8154</v>
          </cell>
          <cell r="I11">
            <v>195055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2788601</v>
          </cell>
          <cell r="U11">
            <v>5735353554</v>
          </cell>
          <cell r="V11">
            <v>779735</v>
          </cell>
          <cell r="W11">
            <v>1416751350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8623339</v>
          </cell>
          <cell r="AC11">
            <v>37431115859</v>
          </cell>
          <cell r="AD11">
            <v>10238</v>
          </cell>
          <cell r="AE11">
            <v>10330915</v>
          </cell>
        </row>
        <row r="12">
          <cell r="C12">
            <v>157121</v>
          </cell>
          <cell r="D12">
            <v>28168095</v>
          </cell>
          <cell r="F12">
            <v>14871</v>
          </cell>
          <cell r="G12">
            <v>9657</v>
          </cell>
          <cell r="H12">
            <v>0</v>
          </cell>
          <cell r="I12">
            <v>384662</v>
          </cell>
          <cell r="J12">
            <v>129222</v>
          </cell>
          <cell r="K12">
            <v>381326953</v>
          </cell>
          <cell r="L12">
            <v>69997</v>
          </cell>
          <cell r="M12">
            <v>304786459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3172</v>
          </cell>
          <cell r="S12">
            <v>20219654</v>
          </cell>
          <cell r="T12">
            <v>5885682</v>
          </cell>
          <cell r="U12">
            <v>10751459102</v>
          </cell>
          <cell r="V12">
            <v>2777357</v>
          </cell>
          <cell r="W12">
            <v>4217590529</v>
          </cell>
          <cell r="X12">
            <v>4980</v>
          </cell>
          <cell r="Y12">
            <v>74590611.780000001</v>
          </cell>
          <cell r="Z12">
            <v>0</v>
          </cell>
          <cell r="AA12">
            <v>0</v>
          </cell>
          <cell r="AB12">
            <v>20607476</v>
          </cell>
          <cell r="AC12">
            <v>94473840404</v>
          </cell>
          <cell r="AD12">
            <v>42372</v>
          </cell>
          <cell r="AE12">
            <v>41987463.009999998</v>
          </cell>
        </row>
        <row r="13">
          <cell r="C13">
            <v>78878</v>
          </cell>
          <cell r="D13">
            <v>15101912</v>
          </cell>
          <cell r="F13">
            <v>0</v>
          </cell>
          <cell r="G13">
            <v>0</v>
          </cell>
          <cell r="H13">
            <v>0</v>
          </cell>
          <cell r="I13">
            <v>112593</v>
          </cell>
          <cell r="J13">
            <v>64615</v>
          </cell>
          <cell r="K13">
            <v>156913570</v>
          </cell>
          <cell r="L13">
            <v>21577</v>
          </cell>
          <cell r="M13">
            <v>60707323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840</v>
          </cell>
          <cell r="S13">
            <v>3911268</v>
          </cell>
          <cell r="T13">
            <v>3764432</v>
          </cell>
          <cell r="U13">
            <v>6702438586.3500004</v>
          </cell>
          <cell r="V13">
            <v>1121903</v>
          </cell>
          <cell r="W13">
            <v>1880929074.4100001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15340800</v>
          </cell>
          <cell r="AC13">
            <v>65077876899.600006</v>
          </cell>
          <cell r="AD13">
            <v>0</v>
          </cell>
          <cell r="AE13">
            <v>0</v>
          </cell>
        </row>
        <row r="14">
          <cell r="C14">
            <v>0</v>
          </cell>
          <cell r="D14">
            <v>3525744</v>
          </cell>
          <cell r="F14">
            <v>1055</v>
          </cell>
          <cell r="G14">
            <v>357</v>
          </cell>
          <cell r="H14">
            <v>1139</v>
          </cell>
          <cell r="I14">
            <v>13794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553806</v>
          </cell>
          <cell r="U14">
            <v>1111026397.4200001</v>
          </cell>
          <cell r="V14">
            <v>347351</v>
          </cell>
          <cell r="W14">
            <v>773234963.25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1569033</v>
          </cell>
          <cell r="AC14">
            <v>6905555400</v>
          </cell>
          <cell r="AD14">
            <v>0</v>
          </cell>
          <cell r="AE14">
            <v>0</v>
          </cell>
        </row>
        <row r="15">
          <cell r="C15">
            <v>334350</v>
          </cell>
          <cell r="D15">
            <v>46524689</v>
          </cell>
          <cell r="F15">
            <v>43978</v>
          </cell>
          <cell r="G15">
            <v>11265</v>
          </cell>
          <cell r="H15">
            <v>601551</v>
          </cell>
          <cell r="I15">
            <v>58560</v>
          </cell>
          <cell r="J15">
            <v>429276</v>
          </cell>
          <cell r="K15">
            <v>1311719561.4000001</v>
          </cell>
          <cell r="L15">
            <v>176772</v>
          </cell>
          <cell r="M15">
            <v>600418956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2825</v>
          </cell>
          <cell r="S15">
            <v>8371569.6100000003</v>
          </cell>
          <cell r="T15">
            <v>8318698</v>
          </cell>
          <cell r="U15">
            <v>16578987586.610001</v>
          </cell>
          <cell r="V15">
            <v>5097474</v>
          </cell>
          <cell r="W15">
            <v>8974772046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28850260</v>
          </cell>
          <cell r="AC15">
            <v>138239976430.35999</v>
          </cell>
          <cell r="AD15">
            <v>0</v>
          </cell>
          <cell r="AE15">
            <v>0</v>
          </cell>
        </row>
        <row r="16">
          <cell r="C16">
            <v>14534667</v>
          </cell>
          <cell r="D16">
            <v>274637296</v>
          </cell>
          <cell r="F16">
            <v>960482</v>
          </cell>
          <cell r="G16">
            <v>51824</v>
          </cell>
          <cell r="H16">
            <v>523555</v>
          </cell>
          <cell r="I16">
            <v>1798015</v>
          </cell>
          <cell r="J16">
            <v>23252233</v>
          </cell>
          <cell r="K16">
            <v>68104072181</v>
          </cell>
          <cell r="L16">
            <v>18555938</v>
          </cell>
          <cell r="M16">
            <v>125573667429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87546</v>
          </cell>
          <cell r="S16">
            <v>329434163</v>
          </cell>
          <cell r="T16">
            <v>58908663</v>
          </cell>
          <cell r="U16">
            <v>115134647982.25</v>
          </cell>
          <cell r="V16">
            <v>29102002</v>
          </cell>
          <cell r="W16">
            <v>51503012101.790001</v>
          </cell>
          <cell r="X16">
            <v>0</v>
          </cell>
          <cell r="Y16">
            <v>0</v>
          </cell>
          <cell r="Z16">
            <v>2035</v>
          </cell>
          <cell r="AA16">
            <v>25099826.579999998</v>
          </cell>
          <cell r="AB16">
            <v>192085183</v>
          </cell>
          <cell r="AC16">
            <v>932490547301.04004</v>
          </cell>
          <cell r="AD16">
            <v>67185</v>
          </cell>
          <cell r="AE16">
            <v>64509721.689999998</v>
          </cell>
        </row>
        <row r="17">
          <cell r="C17">
            <v>0</v>
          </cell>
          <cell r="D17">
            <v>11643639</v>
          </cell>
          <cell r="F17">
            <v>10165</v>
          </cell>
          <cell r="G17">
            <v>3568</v>
          </cell>
          <cell r="H17">
            <v>1598</v>
          </cell>
          <cell r="I17">
            <v>418339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1918027</v>
          </cell>
          <cell r="U17">
            <v>3548020200</v>
          </cell>
          <cell r="V17">
            <v>1015585</v>
          </cell>
          <cell r="W17">
            <v>1745968235</v>
          </cell>
          <cell r="X17">
            <v>1271</v>
          </cell>
          <cell r="Y17">
            <v>18338516</v>
          </cell>
          <cell r="Z17">
            <v>0</v>
          </cell>
          <cell r="AA17">
            <v>0</v>
          </cell>
          <cell r="AB17">
            <v>6898167</v>
          </cell>
          <cell r="AC17">
            <v>29636148851</v>
          </cell>
          <cell r="AD17">
            <v>2644</v>
          </cell>
          <cell r="AE17">
            <v>1639618</v>
          </cell>
        </row>
        <row r="18">
          <cell r="C18">
            <v>560409</v>
          </cell>
          <cell r="D18">
            <v>49339980</v>
          </cell>
          <cell r="F18">
            <v>39115</v>
          </cell>
          <cell r="G18">
            <v>8032</v>
          </cell>
          <cell r="H18">
            <v>8936</v>
          </cell>
          <cell r="I18">
            <v>234203</v>
          </cell>
          <cell r="J18">
            <v>486951</v>
          </cell>
          <cell r="K18">
            <v>1500869238.9300001</v>
          </cell>
          <cell r="L18">
            <v>250338</v>
          </cell>
          <cell r="M18">
            <v>999098264.34000003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5948</v>
          </cell>
          <cell r="S18">
            <v>30577137.18</v>
          </cell>
          <cell r="T18">
            <v>10446474</v>
          </cell>
          <cell r="U18">
            <v>17968749790</v>
          </cell>
          <cell r="V18">
            <v>6589816</v>
          </cell>
          <cell r="W18">
            <v>10497583561</v>
          </cell>
          <cell r="X18">
            <v>2257</v>
          </cell>
          <cell r="Y18">
            <v>8203874</v>
          </cell>
          <cell r="Z18">
            <v>0</v>
          </cell>
          <cell r="AA18">
            <v>0</v>
          </cell>
          <cell r="AB18">
            <v>47119469</v>
          </cell>
          <cell r="AC18">
            <v>145568983542.14001</v>
          </cell>
          <cell r="AD18">
            <v>13014</v>
          </cell>
          <cell r="AE18">
            <v>13008978.890000001</v>
          </cell>
        </row>
        <row r="19">
          <cell r="C19">
            <v>9932333</v>
          </cell>
          <cell r="D19">
            <v>29034253</v>
          </cell>
          <cell r="F19">
            <v>1131376</v>
          </cell>
          <cell r="G19">
            <v>710</v>
          </cell>
          <cell r="H19">
            <v>393450</v>
          </cell>
          <cell r="I19">
            <v>41167353</v>
          </cell>
          <cell r="J19">
            <v>15514532</v>
          </cell>
          <cell r="K19">
            <v>46531243710</v>
          </cell>
          <cell r="L19">
            <v>11195923</v>
          </cell>
          <cell r="M19">
            <v>54121093678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56038</v>
          </cell>
          <cell r="S19">
            <v>233338035</v>
          </cell>
          <cell r="T19">
            <v>12178597</v>
          </cell>
          <cell r="U19">
            <v>27115687845</v>
          </cell>
          <cell r="V19">
            <v>5705569</v>
          </cell>
          <cell r="W19">
            <v>17532249528</v>
          </cell>
          <cell r="X19">
            <v>20684</v>
          </cell>
          <cell r="Y19">
            <v>511520586.94</v>
          </cell>
          <cell r="Z19">
            <v>0</v>
          </cell>
          <cell r="AA19">
            <v>0</v>
          </cell>
          <cell r="AB19">
            <v>21492417</v>
          </cell>
          <cell r="AC19">
            <v>129879097174.53</v>
          </cell>
          <cell r="AD19">
            <v>0</v>
          </cell>
          <cell r="AE19">
            <v>0</v>
          </cell>
        </row>
        <row r="20">
          <cell r="C20">
            <v>0</v>
          </cell>
          <cell r="D20">
            <v>5096560</v>
          </cell>
          <cell r="F20">
            <v>36762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564058</v>
          </cell>
          <cell r="U20">
            <v>1268998635.79</v>
          </cell>
          <cell r="V20">
            <v>306908</v>
          </cell>
          <cell r="W20">
            <v>756678656.38000011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2986361</v>
          </cell>
          <cell r="AC20">
            <v>13253269080</v>
          </cell>
          <cell r="AD20">
            <v>27365</v>
          </cell>
          <cell r="AE20">
            <v>27456146.220000006</v>
          </cell>
        </row>
        <row r="21">
          <cell r="C21">
            <v>1671</v>
          </cell>
          <cell r="D21">
            <v>2623101</v>
          </cell>
          <cell r="F21">
            <v>7260</v>
          </cell>
          <cell r="G21">
            <v>26236</v>
          </cell>
          <cell r="H21">
            <v>0</v>
          </cell>
          <cell r="I21">
            <v>35633</v>
          </cell>
          <cell r="J21">
            <v>1508</v>
          </cell>
          <cell r="K21">
            <v>3897910.4</v>
          </cell>
          <cell r="L21">
            <v>335</v>
          </cell>
          <cell r="M21">
            <v>1060192.43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13</v>
          </cell>
          <cell r="S21">
            <v>47500</v>
          </cell>
          <cell r="T21">
            <v>922452</v>
          </cell>
          <cell r="U21">
            <v>1733798954.8699999</v>
          </cell>
          <cell r="V21">
            <v>187973</v>
          </cell>
          <cell r="W21">
            <v>342149672.41000003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2763308</v>
          </cell>
          <cell r="AC21">
            <v>14368481924</v>
          </cell>
          <cell r="AD21">
            <v>0</v>
          </cell>
          <cell r="AE21">
            <v>0</v>
          </cell>
        </row>
        <row r="22">
          <cell r="C22">
            <v>0</v>
          </cell>
          <cell r="D22">
            <v>833519</v>
          </cell>
          <cell r="F22">
            <v>0</v>
          </cell>
          <cell r="G22">
            <v>1174</v>
          </cell>
          <cell r="H22">
            <v>4934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264522</v>
          </cell>
          <cell r="U22">
            <v>448376007.04000002</v>
          </cell>
          <cell r="V22">
            <v>47562</v>
          </cell>
          <cell r="W22">
            <v>92575220.260000005</v>
          </cell>
          <cell r="X22">
            <v>2</v>
          </cell>
          <cell r="Y22">
            <v>300</v>
          </cell>
          <cell r="Z22">
            <v>0</v>
          </cell>
          <cell r="AA22">
            <v>0</v>
          </cell>
          <cell r="AB22">
            <v>501979</v>
          </cell>
          <cell r="AC22">
            <v>2325568980.48</v>
          </cell>
          <cell r="AD22">
            <v>98</v>
          </cell>
          <cell r="AE22">
            <v>18200</v>
          </cell>
        </row>
        <row r="23">
          <cell r="C23">
            <v>3469</v>
          </cell>
          <cell r="D23">
            <v>895555</v>
          </cell>
          <cell r="F23">
            <v>8983</v>
          </cell>
          <cell r="G23">
            <v>0</v>
          </cell>
          <cell r="H23">
            <v>5976</v>
          </cell>
          <cell r="I23">
            <v>0</v>
          </cell>
          <cell r="J23">
            <v>5914</v>
          </cell>
          <cell r="K23">
            <v>13843308</v>
          </cell>
          <cell r="L23">
            <v>2417</v>
          </cell>
          <cell r="M23">
            <v>11122882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124</v>
          </cell>
          <cell r="S23">
            <v>715560</v>
          </cell>
          <cell r="T23">
            <v>282514</v>
          </cell>
          <cell r="U23">
            <v>540237618</v>
          </cell>
          <cell r="V23">
            <v>61642</v>
          </cell>
          <cell r="W23">
            <v>200136705</v>
          </cell>
          <cell r="X23">
            <v>0</v>
          </cell>
          <cell r="Y23">
            <v>0</v>
          </cell>
          <cell r="Z23">
            <v>433</v>
          </cell>
          <cell r="AA23">
            <v>14002418</v>
          </cell>
          <cell r="AB23">
            <v>283769</v>
          </cell>
          <cell r="AC23">
            <v>1652873570</v>
          </cell>
          <cell r="AD23">
            <v>0</v>
          </cell>
          <cell r="AE23">
            <v>0</v>
          </cell>
        </row>
        <row r="24">
          <cell r="C24">
            <v>7645</v>
          </cell>
          <cell r="D24">
            <v>515156</v>
          </cell>
          <cell r="F24">
            <v>1547</v>
          </cell>
          <cell r="G24">
            <v>0</v>
          </cell>
          <cell r="H24">
            <v>0</v>
          </cell>
          <cell r="I24">
            <v>22467</v>
          </cell>
          <cell r="J24">
            <v>18374</v>
          </cell>
          <cell r="K24">
            <v>38376521.469999999</v>
          </cell>
          <cell r="L24">
            <v>5594</v>
          </cell>
          <cell r="M24">
            <v>18654921.690000001</v>
          </cell>
          <cell r="N24">
            <v>0</v>
          </cell>
          <cell r="O24">
            <v>0</v>
          </cell>
          <cell r="P24">
            <v>4</v>
          </cell>
          <cell r="Q24">
            <v>54322.78</v>
          </cell>
          <cell r="R24">
            <v>123</v>
          </cell>
          <cell r="S24">
            <v>485804.72</v>
          </cell>
          <cell r="T24">
            <v>260315</v>
          </cell>
          <cell r="U24">
            <v>411897269.94</v>
          </cell>
          <cell r="V24">
            <v>46748</v>
          </cell>
          <cell r="W24">
            <v>86798036.280000001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470714</v>
          </cell>
          <cell r="AC24">
            <v>2000254867.8199999</v>
          </cell>
          <cell r="AD24">
            <v>0</v>
          </cell>
          <cell r="AE24">
            <v>0</v>
          </cell>
        </row>
        <row r="25">
          <cell r="C25">
            <v>264497</v>
          </cell>
          <cell r="D25">
            <v>12437294</v>
          </cell>
          <cell r="F25">
            <v>16175</v>
          </cell>
          <cell r="G25">
            <v>0</v>
          </cell>
          <cell r="H25">
            <v>98818</v>
          </cell>
          <cell r="I25">
            <v>3358314</v>
          </cell>
          <cell r="J25">
            <v>595999</v>
          </cell>
          <cell r="K25">
            <v>1914936761</v>
          </cell>
          <cell r="L25">
            <v>568934</v>
          </cell>
          <cell r="M25">
            <v>3089047054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2560</v>
          </cell>
          <cell r="S25">
            <v>12532288.359999999</v>
          </cell>
          <cell r="T25">
            <v>5727724</v>
          </cell>
          <cell r="U25">
            <v>9972839259</v>
          </cell>
          <cell r="V25">
            <v>2124085</v>
          </cell>
          <cell r="W25">
            <v>4549081058</v>
          </cell>
          <cell r="X25">
            <v>2232</v>
          </cell>
          <cell r="Y25">
            <v>25108678</v>
          </cell>
          <cell r="Z25">
            <v>0</v>
          </cell>
          <cell r="AA25">
            <v>0</v>
          </cell>
          <cell r="AB25">
            <v>9418683</v>
          </cell>
          <cell r="AC25">
            <v>45123828490</v>
          </cell>
          <cell r="AD25">
            <v>313</v>
          </cell>
          <cell r="AE25">
            <v>265700</v>
          </cell>
        </row>
        <row r="26">
          <cell r="C26">
            <v>17949861</v>
          </cell>
          <cell r="D26">
            <v>45803977</v>
          </cell>
          <cell r="F26">
            <v>1343923</v>
          </cell>
          <cell r="G26">
            <v>3318</v>
          </cell>
          <cell r="H26">
            <v>1533482</v>
          </cell>
          <cell r="I26">
            <v>0</v>
          </cell>
          <cell r="J26">
            <v>31106524</v>
          </cell>
          <cell r="K26">
            <v>118646627688</v>
          </cell>
          <cell r="L26">
            <v>28419157</v>
          </cell>
          <cell r="M26">
            <v>209802098908</v>
          </cell>
          <cell r="R26">
            <v>177877</v>
          </cell>
          <cell r="S26">
            <v>1030691562</v>
          </cell>
          <cell r="T26">
            <v>25061455</v>
          </cell>
          <cell r="U26">
            <v>58117716318</v>
          </cell>
          <cell r="V26">
            <v>17162436</v>
          </cell>
          <cell r="W26">
            <v>47619427907</v>
          </cell>
          <cell r="Z26">
            <v>575356</v>
          </cell>
          <cell r="AA26">
            <v>3337232271</v>
          </cell>
          <cell r="AB26">
            <v>39947824</v>
          </cell>
          <cell r="AC26">
            <v>235441316389</v>
          </cell>
          <cell r="AD26">
            <v>51583</v>
          </cell>
          <cell r="AE26">
            <v>51572855</v>
          </cell>
        </row>
        <row r="27">
          <cell r="C27">
            <v>13725493</v>
          </cell>
          <cell r="D27">
            <v>35712273</v>
          </cell>
          <cell r="F27">
            <v>1058189</v>
          </cell>
          <cell r="G27">
            <v>2553</v>
          </cell>
          <cell r="H27">
            <v>518525</v>
          </cell>
          <cell r="I27">
            <v>3189402</v>
          </cell>
          <cell r="J27">
            <v>21235622</v>
          </cell>
          <cell r="K27">
            <v>76230295828.939835</v>
          </cell>
          <cell r="L27">
            <v>24997303</v>
          </cell>
          <cell r="M27">
            <v>157232089335.14206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47973</v>
          </cell>
          <cell r="S27">
            <v>238796628.84000003</v>
          </cell>
          <cell r="T27">
            <v>17163013</v>
          </cell>
          <cell r="U27">
            <v>42593664891.7603</v>
          </cell>
          <cell r="V27">
            <v>6638948</v>
          </cell>
          <cell r="W27">
            <v>27082859153.079735</v>
          </cell>
          <cell r="X27">
            <v>0</v>
          </cell>
          <cell r="Y27">
            <v>0</v>
          </cell>
          <cell r="Z27">
            <v>26648</v>
          </cell>
          <cell r="AA27">
            <v>252042398.40000001</v>
          </cell>
          <cell r="AB27">
            <v>22897632</v>
          </cell>
          <cell r="AC27">
            <v>142661868910</v>
          </cell>
          <cell r="AD27">
            <v>95</v>
          </cell>
          <cell r="AE27">
            <v>63515.21</v>
          </cell>
        </row>
        <row r="28">
          <cell r="C28">
            <v>42508</v>
          </cell>
          <cell r="D28">
            <v>12779200</v>
          </cell>
          <cell r="F28">
            <v>22711</v>
          </cell>
          <cell r="G28">
            <v>216</v>
          </cell>
          <cell r="H28">
            <v>6232</v>
          </cell>
          <cell r="I28">
            <v>185996</v>
          </cell>
          <cell r="J28">
            <v>67843</v>
          </cell>
          <cell r="K28">
            <v>204060332.69999999</v>
          </cell>
          <cell r="L28">
            <v>46345</v>
          </cell>
          <cell r="M28">
            <v>167407241.5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354</v>
          </cell>
          <cell r="S28">
            <v>1924616.12</v>
          </cell>
          <cell r="T28">
            <v>2657426</v>
          </cell>
          <cell r="U28">
            <v>5004793008</v>
          </cell>
          <cell r="V28">
            <v>828357</v>
          </cell>
          <cell r="W28">
            <v>1654087913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6727152</v>
          </cell>
          <cell r="AC28">
            <v>32496460644</v>
          </cell>
          <cell r="AD28">
            <v>500</v>
          </cell>
          <cell r="AE28">
            <v>481851.42</v>
          </cell>
        </row>
        <row r="29">
          <cell r="C29">
            <v>1042747</v>
          </cell>
          <cell r="D29">
            <v>4579140</v>
          </cell>
          <cell r="F29">
            <v>32032</v>
          </cell>
          <cell r="G29">
            <v>11637</v>
          </cell>
          <cell r="H29">
            <v>0</v>
          </cell>
          <cell r="I29">
            <v>38079</v>
          </cell>
          <cell r="J29">
            <v>1513732</v>
          </cell>
          <cell r="K29">
            <v>5222811593.1400003</v>
          </cell>
          <cell r="L29">
            <v>1269475</v>
          </cell>
          <cell r="M29">
            <v>8475636432.1400003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13663</v>
          </cell>
          <cell r="S29">
            <v>48523600</v>
          </cell>
          <cell r="T29">
            <v>1435524</v>
          </cell>
          <cell r="U29">
            <v>2211696631</v>
          </cell>
          <cell r="V29">
            <v>450999</v>
          </cell>
          <cell r="W29">
            <v>1492307557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3118291</v>
          </cell>
          <cell r="AC29">
            <v>12769300953</v>
          </cell>
          <cell r="AD29">
            <v>0</v>
          </cell>
          <cell r="AE29">
            <v>0</v>
          </cell>
        </row>
        <row r="30">
          <cell r="C30">
            <v>1822569</v>
          </cell>
          <cell r="D30">
            <v>7412670</v>
          </cell>
          <cell r="F30">
            <v>234311</v>
          </cell>
          <cell r="G30">
            <v>164</v>
          </cell>
          <cell r="H30">
            <v>36081</v>
          </cell>
          <cell r="I30">
            <v>65571</v>
          </cell>
          <cell r="J30">
            <v>2428119</v>
          </cell>
          <cell r="K30">
            <v>10579315316</v>
          </cell>
          <cell r="L30">
            <v>2634284</v>
          </cell>
          <cell r="M30">
            <v>46249642602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20879</v>
          </cell>
          <cell r="S30">
            <v>105309043</v>
          </cell>
          <cell r="T30">
            <v>1680339</v>
          </cell>
          <cell r="U30">
            <v>3441222315</v>
          </cell>
          <cell r="V30">
            <v>1035879</v>
          </cell>
          <cell r="W30">
            <v>3129713058</v>
          </cell>
          <cell r="X30">
            <v>0</v>
          </cell>
          <cell r="Y30">
            <v>0</v>
          </cell>
          <cell r="Z30">
            <v>946</v>
          </cell>
          <cell r="AA30">
            <v>56791857.799999997</v>
          </cell>
          <cell r="AB30">
            <v>5487675</v>
          </cell>
          <cell r="AC30">
            <v>24751100914</v>
          </cell>
          <cell r="AD30">
            <v>0</v>
          </cell>
          <cell r="AE30">
            <v>0</v>
          </cell>
        </row>
        <row r="31">
          <cell r="C31">
            <v>81101</v>
          </cell>
          <cell r="D31">
            <v>3574096</v>
          </cell>
          <cell r="F31">
            <v>11574</v>
          </cell>
          <cell r="G31">
            <v>945</v>
          </cell>
          <cell r="H31">
            <v>0</v>
          </cell>
          <cell r="I31">
            <v>37622</v>
          </cell>
          <cell r="J31">
            <v>122521</v>
          </cell>
          <cell r="K31">
            <v>762696289.40999997</v>
          </cell>
          <cell r="L31">
            <v>100480</v>
          </cell>
          <cell r="M31">
            <v>264449755.97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5749</v>
          </cell>
          <cell r="S31">
            <v>24704800</v>
          </cell>
          <cell r="T31">
            <v>1168365</v>
          </cell>
          <cell r="U31">
            <v>2650718913.52</v>
          </cell>
          <cell r="V31">
            <v>3250074</v>
          </cell>
          <cell r="W31">
            <v>1525872364.1700001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6030376</v>
          </cell>
          <cell r="AC31">
            <v>32100092579</v>
          </cell>
          <cell r="AD31">
            <v>3</v>
          </cell>
          <cell r="AE31">
            <v>900</v>
          </cell>
        </row>
        <row r="32">
          <cell r="C32">
            <v>0</v>
          </cell>
          <cell r="D32">
            <v>5186059</v>
          </cell>
          <cell r="F32">
            <v>9103</v>
          </cell>
          <cell r="G32">
            <v>0</v>
          </cell>
          <cell r="H32">
            <v>0</v>
          </cell>
          <cell r="I32">
            <v>36423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1954061</v>
          </cell>
          <cell r="U32">
            <v>2772802081.6100001</v>
          </cell>
          <cell r="V32">
            <v>398693</v>
          </cell>
          <cell r="W32">
            <v>643224805.00999999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4446443</v>
          </cell>
          <cell r="AC32">
            <v>18837140063</v>
          </cell>
          <cell r="AD32">
            <v>0</v>
          </cell>
          <cell r="AE32">
            <v>0</v>
          </cell>
        </row>
        <row r="33">
          <cell r="C33">
            <v>9680</v>
          </cell>
          <cell r="D33">
            <v>3991619</v>
          </cell>
          <cell r="F33">
            <v>12216</v>
          </cell>
          <cell r="G33">
            <v>0</v>
          </cell>
          <cell r="H33">
            <v>0</v>
          </cell>
          <cell r="I33">
            <v>18515</v>
          </cell>
          <cell r="J33">
            <v>19715</v>
          </cell>
          <cell r="K33">
            <v>105246359.60000001</v>
          </cell>
          <cell r="L33">
            <v>5541</v>
          </cell>
          <cell r="M33">
            <v>53971944.720000006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459</v>
          </cell>
          <cell r="S33">
            <v>3526771.15</v>
          </cell>
          <cell r="T33">
            <v>1975517</v>
          </cell>
          <cell r="U33">
            <v>4055695424.4299989</v>
          </cell>
          <cell r="V33">
            <v>410368</v>
          </cell>
          <cell r="W33">
            <v>1135651458.7099998</v>
          </cell>
          <cell r="X33">
            <v>10337</v>
          </cell>
          <cell r="Y33">
            <v>206385016.47000003</v>
          </cell>
          <cell r="Z33">
            <v>0</v>
          </cell>
          <cell r="AA33">
            <v>0</v>
          </cell>
          <cell r="AB33">
            <v>5175839</v>
          </cell>
          <cell r="AC33">
            <v>24526286855.010002</v>
          </cell>
          <cell r="AD33">
            <v>0</v>
          </cell>
          <cell r="AE33">
            <v>0</v>
          </cell>
        </row>
        <row r="34">
          <cell r="C34">
            <v>4052093</v>
          </cell>
          <cell r="D34">
            <v>24983429</v>
          </cell>
          <cell r="F34">
            <v>61547</v>
          </cell>
          <cell r="G34">
            <v>6715</v>
          </cell>
          <cell r="H34">
            <v>28802</v>
          </cell>
          <cell r="I34">
            <v>285595</v>
          </cell>
          <cell r="J34">
            <v>4441587</v>
          </cell>
          <cell r="K34">
            <v>14361016554</v>
          </cell>
          <cell r="L34">
            <v>3628302</v>
          </cell>
          <cell r="M34">
            <v>21958720866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39354</v>
          </cell>
          <cell r="S34">
            <v>152583284.19999999</v>
          </cell>
          <cell r="T34">
            <v>5237184</v>
          </cell>
          <cell r="U34">
            <v>9182085366</v>
          </cell>
          <cell r="V34">
            <v>3811352</v>
          </cell>
          <cell r="W34">
            <v>8280605625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10473227</v>
          </cell>
          <cell r="AC34">
            <v>46907868509</v>
          </cell>
          <cell r="AD34">
            <v>0</v>
          </cell>
          <cell r="AE34">
            <v>0</v>
          </cell>
        </row>
        <row r="35">
          <cell r="C35">
            <v>4005255</v>
          </cell>
          <cell r="D35">
            <v>1404224</v>
          </cell>
          <cell r="F35">
            <v>1022066</v>
          </cell>
          <cell r="G35">
            <v>0</v>
          </cell>
          <cell r="H35">
            <v>47147</v>
          </cell>
          <cell r="I35">
            <v>62244</v>
          </cell>
          <cell r="J35">
            <v>5500699</v>
          </cell>
          <cell r="K35">
            <v>20506676130</v>
          </cell>
          <cell r="L35">
            <v>4230708</v>
          </cell>
          <cell r="M35">
            <v>26244885262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36004</v>
          </cell>
          <cell r="S35">
            <v>120749187.40000001</v>
          </cell>
          <cell r="T35">
            <v>320132</v>
          </cell>
          <cell r="U35">
            <v>625691943.70000005</v>
          </cell>
          <cell r="V35">
            <v>148382</v>
          </cell>
          <cell r="W35">
            <v>466511545.60000002</v>
          </cell>
          <cell r="X35">
            <v>0</v>
          </cell>
          <cell r="Y35">
            <v>0</v>
          </cell>
          <cell r="Z35">
            <v>138</v>
          </cell>
          <cell r="AA35">
            <v>5680302.1200000001</v>
          </cell>
          <cell r="AB35">
            <v>614671</v>
          </cell>
          <cell r="AC35">
            <v>3022858412</v>
          </cell>
          <cell r="AD35">
            <v>0</v>
          </cell>
          <cell r="AE35">
            <v>0</v>
          </cell>
        </row>
        <row r="36">
          <cell r="C36">
            <v>115538</v>
          </cell>
          <cell r="D36">
            <v>3668438</v>
          </cell>
          <cell r="F36">
            <v>12296</v>
          </cell>
          <cell r="G36">
            <v>0</v>
          </cell>
          <cell r="H36">
            <v>4794</v>
          </cell>
          <cell r="I36">
            <v>59220</v>
          </cell>
          <cell r="J36">
            <v>319340</v>
          </cell>
          <cell r="K36">
            <v>1009014029</v>
          </cell>
          <cell r="L36">
            <v>291038</v>
          </cell>
          <cell r="M36">
            <v>1659152995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1969550</v>
          </cell>
          <cell r="U36">
            <v>3568324806</v>
          </cell>
          <cell r="V36">
            <v>424386</v>
          </cell>
          <cell r="W36">
            <v>1013287319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3172357</v>
          </cell>
          <cell r="AC36">
            <v>14184811269</v>
          </cell>
          <cell r="AD36">
            <v>0</v>
          </cell>
          <cell r="AE36">
            <v>0</v>
          </cell>
        </row>
        <row r="37">
          <cell r="C37">
            <v>40991</v>
          </cell>
          <cell r="D37">
            <v>2105557</v>
          </cell>
          <cell r="F37">
            <v>4704</v>
          </cell>
          <cell r="G37">
            <v>0</v>
          </cell>
          <cell r="H37">
            <v>0</v>
          </cell>
          <cell r="I37">
            <v>0</v>
          </cell>
          <cell r="J37">
            <v>49344</v>
          </cell>
          <cell r="K37">
            <v>215154110</v>
          </cell>
          <cell r="L37">
            <v>21653</v>
          </cell>
          <cell r="M37">
            <v>106219681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2225</v>
          </cell>
          <cell r="S37">
            <v>8667700</v>
          </cell>
          <cell r="T37">
            <v>486404</v>
          </cell>
          <cell r="U37">
            <v>1001048854.66</v>
          </cell>
          <cell r="V37">
            <v>136359</v>
          </cell>
          <cell r="W37">
            <v>239329048.22999999</v>
          </cell>
          <cell r="X37">
            <v>123</v>
          </cell>
          <cell r="Y37">
            <v>353275</v>
          </cell>
          <cell r="Z37">
            <v>0</v>
          </cell>
          <cell r="AA37">
            <v>0</v>
          </cell>
          <cell r="AB37">
            <v>5299032</v>
          </cell>
          <cell r="AC37">
            <v>22071216300</v>
          </cell>
          <cell r="AD37">
            <v>0</v>
          </cell>
          <cell r="AE37">
            <v>0</v>
          </cell>
        </row>
        <row r="38">
          <cell r="C38">
            <v>1331990</v>
          </cell>
          <cell r="D38">
            <v>3958870</v>
          </cell>
          <cell r="F38">
            <v>57662</v>
          </cell>
          <cell r="G38">
            <v>95630</v>
          </cell>
          <cell r="H38">
            <v>303938</v>
          </cell>
          <cell r="I38">
            <v>117226656</v>
          </cell>
          <cell r="J38">
            <v>1591393</v>
          </cell>
          <cell r="K38">
            <v>4619925725.4200001</v>
          </cell>
          <cell r="L38">
            <v>1089753</v>
          </cell>
          <cell r="M38">
            <v>7168965072.6000004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17207</v>
          </cell>
          <cell r="S38">
            <v>73404550</v>
          </cell>
          <cell r="X38">
            <v>0</v>
          </cell>
          <cell r="Y38">
            <v>0</v>
          </cell>
          <cell r="Z38">
            <v>56</v>
          </cell>
          <cell r="AA38">
            <v>1114277</v>
          </cell>
          <cell r="AB38">
            <v>2608071</v>
          </cell>
          <cell r="AC38">
            <v>12127747500</v>
          </cell>
          <cell r="AD38">
            <v>1128</v>
          </cell>
          <cell r="AE38">
            <v>1121650</v>
          </cell>
        </row>
        <row r="39">
          <cell r="C39">
            <v>1356420</v>
          </cell>
          <cell r="D39">
            <v>0</v>
          </cell>
          <cell r="F39">
            <v>47948</v>
          </cell>
          <cell r="G39">
            <v>0</v>
          </cell>
          <cell r="H39">
            <v>0</v>
          </cell>
          <cell r="I39">
            <v>0</v>
          </cell>
          <cell r="J39">
            <v>1005261</v>
          </cell>
          <cell r="K39">
            <v>7204702269</v>
          </cell>
          <cell r="L39">
            <v>3246269</v>
          </cell>
          <cell r="M39">
            <v>22976105784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C40">
            <v>21092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29471</v>
          </cell>
          <cell r="K40">
            <v>125099091.94999999</v>
          </cell>
          <cell r="L40">
            <v>13528</v>
          </cell>
          <cell r="M40">
            <v>171900577.34999996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1</v>
          </cell>
          <cell r="S40">
            <v>10000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C41">
            <v>0</v>
          </cell>
          <cell r="D41">
            <v>1645</v>
          </cell>
          <cell r="F41">
            <v>0</v>
          </cell>
          <cell r="G41">
            <v>0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50</v>
          </cell>
          <cell r="U41">
            <v>211538</v>
          </cell>
          <cell r="V41">
            <v>19</v>
          </cell>
          <cell r="W41">
            <v>14129.8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395</v>
          </cell>
          <cell r="AC41">
            <v>3554500</v>
          </cell>
          <cell r="AD41">
            <v>0</v>
          </cell>
          <cell r="AE41">
            <v>0</v>
          </cell>
        </row>
        <row r="42">
          <cell r="C42">
            <v>2545671</v>
          </cell>
          <cell r="D42">
            <v>1333354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6427826</v>
          </cell>
          <cell r="K42">
            <v>17346416224.700001</v>
          </cell>
          <cell r="L42">
            <v>5721055</v>
          </cell>
          <cell r="M42">
            <v>24657323492.259998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10881</v>
          </cell>
          <cell r="S42">
            <v>64539500</v>
          </cell>
          <cell r="T42">
            <v>972795</v>
          </cell>
          <cell r="U42">
            <v>2416645795.8699999</v>
          </cell>
          <cell r="V42">
            <v>988675</v>
          </cell>
          <cell r="W42">
            <v>2907840221.1000004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873389</v>
          </cell>
          <cell r="AC42">
            <v>4901371061</v>
          </cell>
          <cell r="AD42">
            <v>0</v>
          </cell>
          <cell r="AE42">
            <v>0</v>
          </cell>
        </row>
        <row r="43">
          <cell r="C43">
            <v>34686</v>
          </cell>
          <cell r="D43">
            <v>2038403</v>
          </cell>
          <cell r="F43">
            <v>389</v>
          </cell>
          <cell r="G43">
            <v>99</v>
          </cell>
          <cell r="H43">
            <v>0</v>
          </cell>
          <cell r="I43">
            <v>2400</v>
          </cell>
          <cell r="J43">
            <v>33022</v>
          </cell>
          <cell r="K43">
            <v>113664886.95</v>
          </cell>
          <cell r="L43">
            <v>22266</v>
          </cell>
          <cell r="M43">
            <v>167807907.88999999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305</v>
          </cell>
          <cell r="S43">
            <v>991629.2</v>
          </cell>
          <cell r="T43">
            <v>649780</v>
          </cell>
          <cell r="U43">
            <v>952846371.38999999</v>
          </cell>
          <cell r="V43">
            <v>262948</v>
          </cell>
          <cell r="W43">
            <v>483032694.85000002</v>
          </cell>
          <cell r="X43">
            <v>441</v>
          </cell>
          <cell r="Y43">
            <v>7276318</v>
          </cell>
          <cell r="Z43">
            <v>0</v>
          </cell>
          <cell r="AA43">
            <v>0</v>
          </cell>
          <cell r="AB43">
            <v>1198505</v>
          </cell>
          <cell r="AC43">
            <v>5324916967.4300003</v>
          </cell>
          <cell r="AD43">
            <v>55</v>
          </cell>
          <cell r="AE43">
            <v>47910</v>
          </cell>
        </row>
        <row r="44">
          <cell r="C44">
            <v>0</v>
          </cell>
          <cell r="D44">
            <v>121353</v>
          </cell>
          <cell r="F44">
            <v>0</v>
          </cell>
          <cell r="G44">
            <v>0</v>
          </cell>
          <cell r="H44">
            <v>0</v>
          </cell>
          <cell r="I44">
            <v>6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66553</v>
          </cell>
          <cell r="U44">
            <v>163656936.10999957</v>
          </cell>
          <cell r="V44">
            <v>26256</v>
          </cell>
          <cell r="W44">
            <v>77109086.230000004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48481</v>
          </cell>
          <cell r="AC44">
            <v>275393595.63</v>
          </cell>
          <cell r="AD44">
            <v>0</v>
          </cell>
          <cell r="AE44">
            <v>0</v>
          </cell>
        </row>
        <row r="45">
          <cell r="C45">
            <v>762067</v>
          </cell>
          <cell r="D45">
            <v>530747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664528</v>
          </cell>
          <cell r="K45">
            <v>3621771761.3699999</v>
          </cell>
          <cell r="L45">
            <v>1055283</v>
          </cell>
          <cell r="M45">
            <v>3878482819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1503</v>
          </cell>
          <cell r="S45">
            <v>11525142.039999999</v>
          </cell>
          <cell r="T45">
            <v>383322</v>
          </cell>
          <cell r="U45">
            <v>1095028888.04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254073</v>
          </cell>
          <cell r="AC45">
            <v>1457471453.4000001</v>
          </cell>
          <cell r="AD45">
            <v>0</v>
          </cell>
          <cell r="AE45">
            <v>0</v>
          </cell>
        </row>
        <row r="46">
          <cell r="C46">
            <v>1275573</v>
          </cell>
          <cell r="D46">
            <v>134661</v>
          </cell>
          <cell r="F46">
            <v>0</v>
          </cell>
          <cell r="G46">
            <v>230651</v>
          </cell>
          <cell r="H46">
            <v>0</v>
          </cell>
          <cell r="I46">
            <v>0</v>
          </cell>
          <cell r="J46">
            <v>510945</v>
          </cell>
          <cell r="K46">
            <v>2386880182</v>
          </cell>
          <cell r="L46">
            <v>1429038</v>
          </cell>
          <cell r="M46">
            <v>7030080547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66276</v>
          </cell>
          <cell r="S46">
            <v>410729176.27999997</v>
          </cell>
          <cell r="T46">
            <v>7516</v>
          </cell>
          <cell r="U46">
            <v>15774655.1675</v>
          </cell>
          <cell r="V46">
            <v>20762</v>
          </cell>
          <cell r="W46">
            <v>42366501.052500002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13762</v>
          </cell>
          <cell r="AC46">
            <v>54053935</v>
          </cell>
          <cell r="AD46">
            <v>0</v>
          </cell>
          <cell r="AE46">
            <v>0</v>
          </cell>
        </row>
        <row r="47">
          <cell r="C47">
            <v>1321772</v>
          </cell>
          <cell r="D47">
            <v>1166145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1617835</v>
          </cell>
          <cell r="K47">
            <v>4840811734</v>
          </cell>
          <cell r="L47">
            <v>1381403</v>
          </cell>
          <cell r="M47">
            <v>6461998959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2744</v>
          </cell>
          <cell r="S47">
            <v>18453678</v>
          </cell>
          <cell r="T47">
            <v>911279</v>
          </cell>
          <cell r="U47">
            <v>2192401848</v>
          </cell>
          <cell r="V47">
            <v>546969</v>
          </cell>
          <cell r="W47">
            <v>1141747883</v>
          </cell>
          <cell r="X47">
            <v>35</v>
          </cell>
          <cell r="Y47">
            <v>622653</v>
          </cell>
          <cell r="Z47">
            <v>0</v>
          </cell>
          <cell r="AA47">
            <v>0</v>
          </cell>
          <cell r="AB47">
            <v>1001958</v>
          </cell>
          <cell r="AC47">
            <v>4676411554</v>
          </cell>
          <cell r="AD47">
            <v>0</v>
          </cell>
          <cell r="AE47">
            <v>0</v>
          </cell>
        </row>
        <row r="48">
          <cell r="C48">
            <v>0</v>
          </cell>
          <cell r="D48">
            <v>2348434</v>
          </cell>
          <cell r="F48">
            <v>0</v>
          </cell>
          <cell r="G48">
            <v>0</v>
          </cell>
          <cell r="H48">
            <v>0</v>
          </cell>
          <cell r="I48">
            <v>3682568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241706</v>
          </cell>
          <cell r="W48">
            <v>180149841.70999998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C49">
            <v>0</v>
          </cell>
          <cell r="D49">
            <v>4987071</v>
          </cell>
          <cell r="F49">
            <v>0</v>
          </cell>
          <cell r="G49">
            <v>327162</v>
          </cell>
          <cell r="H49">
            <v>0</v>
          </cell>
          <cell r="I49">
            <v>15526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214322</v>
          </cell>
          <cell r="U49">
            <v>427016792.63</v>
          </cell>
          <cell r="V49">
            <v>25535</v>
          </cell>
          <cell r="W49">
            <v>26542761.23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1558744</v>
          </cell>
          <cell r="AC49">
            <v>4803716690.8500004</v>
          </cell>
          <cell r="AD49">
            <v>203</v>
          </cell>
          <cell r="AE49">
            <v>130225</v>
          </cell>
        </row>
        <row r="50">
          <cell r="C50">
            <v>0</v>
          </cell>
          <cell r="D50">
            <v>6116946</v>
          </cell>
          <cell r="F50">
            <v>0</v>
          </cell>
          <cell r="G50">
            <v>171343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557270</v>
          </cell>
          <cell r="W50">
            <v>334070533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</row>
        <row r="51">
          <cell r="C51">
            <v>0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C52">
            <v>0</v>
          </cell>
          <cell r="D52">
            <v>387176</v>
          </cell>
          <cell r="F52">
            <v>0</v>
          </cell>
          <cell r="G52">
            <v>102468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751</v>
          </cell>
          <cell r="U52">
            <v>594905.62</v>
          </cell>
          <cell r="V52">
            <v>21852</v>
          </cell>
          <cell r="W52">
            <v>11406910.810000001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4201</v>
          </cell>
          <cell r="AC52">
            <v>16545059</v>
          </cell>
          <cell r="AD52">
            <v>0</v>
          </cell>
          <cell r="AE52">
            <v>0</v>
          </cell>
        </row>
        <row r="53">
          <cell r="C53">
            <v>0</v>
          </cell>
          <cell r="D53">
            <v>38074943</v>
          </cell>
          <cell r="F53">
            <v>469429</v>
          </cell>
          <cell r="G53">
            <v>0</v>
          </cell>
          <cell r="H53">
            <v>0</v>
          </cell>
          <cell r="I53">
            <v>23905927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654257</v>
          </cell>
          <cell r="U53">
            <v>758451520</v>
          </cell>
          <cell r="V53">
            <v>1765013</v>
          </cell>
          <cell r="W53">
            <v>2137780737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1981958</v>
          </cell>
          <cell r="AC53">
            <v>7208339712</v>
          </cell>
          <cell r="AD53">
            <v>0</v>
          </cell>
          <cell r="AE53">
            <v>0</v>
          </cell>
        </row>
        <row r="54">
          <cell r="C54">
            <v>274656</v>
          </cell>
          <cell r="D54">
            <v>2158365</v>
          </cell>
          <cell r="F54">
            <v>0</v>
          </cell>
          <cell r="G54">
            <v>338</v>
          </cell>
          <cell r="H54">
            <v>0</v>
          </cell>
          <cell r="I54">
            <v>718238</v>
          </cell>
          <cell r="J54">
            <v>399701</v>
          </cell>
          <cell r="K54">
            <v>2087334672</v>
          </cell>
          <cell r="L54">
            <v>309557</v>
          </cell>
          <cell r="M54">
            <v>2229132120</v>
          </cell>
          <cell r="N54">
            <v>0</v>
          </cell>
          <cell r="O54">
            <v>0</v>
          </cell>
          <cell r="P54">
            <v>1295</v>
          </cell>
          <cell r="Q54">
            <v>651165</v>
          </cell>
          <cell r="R54">
            <v>5638</v>
          </cell>
          <cell r="S54">
            <v>35495900</v>
          </cell>
          <cell r="T54">
            <v>259927</v>
          </cell>
          <cell r="U54">
            <v>607300682.29999995</v>
          </cell>
          <cell r="V54">
            <v>194402</v>
          </cell>
          <cell r="W54">
            <v>562329133.39999998</v>
          </cell>
          <cell r="X54">
            <v>0</v>
          </cell>
          <cell r="Y54">
            <v>0</v>
          </cell>
          <cell r="Z54">
            <v>237</v>
          </cell>
          <cell r="AA54">
            <v>3235284</v>
          </cell>
          <cell r="AB54">
            <v>908307</v>
          </cell>
          <cell r="AC54">
            <v>5646406850</v>
          </cell>
          <cell r="AD54">
            <v>297</v>
          </cell>
          <cell r="AE54">
            <v>295110</v>
          </cell>
        </row>
        <row r="55">
          <cell r="C55">
            <v>0</v>
          </cell>
          <cell r="D55">
            <v>193436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47116</v>
          </cell>
          <cell r="U55">
            <v>108025625.59999999</v>
          </cell>
          <cell r="V55">
            <v>17721</v>
          </cell>
          <cell r="W55">
            <v>39319612.700000003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129232</v>
          </cell>
          <cell r="AC55">
            <v>663437415</v>
          </cell>
          <cell r="AD55">
            <v>0</v>
          </cell>
          <cell r="AE55">
            <v>0</v>
          </cell>
        </row>
        <row r="56">
          <cell r="C56">
            <v>0</v>
          </cell>
          <cell r="D56">
            <v>3741667</v>
          </cell>
          <cell r="F56">
            <v>19183</v>
          </cell>
          <cell r="G56">
            <v>299</v>
          </cell>
          <cell r="H56">
            <v>26890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285662</v>
          </cell>
          <cell r="U56">
            <v>481989054</v>
          </cell>
          <cell r="V56">
            <v>146765</v>
          </cell>
          <cell r="W56">
            <v>415522812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1061583</v>
          </cell>
          <cell r="AC56">
            <v>3540171806</v>
          </cell>
          <cell r="AD56">
            <v>0</v>
          </cell>
          <cell r="AE56">
            <v>0</v>
          </cell>
        </row>
        <row r="57">
          <cell r="C57">
            <v>0</v>
          </cell>
          <cell r="D57">
            <v>4592274</v>
          </cell>
          <cell r="F57">
            <v>0</v>
          </cell>
          <cell r="G57">
            <v>1130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287288</v>
          </cell>
          <cell r="U57">
            <v>347372422.81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840853</v>
          </cell>
          <cell r="AC57">
            <v>3609706621</v>
          </cell>
          <cell r="AD57">
            <v>81</v>
          </cell>
          <cell r="AE57">
            <v>78627.38</v>
          </cell>
        </row>
        <row r="58">
          <cell r="C58">
            <v>0</v>
          </cell>
          <cell r="D58">
            <v>3631296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53116</v>
          </cell>
          <cell r="U58">
            <v>58136561.68</v>
          </cell>
          <cell r="V58">
            <v>5810</v>
          </cell>
          <cell r="W58">
            <v>9469262.1099999994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602486</v>
          </cell>
          <cell r="AC58">
            <v>2665297948.4000001</v>
          </cell>
          <cell r="AD58">
            <v>0</v>
          </cell>
          <cell r="AE58">
            <v>0</v>
          </cell>
        </row>
        <row r="59">
          <cell r="C59">
            <v>0</v>
          </cell>
          <cell r="D59">
            <v>2472660</v>
          </cell>
          <cell r="F59">
            <v>0</v>
          </cell>
          <cell r="G59">
            <v>164</v>
          </cell>
          <cell r="H59">
            <v>0</v>
          </cell>
          <cell r="I59">
            <v>494034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60263</v>
          </cell>
          <cell r="U59">
            <v>90087715.390000001</v>
          </cell>
          <cell r="V59">
            <v>10810</v>
          </cell>
          <cell r="W59">
            <v>23190065.66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293315</v>
          </cell>
          <cell r="AC59">
            <v>1444265350</v>
          </cell>
          <cell r="AD59">
            <v>0</v>
          </cell>
          <cell r="AE59">
            <v>0</v>
          </cell>
        </row>
        <row r="60">
          <cell r="C60">
            <v>0</v>
          </cell>
          <cell r="D60">
            <v>326990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18464</v>
          </cell>
          <cell r="U60">
            <v>23235568.960000001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50452</v>
          </cell>
          <cell r="AC60">
            <v>188489679</v>
          </cell>
          <cell r="AD60">
            <v>0</v>
          </cell>
          <cell r="AE60">
            <v>0</v>
          </cell>
        </row>
        <row r="61">
          <cell r="C61">
            <v>0</v>
          </cell>
          <cell r="D61">
            <v>495938</v>
          </cell>
          <cell r="F61">
            <v>0</v>
          </cell>
          <cell r="G61">
            <v>67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29337</v>
          </cell>
          <cell r="U61">
            <v>36718247.43</v>
          </cell>
          <cell r="V61">
            <v>2887</v>
          </cell>
          <cell r="W61">
            <v>5856017.6900000004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101763</v>
          </cell>
          <cell r="AC61">
            <v>431464176</v>
          </cell>
          <cell r="AD61">
            <v>0</v>
          </cell>
          <cell r="AE61">
            <v>0</v>
          </cell>
        </row>
        <row r="62">
          <cell r="C62">
            <v>0</v>
          </cell>
          <cell r="D62">
            <v>7504016</v>
          </cell>
          <cell r="F62">
            <v>0</v>
          </cell>
          <cell r="G62">
            <v>0</v>
          </cell>
          <cell r="H62">
            <v>0</v>
          </cell>
          <cell r="I62">
            <v>135451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356014</v>
          </cell>
          <cell r="U62">
            <v>489398144.55000001</v>
          </cell>
          <cell r="V62">
            <v>148929</v>
          </cell>
          <cell r="W62">
            <v>287765441.56999999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3190593</v>
          </cell>
          <cell r="AC62">
            <v>13745914819.1</v>
          </cell>
          <cell r="AD62">
            <v>231</v>
          </cell>
          <cell r="AE62">
            <v>210588</v>
          </cell>
        </row>
        <row r="63"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586</v>
          </cell>
          <cell r="AC63">
            <v>2122800</v>
          </cell>
          <cell r="AD63">
            <v>0</v>
          </cell>
          <cell r="AE63">
            <v>0</v>
          </cell>
        </row>
        <row r="64">
          <cell r="C64">
            <v>0</v>
          </cell>
          <cell r="D64">
            <v>1406809</v>
          </cell>
          <cell r="F64">
            <v>0</v>
          </cell>
          <cell r="G64">
            <v>450</v>
          </cell>
          <cell r="H64">
            <v>0</v>
          </cell>
          <cell r="I64">
            <v>8962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42925</v>
          </cell>
          <cell r="U64">
            <v>66079060</v>
          </cell>
          <cell r="V64">
            <v>13703</v>
          </cell>
          <cell r="W64">
            <v>21839557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733671</v>
          </cell>
          <cell r="AC64">
            <v>2104687481</v>
          </cell>
          <cell r="AD64">
            <v>0</v>
          </cell>
          <cell r="AE6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E100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:AC1"/>
    </sheetView>
  </sheetViews>
  <sheetFormatPr defaultRowHeight="12.75" x14ac:dyDescent="0.2"/>
  <cols>
    <col min="1" max="1" width="5.140625" style="25" bestFit="1" customWidth="1"/>
    <col min="2" max="2" width="5" style="26" customWidth="1"/>
    <col min="3" max="3" width="39.5703125" style="26" customWidth="1"/>
    <col min="4" max="4" width="7.28515625" style="37" customWidth="1"/>
    <col min="5" max="5" width="6" style="37" bestFit="1" customWidth="1"/>
    <col min="6" max="6" width="8" style="26" bestFit="1" customWidth="1"/>
    <col min="7" max="7" width="8.5703125" style="26" customWidth="1"/>
    <col min="8" max="8" width="8.42578125" style="26" customWidth="1"/>
    <col min="9" max="9" width="10.28515625" style="26" customWidth="1"/>
    <col min="10" max="10" width="9.7109375" style="26" customWidth="1"/>
    <col min="11" max="11" width="10.42578125" style="26" customWidth="1"/>
    <col min="12" max="15" width="10" style="26" bestFit="1" customWidth="1"/>
    <col min="16" max="16" width="8" style="26" bestFit="1" customWidth="1"/>
    <col min="17" max="17" width="9.140625" style="26" bestFit="1" customWidth="1"/>
    <col min="18" max="18" width="8" style="26" bestFit="1" customWidth="1"/>
    <col min="19" max="19" width="9.140625" style="26" bestFit="1" customWidth="1"/>
    <col min="20" max="21" width="10" style="26" bestFit="1" customWidth="1"/>
    <col min="22" max="22" width="10" style="26" customWidth="1"/>
    <col min="23" max="23" width="10" style="26" bestFit="1" customWidth="1"/>
    <col min="24" max="24" width="9.28515625" style="26" customWidth="1"/>
    <col min="25" max="25" width="9.140625" style="26" bestFit="1" customWidth="1"/>
    <col min="26" max="26" width="10" style="26" bestFit="1" customWidth="1"/>
    <col min="27" max="27" width="11" style="26" customWidth="1"/>
    <col min="28" max="28" width="9.42578125" style="26" customWidth="1"/>
    <col min="29" max="29" width="10.7109375" style="26" customWidth="1"/>
    <col min="30" max="30" width="12.28515625" style="26" customWidth="1"/>
    <col min="31" max="16384" width="9.140625" style="26"/>
  </cols>
  <sheetData>
    <row r="1" spans="1:29" x14ac:dyDescent="0.2">
      <c r="B1" s="18" t="s">
        <v>118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">
      <c r="B2" s="20" t="s">
        <v>0</v>
      </c>
      <c r="C2" s="18" t="s">
        <v>1</v>
      </c>
      <c r="D2" s="19" t="s">
        <v>2</v>
      </c>
      <c r="E2" s="19"/>
      <c r="F2" s="19"/>
      <c r="G2" s="19"/>
      <c r="H2" s="19"/>
      <c r="I2" s="19"/>
      <c r="J2" s="19"/>
      <c r="K2" s="19"/>
      <c r="L2" s="18" t="s">
        <v>3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">
      <c r="B3" s="20"/>
      <c r="C3" s="18"/>
      <c r="D3" s="20" t="s">
        <v>4</v>
      </c>
      <c r="E3" s="20"/>
      <c r="F3" s="20"/>
      <c r="G3" s="20"/>
      <c r="H3" s="20"/>
      <c r="I3" s="20"/>
      <c r="J3" s="20"/>
      <c r="K3" s="20"/>
      <c r="L3" s="18" t="s">
        <v>5</v>
      </c>
      <c r="M3" s="18"/>
      <c r="N3" s="18"/>
      <c r="O3" s="18"/>
      <c r="P3" s="18"/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18"/>
      <c r="AC3" s="18"/>
    </row>
    <row r="4" spans="1:29" x14ac:dyDescent="0.2">
      <c r="B4" s="20"/>
      <c r="C4" s="18"/>
      <c r="D4" s="20" t="s">
        <v>7</v>
      </c>
      <c r="E4" s="20"/>
      <c r="F4" s="20" t="s">
        <v>8</v>
      </c>
      <c r="G4" s="20" t="s">
        <v>9</v>
      </c>
      <c r="H4" s="20" t="s">
        <v>10</v>
      </c>
      <c r="I4" s="20" t="s">
        <v>11</v>
      </c>
      <c r="J4" s="20" t="s">
        <v>12</v>
      </c>
      <c r="K4" s="20" t="s">
        <v>13</v>
      </c>
      <c r="L4" s="18" t="s">
        <v>14</v>
      </c>
      <c r="M4" s="18"/>
      <c r="N4" s="18"/>
      <c r="O4" s="18"/>
      <c r="P4" s="18"/>
      <c r="Q4" s="18"/>
      <c r="R4" s="18" t="s">
        <v>15</v>
      </c>
      <c r="S4" s="18"/>
      <c r="T4" s="18" t="s">
        <v>14</v>
      </c>
      <c r="U4" s="18"/>
      <c r="V4" s="18"/>
      <c r="W4" s="18"/>
      <c r="X4" s="18"/>
      <c r="Y4" s="18"/>
      <c r="Z4" s="18" t="s">
        <v>15</v>
      </c>
      <c r="AA4" s="18"/>
      <c r="AB4" s="18"/>
      <c r="AC4" s="18"/>
    </row>
    <row r="5" spans="1:29" x14ac:dyDescent="0.2">
      <c r="B5" s="20"/>
      <c r="C5" s="18"/>
      <c r="D5" s="20"/>
      <c r="E5" s="20"/>
      <c r="F5" s="20"/>
      <c r="G5" s="20"/>
      <c r="H5" s="20"/>
      <c r="I5" s="20"/>
      <c r="J5" s="20"/>
      <c r="K5" s="20"/>
      <c r="L5" s="20" t="s">
        <v>16</v>
      </c>
      <c r="M5" s="20"/>
      <c r="N5" s="20" t="s">
        <v>17</v>
      </c>
      <c r="O5" s="20"/>
      <c r="P5" s="18" t="s">
        <v>18</v>
      </c>
      <c r="Q5" s="18"/>
      <c r="R5" s="18" t="s">
        <v>19</v>
      </c>
      <c r="S5" s="18"/>
      <c r="T5" s="20" t="s">
        <v>16</v>
      </c>
      <c r="U5" s="20"/>
      <c r="V5" s="20" t="s">
        <v>17</v>
      </c>
      <c r="W5" s="20"/>
      <c r="X5" s="18" t="s">
        <v>18</v>
      </c>
      <c r="Y5" s="18"/>
      <c r="Z5" s="20" t="s">
        <v>7</v>
      </c>
      <c r="AA5" s="20"/>
      <c r="AB5" s="20" t="s">
        <v>8</v>
      </c>
      <c r="AC5" s="20"/>
    </row>
    <row r="6" spans="1:29" s="30" customFormat="1" ht="38.25" x14ac:dyDescent="0.25">
      <c r="A6" s="29"/>
      <c r="B6" s="20"/>
      <c r="C6" s="18"/>
      <c r="D6" s="21" t="s">
        <v>20</v>
      </c>
      <c r="E6" s="22" t="s">
        <v>21</v>
      </c>
      <c r="F6" s="20"/>
      <c r="G6" s="20"/>
      <c r="H6" s="20"/>
      <c r="I6" s="20"/>
      <c r="J6" s="20"/>
      <c r="K6" s="20"/>
      <c r="L6" s="24" t="s">
        <v>22</v>
      </c>
      <c r="M6" s="24" t="s">
        <v>23</v>
      </c>
      <c r="N6" s="24" t="s">
        <v>22</v>
      </c>
      <c r="O6" s="24" t="s">
        <v>23</v>
      </c>
      <c r="P6" s="24" t="s">
        <v>22</v>
      </c>
      <c r="Q6" s="24" t="s">
        <v>23</v>
      </c>
      <c r="R6" s="24" t="s">
        <v>22</v>
      </c>
      <c r="S6" s="24" t="s">
        <v>23</v>
      </c>
      <c r="T6" s="24" t="s">
        <v>22</v>
      </c>
      <c r="U6" s="24" t="s">
        <v>23</v>
      </c>
      <c r="V6" s="24" t="s">
        <v>22</v>
      </c>
      <c r="W6" s="24" t="s">
        <v>23</v>
      </c>
      <c r="X6" s="24" t="s">
        <v>22</v>
      </c>
      <c r="Y6" s="24" t="s">
        <v>23</v>
      </c>
      <c r="Z6" s="24" t="s">
        <v>22</v>
      </c>
      <c r="AA6" s="24" t="s">
        <v>23</v>
      </c>
      <c r="AB6" s="24" t="s">
        <v>22</v>
      </c>
      <c r="AC6" s="24" t="s">
        <v>23</v>
      </c>
    </row>
    <row r="7" spans="1:29" x14ac:dyDescent="0.2">
      <c r="B7" s="23"/>
      <c r="C7" s="23"/>
      <c r="D7" s="21">
        <v>1</v>
      </c>
      <c r="E7" s="21">
        <v>2</v>
      </c>
      <c r="F7" s="21">
        <v>3</v>
      </c>
      <c r="G7" s="21">
        <v>4</v>
      </c>
      <c r="H7" s="21">
        <v>5</v>
      </c>
      <c r="I7" s="21">
        <v>6</v>
      </c>
      <c r="J7" s="21">
        <v>7</v>
      </c>
      <c r="K7" s="21">
        <v>8</v>
      </c>
      <c r="L7" s="21">
        <v>9</v>
      </c>
      <c r="M7" s="21">
        <v>10</v>
      </c>
      <c r="N7" s="21">
        <v>11</v>
      </c>
      <c r="O7" s="21">
        <v>12</v>
      </c>
      <c r="P7" s="21">
        <v>13</v>
      </c>
      <c r="Q7" s="21">
        <v>14</v>
      </c>
      <c r="R7" s="21">
        <v>15</v>
      </c>
      <c r="S7" s="21">
        <v>16</v>
      </c>
      <c r="T7" s="21">
        <v>17</v>
      </c>
      <c r="U7" s="21">
        <v>18</v>
      </c>
      <c r="V7" s="21">
        <v>19</v>
      </c>
      <c r="W7" s="21">
        <v>20</v>
      </c>
      <c r="X7" s="21">
        <v>21</v>
      </c>
      <c r="Y7" s="21">
        <v>22</v>
      </c>
      <c r="Z7" s="21">
        <v>23</v>
      </c>
      <c r="AA7" s="21">
        <v>24</v>
      </c>
      <c r="AB7" s="21">
        <v>25</v>
      </c>
      <c r="AC7" s="21">
        <v>26</v>
      </c>
    </row>
    <row r="8" spans="1:29" x14ac:dyDescent="0.2">
      <c r="B8" s="9" t="s">
        <v>24</v>
      </c>
      <c r="C8" s="9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B9" s="9" t="s">
        <v>25</v>
      </c>
      <c r="C9" s="27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38">
        <v>1</v>
      </c>
      <c r="C10" s="3" t="s">
        <v>26</v>
      </c>
      <c r="D10" s="4">
        <v>8760</v>
      </c>
      <c r="E10" s="5">
        <v>2683</v>
      </c>
      <c r="F10" s="6">
        <f>'[1]Interim Data-Current Month'!F7</f>
        <v>25758</v>
      </c>
      <c r="G10" s="6">
        <f>'[1]Interim Data-Current Month'!G7</f>
        <v>37816</v>
      </c>
      <c r="H10" s="6">
        <f>'[1]Interim Data-Current Month'!H7</f>
        <v>11907</v>
      </c>
      <c r="I10" s="6">
        <f>'[1]Interim Data-Current Month'!I7</f>
        <v>802773</v>
      </c>
      <c r="J10" s="6">
        <f>'[1]Interim Data-Current Month'!C7</f>
        <v>1416927</v>
      </c>
      <c r="K10" s="6">
        <f>'[1]Interim Data-Current Month'!D7</f>
        <v>76491940</v>
      </c>
      <c r="L10" s="6">
        <f>'[1]Interim Data-Current Month'!J7</f>
        <v>1595737</v>
      </c>
      <c r="M10" s="6">
        <f>'[1]Interim Data-Current Month'!K7/1000</f>
        <v>4965048.0389999999</v>
      </c>
      <c r="N10" s="6">
        <f>'[1]Interim Data-Current Month'!L7</f>
        <v>1591195</v>
      </c>
      <c r="O10" s="6">
        <f>'[1]Interim Data-Current Month'!M7/1000</f>
        <v>7782340.4419999998</v>
      </c>
      <c r="P10" s="6">
        <f>'[1]Interim Data-Current Month'!N7+'[1]Interim Data-Current Month'!P7</f>
        <v>0</v>
      </c>
      <c r="Q10" s="6">
        <f>'[1]Interim Data-Current Month'!O7/1000+'[1]Interim Data-Current Month'!Q7/1000</f>
        <v>0</v>
      </c>
      <c r="R10" s="6">
        <f>'[1]Interim Data-Current Month'!R7</f>
        <v>20703</v>
      </c>
      <c r="S10" s="6">
        <f>'[1]Interim Data-Current Month'!S7/1000</f>
        <v>95339.7</v>
      </c>
      <c r="T10" s="6">
        <f>'[1]Interim Data-Current Month'!T7</f>
        <v>7928069</v>
      </c>
      <c r="U10" s="6">
        <f>'[1]Interim Data-Current Month'!U7/1000</f>
        <v>14477324.877</v>
      </c>
      <c r="V10" s="6">
        <f>'[1]Interim Data-Current Month'!V7</f>
        <v>4041585</v>
      </c>
      <c r="W10" s="6">
        <f>'[1]Interim Data-Current Month'!W7/1000</f>
        <v>6982928.4369999999</v>
      </c>
      <c r="X10" s="6">
        <f>'[1]Interim Data-Current Month'!X7+'[1]Interim Data-Current Month'!Z7</f>
        <v>4</v>
      </c>
      <c r="Y10" s="6">
        <f>'[1]Interim Data-Current Month'!Y7/1000+'[1]Interim Data-Current Month'!AA7/1000</f>
        <v>7.04</v>
      </c>
      <c r="Z10" s="6">
        <f>'[1]Interim Data-Current Month'!AB7</f>
        <v>27799590</v>
      </c>
      <c r="AA10" s="6">
        <f>'[1]Interim Data-Current Month'!AC7/1000</f>
        <v>127554009.01899999</v>
      </c>
      <c r="AB10" s="6">
        <f>'[1]Interim Data-Current Month'!AD7</f>
        <v>1538</v>
      </c>
      <c r="AC10" s="6">
        <f>'[1]Interim Data-Current Month'!AE7/1000</f>
        <v>1370.3326399999999</v>
      </c>
    </row>
    <row r="11" spans="1:29" x14ac:dyDescent="0.2">
      <c r="B11" s="38">
        <v>2</v>
      </c>
      <c r="C11" s="3" t="s">
        <v>27</v>
      </c>
      <c r="D11" s="4">
        <v>5161</v>
      </c>
      <c r="E11" s="5">
        <v>2658</v>
      </c>
      <c r="F11" s="6">
        <f>'[1]Interim Data-Current Month'!F8</f>
        <v>46857</v>
      </c>
      <c r="G11" s="6">
        <f>'[1]Interim Data-Current Month'!G8</f>
        <v>11956</v>
      </c>
      <c r="H11" s="6">
        <f>'[1]Interim Data-Current Month'!H8</f>
        <v>103</v>
      </c>
      <c r="I11" s="6">
        <f>'[1]Interim Data-Current Month'!I8</f>
        <v>425143</v>
      </c>
      <c r="J11" s="6">
        <f>'[1]Interim Data-Current Month'!C8</f>
        <v>161832</v>
      </c>
      <c r="K11" s="6">
        <f>'[1]Interim Data-Current Month'!D8</f>
        <v>45431685</v>
      </c>
      <c r="L11" s="6">
        <f>'[1]Interim Data-Current Month'!J8</f>
        <v>140706</v>
      </c>
      <c r="M11" s="6">
        <f>'[1]Interim Data-Current Month'!K8/1000</f>
        <v>475262.53662000003</v>
      </c>
      <c r="N11" s="6">
        <f>'[1]Interim Data-Current Month'!L8</f>
        <v>106785</v>
      </c>
      <c r="O11" s="6">
        <f>'[1]Interim Data-Current Month'!M8/1000</f>
        <v>314510.91344999999</v>
      </c>
      <c r="P11" s="6">
        <f>'[1]Interim Data-Current Month'!N8+'[1]Interim Data-Current Month'!P8</f>
        <v>0</v>
      </c>
      <c r="Q11" s="6">
        <f>'[1]Interim Data-Current Month'!O8/1000+'[1]Interim Data-Current Month'!Q8/1000</f>
        <v>0</v>
      </c>
      <c r="R11" s="6">
        <f>'[1]Interim Data-Current Month'!R8</f>
        <v>8537</v>
      </c>
      <c r="S11" s="6">
        <f>'[1]Interim Data-Current Month'!S8/1000</f>
        <v>48267.230819999997</v>
      </c>
      <c r="T11" s="6">
        <f>'[1]Interim Data-Current Month'!T8</f>
        <v>4755844</v>
      </c>
      <c r="U11" s="6">
        <f>'[1]Interim Data-Current Month'!U8/1000</f>
        <v>8048259.1480100006</v>
      </c>
      <c r="V11" s="6">
        <f>'[1]Interim Data-Current Month'!V8</f>
        <v>2760930</v>
      </c>
      <c r="W11" s="6">
        <f>'[1]Interim Data-Current Month'!W8/1000</f>
        <v>3697356.0625300002</v>
      </c>
      <c r="X11" s="6">
        <f>'[1]Interim Data-Current Month'!X8+'[1]Interim Data-Current Month'!Z8</f>
        <v>0</v>
      </c>
      <c r="Y11" s="6">
        <f>'[1]Interim Data-Current Month'!Y8/1000+'[1]Interim Data-Current Month'!AA8/1000</f>
        <v>0</v>
      </c>
      <c r="Z11" s="6">
        <f>'[1]Interim Data-Current Month'!AB8</f>
        <v>17565150</v>
      </c>
      <c r="AA11" s="6">
        <f>'[1]Interim Data-Current Month'!AC8/1000</f>
        <v>67388710.9419</v>
      </c>
      <c r="AB11" s="6">
        <f>'[1]Interim Data-Current Month'!AD8</f>
        <v>3857</v>
      </c>
      <c r="AC11" s="6">
        <f>'[1]Interim Data-Current Month'!AE8/1000</f>
        <v>3664.6439999999998</v>
      </c>
    </row>
    <row r="12" spans="1:29" x14ac:dyDescent="0.2">
      <c r="B12" s="38">
        <v>3</v>
      </c>
      <c r="C12" s="7" t="s">
        <v>28</v>
      </c>
      <c r="D12" s="8">
        <v>1747</v>
      </c>
      <c r="E12" s="5">
        <v>434</v>
      </c>
      <c r="F12" s="6">
        <f>'[1]Interim Data-Current Month'!F9</f>
        <v>2871</v>
      </c>
      <c r="G12" s="6">
        <f>'[1]Interim Data-Current Month'!G9</f>
        <v>0</v>
      </c>
      <c r="H12" s="6">
        <f>'[1]Interim Data-Current Month'!H9</f>
        <v>355014</v>
      </c>
      <c r="I12" s="6">
        <f>'[1]Interim Data-Current Month'!I9</f>
        <v>601845</v>
      </c>
      <c r="J12" s="6">
        <f>'[1]Interim Data-Current Month'!C9</f>
        <v>76761</v>
      </c>
      <c r="K12" s="6">
        <f>'[1]Interim Data-Current Month'!D9</f>
        <v>12784888</v>
      </c>
      <c r="L12" s="6">
        <f>'[1]Interim Data-Current Month'!J9</f>
        <v>79760</v>
      </c>
      <c r="M12" s="6">
        <f>'[1]Interim Data-Current Month'!K9/1000</f>
        <v>328788.54210000002</v>
      </c>
      <c r="N12" s="6">
        <f>'[1]Interim Data-Current Month'!L9</f>
        <v>0</v>
      </c>
      <c r="O12" s="6">
        <f>'[1]Interim Data-Current Month'!M9/1000</f>
        <v>0</v>
      </c>
      <c r="P12" s="6">
        <f>'[1]Interim Data-Current Month'!N9+'[1]Interim Data-Current Month'!P9</f>
        <v>0</v>
      </c>
      <c r="Q12" s="6">
        <f>'[1]Interim Data-Current Month'!O9/1000+'[1]Interim Data-Current Month'!Q9/1000</f>
        <v>0</v>
      </c>
      <c r="R12" s="6">
        <f>'[1]Interim Data-Current Month'!R9</f>
        <v>904</v>
      </c>
      <c r="S12" s="6">
        <f>'[1]Interim Data-Current Month'!S9/1000</f>
        <v>4186.9059999999999</v>
      </c>
      <c r="T12" s="6">
        <f>'[1]Interim Data-Current Month'!T9</f>
        <v>2377708</v>
      </c>
      <c r="U12" s="6">
        <f>'[1]Interim Data-Current Month'!U9/1000</f>
        <v>3483841.8160000001</v>
      </c>
      <c r="V12" s="6">
        <f>'[1]Interim Data-Current Month'!V9</f>
        <v>1062916</v>
      </c>
      <c r="W12" s="6">
        <f>'[1]Interim Data-Current Month'!W9/1000</f>
        <v>1492120.422</v>
      </c>
      <c r="X12" s="6">
        <f>'[1]Interim Data-Current Month'!X9+'[1]Interim Data-Current Month'!Z9</f>
        <v>8809</v>
      </c>
      <c r="Y12" s="6">
        <f>'[1]Interim Data-Current Month'!Y9/1000+'[1]Interim Data-Current Month'!AA9/1000</f>
        <v>96675.173900000009</v>
      </c>
      <c r="Z12" s="6">
        <f>'[1]Interim Data-Current Month'!AB9</f>
        <v>7043405</v>
      </c>
      <c r="AA12" s="6">
        <f>'[1]Interim Data-Current Month'!AC9/1000</f>
        <v>29302557.429000001</v>
      </c>
      <c r="AB12" s="6">
        <f>'[1]Interim Data-Current Month'!AD9</f>
        <v>0</v>
      </c>
      <c r="AC12" s="6">
        <f>'[1]Interim Data-Current Month'!AE9/1000</f>
        <v>0</v>
      </c>
    </row>
    <row r="13" spans="1:29" x14ac:dyDescent="0.2">
      <c r="B13" s="38">
        <v>4</v>
      </c>
      <c r="C13" s="3" t="s">
        <v>29</v>
      </c>
      <c r="D13" s="4">
        <v>8063</v>
      </c>
      <c r="E13" s="5">
        <v>4127</v>
      </c>
      <c r="F13" s="6">
        <f>'[1]Interim Data-Current Month'!F10</f>
        <v>50362</v>
      </c>
      <c r="G13" s="6">
        <f>'[1]Interim Data-Current Month'!G10</f>
        <v>8906</v>
      </c>
      <c r="H13" s="6">
        <f>'[1]Interim Data-Current Month'!H10</f>
        <v>66</v>
      </c>
      <c r="I13" s="6">
        <f>'[1]Interim Data-Current Month'!I10</f>
        <v>1504456</v>
      </c>
      <c r="J13" s="6">
        <f>'[1]Interim Data-Current Month'!C10</f>
        <v>913399</v>
      </c>
      <c r="K13" s="6">
        <f>'[1]Interim Data-Current Month'!D10</f>
        <v>46819589</v>
      </c>
      <c r="L13" s="6">
        <f>'[1]Interim Data-Current Month'!J10</f>
        <v>669447</v>
      </c>
      <c r="M13" s="6">
        <f>'[1]Interim Data-Current Month'!K10/1000</f>
        <v>1750369.9361100001</v>
      </c>
      <c r="N13" s="6">
        <f>'[1]Interim Data-Current Month'!L10</f>
        <v>304917</v>
      </c>
      <c r="O13" s="6">
        <f>'[1]Interim Data-Current Month'!M10/1000</f>
        <v>1057839.26104</v>
      </c>
      <c r="P13" s="6">
        <f>'[1]Interim Data-Current Month'!N10+'[1]Interim Data-Current Month'!P10</f>
        <v>0</v>
      </c>
      <c r="Q13" s="6">
        <f>'[1]Interim Data-Current Month'!O10/1000+'[1]Interim Data-Current Month'!Q10/1000</f>
        <v>0</v>
      </c>
      <c r="R13" s="6">
        <f>'[1]Interim Data-Current Month'!R10</f>
        <v>56638</v>
      </c>
      <c r="S13" s="6">
        <f>'[1]Interim Data-Current Month'!S10/1000</f>
        <v>285988.04033999995</v>
      </c>
      <c r="T13" s="6">
        <f>'[1]Interim Data-Current Month'!T10</f>
        <v>9643828</v>
      </c>
      <c r="U13" s="6">
        <f>'[1]Interim Data-Current Month'!U10/1000</f>
        <v>18907587.06611</v>
      </c>
      <c r="V13" s="6">
        <f>'[1]Interim Data-Current Month'!V10</f>
        <v>3901673</v>
      </c>
      <c r="W13" s="6">
        <f>'[1]Interim Data-Current Month'!W10/1000</f>
        <v>7081912.42141</v>
      </c>
      <c r="X13" s="6">
        <f>'[1]Interim Data-Current Month'!X10+'[1]Interim Data-Current Month'!Z10</f>
        <v>4387</v>
      </c>
      <c r="Y13" s="6">
        <f>'[1]Interim Data-Current Month'!Y10/1000+'[1]Interim Data-Current Month'!AA10/1000</f>
        <v>67096.413</v>
      </c>
      <c r="Z13" s="6">
        <f>'[1]Interim Data-Current Month'!AB10</f>
        <v>31285845</v>
      </c>
      <c r="AA13" s="6">
        <f>'[1]Interim Data-Current Month'!AC10/1000</f>
        <v>138755977.05848002</v>
      </c>
      <c r="AB13" s="6">
        <f>'[1]Interim Data-Current Month'!AD10</f>
        <v>1877</v>
      </c>
      <c r="AC13" s="6">
        <f>'[1]Interim Data-Current Month'!AE10/1000</f>
        <v>1596.5219999999999</v>
      </c>
    </row>
    <row r="14" spans="1:29" x14ac:dyDescent="0.2">
      <c r="B14" s="38">
        <v>5</v>
      </c>
      <c r="C14" s="3" t="s">
        <v>30</v>
      </c>
      <c r="D14" s="4">
        <v>2414</v>
      </c>
      <c r="E14" s="5">
        <v>425</v>
      </c>
      <c r="F14" s="6">
        <f>'[1]Interim Data-Current Month'!F11</f>
        <v>2588</v>
      </c>
      <c r="G14" s="6">
        <f>'[1]Interim Data-Current Month'!G11</f>
        <v>8982</v>
      </c>
      <c r="H14" s="6">
        <f>'[1]Interim Data-Current Month'!H11</f>
        <v>8154</v>
      </c>
      <c r="I14" s="6">
        <f>'[1]Interim Data-Current Month'!I11</f>
        <v>195055</v>
      </c>
      <c r="J14" s="6">
        <f>'[1]Interim Data-Current Month'!C11</f>
        <v>0</v>
      </c>
      <c r="K14" s="6">
        <f>'[1]Interim Data-Current Month'!D11</f>
        <v>27305718</v>
      </c>
      <c r="L14" s="6">
        <f>'[1]Interim Data-Current Month'!J11</f>
        <v>0</v>
      </c>
      <c r="M14" s="6">
        <f>'[1]Interim Data-Current Month'!K11/1000</f>
        <v>0</v>
      </c>
      <c r="N14" s="6">
        <f>'[1]Interim Data-Current Month'!L11</f>
        <v>0</v>
      </c>
      <c r="O14" s="6">
        <f>'[1]Interim Data-Current Month'!M11/1000</f>
        <v>0</v>
      </c>
      <c r="P14" s="6">
        <f>'[1]Interim Data-Current Month'!N11+'[1]Interim Data-Current Month'!P11</f>
        <v>0</v>
      </c>
      <c r="Q14" s="6">
        <f>'[1]Interim Data-Current Month'!O11/1000+'[1]Interim Data-Current Month'!Q11/1000</f>
        <v>0</v>
      </c>
      <c r="R14" s="6">
        <f>'[1]Interim Data-Current Month'!R11</f>
        <v>0</v>
      </c>
      <c r="S14" s="6">
        <f>'[1]Interim Data-Current Month'!S11/1000</f>
        <v>0</v>
      </c>
      <c r="T14" s="6">
        <f>'[1]Interim Data-Current Month'!T11</f>
        <v>2788601</v>
      </c>
      <c r="U14" s="6">
        <f>'[1]Interim Data-Current Month'!U11/1000</f>
        <v>5735353.5539999995</v>
      </c>
      <c r="V14" s="6">
        <f>'[1]Interim Data-Current Month'!V11</f>
        <v>779735</v>
      </c>
      <c r="W14" s="6">
        <f>'[1]Interim Data-Current Month'!W11/1000</f>
        <v>1416751.35</v>
      </c>
      <c r="X14" s="6">
        <f>'[1]Interim Data-Current Month'!X11+'[1]Interim Data-Current Month'!Z11</f>
        <v>0</v>
      </c>
      <c r="Y14" s="6">
        <f>'[1]Interim Data-Current Month'!Y11/1000+'[1]Interim Data-Current Month'!AA11/1000</f>
        <v>0</v>
      </c>
      <c r="Z14" s="6">
        <f>'[1]Interim Data-Current Month'!AB11</f>
        <v>8623339</v>
      </c>
      <c r="AA14" s="6">
        <f>'[1]Interim Data-Current Month'!AC11/1000</f>
        <v>37431115.858999997</v>
      </c>
      <c r="AB14" s="6">
        <f>'[1]Interim Data-Current Month'!AD11</f>
        <v>10238</v>
      </c>
      <c r="AC14" s="6">
        <f>'[1]Interim Data-Current Month'!AE11/1000</f>
        <v>10330.915000000001</v>
      </c>
    </row>
    <row r="15" spans="1:29" x14ac:dyDescent="0.2">
      <c r="B15" s="38">
        <v>6</v>
      </c>
      <c r="C15" s="3" t="s">
        <v>31</v>
      </c>
      <c r="D15" s="4">
        <v>4239</v>
      </c>
      <c r="E15" s="5">
        <v>593</v>
      </c>
      <c r="F15" s="6">
        <f>'[1]Interim Data-Current Month'!F12</f>
        <v>14871</v>
      </c>
      <c r="G15" s="6">
        <f>'[1]Interim Data-Current Month'!G12</f>
        <v>9657</v>
      </c>
      <c r="H15" s="6">
        <f>'[1]Interim Data-Current Month'!H12</f>
        <v>0</v>
      </c>
      <c r="I15" s="6">
        <f>'[1]Interim Data-Current Month'!I12</f>
        <v>384662</v>
      </c>
      <c r="J15" s="6">
        <f>'[1]Interim Data-Current Month'!C12</f>
        <v>157121</v>
      </c>
      <c r="K15" s="6">
        <f>'[1]Interim Data-Current Month'!D12</f>
        <v>28168095</v>
      </c>
      <c r="L15" s="6">
        <f>'[1]Interim Data-Current Month'!J12</f>
        <v>129222</v>
      </c>
      <c r="M15" s="6">
        <f>'[1]Interim Data-Current Month'!K12/1000</f>
        <v>381326.95299999998</v>
      </c>
      <c r="N15" s="6">
        <f>'[1]Interim Data-Current Month'!L12</f>
        <v>69997</v>
      </c>
      <c r="O15" s="6">
        <f>'[1]Interim Data-Current Month'!M12/1000</f>
        <v>304786.45899999997</v>
      </c>
      <c r="P15" s="6">
        <f>'[1]Interim Data-Current Month'!N12+'[1]Interim Data-Current Month'!P12</f>
        <v>0</v>
      </c>
      <c r="Q15" s="6">
        <f>'[1]Interim Data-Current Month'!O12/1000+'[1]Interim Data-Current Month'!Q12/1000</f>
        <v>0</v>
      </c>
      <c r="R15" s="6">
        <f>'[1]Interim Data-Current Month'!R12</f>
        <v>3172</v>
      </c>
      <c r="S15" s="6">
        <f>'[1]Interim Data-Current Month'!S12/1000</f>
        <v>20219.653999999999</v>
      </c>
      <c r="T15" s="6">
        <f>'[1]Interim Data-Current Month'!T12</f>
        <v>5885682</v>
      </c>
      <c r="U15" s="6">
        <f>'[1]Interim Data-Current Month'!U12/1000</f>
        <v>10751459.102</v>
      </c>
      <c r="V15" s="6">
        <f>'[1]Interim Data-Current Month'!V12</f>
        <v>2777357</v>
      </c>
      <c r="W15" s="6">
        <f>'[1]Interim Data-Current Month'!W12/1000</f>
        <v>4217590.5290000001</v>
      </c>
      <c r="X15" s="6">
        <f>'[1]Interim Data-Current Month'!X12+'[1]Interim Data-Current Month'!Z12</f>
        <v>4980</v>
      </c>
      <c r="Y15" s="6">
        <f>'[1]Interim Data-Current Month'!Y12/1000+'[1]Interim Data-Current Month'!AA12/1000</f>
        <v>74590.611780000007</v>
      </c>
      <c r="Z15" s="6">
        <f>'[1]Interim Data-Current Month'!AB12</f>
        <v>20607476</v>
      </c>
      <c r="AA15" s="6">
        <f>'[1]Interim Data-Current Month'!AC12/1000</f>
        <v>94473840.403999999</v>
      </c>
      <c r="AB15" s="6">
        <f>'[1]Interim Data-Current Month'!AD12</f>
        <v>42372</v>
      </c>
      <c r="AC15" s="6">
        <f>'[1]Interim Data-Current Month'!AE12/1000</f>
        <v>41987.463009999999</v>
      </c>
    </row>
    <row r="16" spans="1:29" x14ac:dyDescent="0.2">
      <c r="B16" s="38">
        <v>7</v>
      </c>
      <c r="C16" s="3" t="s">
        <v>32</v>
      </c>
      <c r="D16" s="4">
        <v>2734</v>
      </c>
      <c r="E16" s="5">
        <v>674</v>
      </c>
      <c r="F16" s="6">
        <f>'[1]Interim Data-Current Month'!F13</f>
        <v>0</v>
      </c>
      <c r="G16" s="6">
        <f>'[1]Interim Data-Current Month'!G13</f>
        <v>0</v>
      </c>
      <c r="H16" s="6">
        <f>'[1]Interim Data-Current Month'!H13</f>
        <v>0</v>
      </c>
      <c r="I16" s="6">
        <f>'[1]Interim Data-Current Month'!I13</f>
        <v>112593</v>
      </c>
      <c r="J16" s="6">
        <f>'[1]Interim Data-Current Month'!C13</f>
        <v>78878</v>
      </c>
      <c r="K16" s="6">
        <f>'[1]Interim Data-Current Month'!D13</f>
        <v>15101912</v>
      </c>
      <c r="L16" s="6">
        <f>'[1]Interim Data-Current Month'!J13</f>
        <v>64615</v>
      </c>
      <c r="M16" s="6">
        <f>'[1]Interim Data-Current Month'!K13/1000</f>
        <v>156913.57</v>
      </c>
      <c r="N16" s="6">
        <f>'[1]Interim Data-Current Month'!L13</f>
        <v>21577</v>
      </c>
      <c r="O16" s="6">
        <f>'[1]Interim Data-Current Month'!M13/1000</f>
        <v>60707.322999999997</v>
      </c>
      <c r="P16" s="6">
        <f>'[1]Interim Data-Current Month'!N13+'[1]Interim Data-Current Month'!P13</f>
        <v>0</v>
      </c>
      <c r="Q16" s="6">
        <f>'[1]Interim Data-Current Month'!O13/1000+'[1]Interim Data-Current Month'!Q13/1000</f>
        <v>0</v>
      </c>
      <c r="R16" s="6">
        <f>'[1]Interim Data-Current Month'!R13</f>
        <v>840</v>
      </c>
      <c r="S16" s="6">
        <f>'[1]Interim Data-Current Month'!S13/1000</f>
        <v>3911.268</v>
      </c>
      <c r="T16" s="6">
        <f>'[1]Interim Data-Current Month'!T13</f>
        <v>3764432</v>
      </c>
      <c r="U16" s="6">
        <f>'[1]Interim Data-Current Month'!U13/1000</f>
        <v>6702438.5863500005</v>
      </c>
      <c r="V16" s="6">
        <f>'[1]Interim Data-Current Month'!V13</f>
        <v>1121903</v>
      </c>
      <c r="W16" s="6">
        <f>'[1]Interim Data-Current Month'!W13/1000</f>
        <v>1880929.0744100001</v>
      </c>
      <c r="X16" s="6">
        <f>'[1]Interim Data-Current Month'!X13+'[1]Interim Data-Current Month'!Z13</f>
        <v>0</v>
      </c>
      <c r="Y16" s="6">
        <f>'[1]Interim Data-Current Month'!Y13/1000+'[1]Interim Data-Current Month'!AA13/1000</f>
        <v>0</v>
      </c>
      <c r="Z16" s="6">
        <f>'[1]Interim Data-Current Month'!AB13</f>
        <v>15340800</v>
      </c>
      <c r="AA16" s="6">
        <f>'[1]Interim Data-Current Month'!AC13/1000</f>
        <v>65077876.899600007</v>
      </c>
      <c r="AB16" s="6">
        <f>'[1]Interim Data-Current Month'!AD13</f>
        <v>0</v>
      </c>
      <c r="AC16" s="6">
        <f>'[1]Interim Data-Current Month'!AE13/1000</f>
        <v>0</v>
      </c>
    </row>
    <row r="17" spans="2:29" x14ac:dyDescent="0.2">
      <c r="B17" s="38">
        <v>8</v>
      </c>
      <c r="C17" s="3" t="s">
        <v>33</v>
      </c>
      <c r="D17" s="4">
        <v>776</v>
      </c>
      <c r="E17" s="5">
        <v>25</v>
      </c>
      <c r="F17" s="6">
        <f>'[1]Interim Data-Current Month'!F14</f>
        <v>1055</v>
      </c>
      <c r="G17" s="6">
        <f>'[1]Interim Data-Current Month'!G14</f>
        <v>357</v>
      </c>
      <c r="H17" s="6">
        <f>'[1]Interim Data-Current Month'!H14</f>
        <v>1139</v>
      </c>
      <c r="I17" s="6">
        <f>'[1]Interim Data-Current Month'!I14</f>
        <v>13794</v>
      </c>
      <c r="J17" s="6">
        <f>'[1]Interim Data-Current Month'!C14</f>
        <v>0</v>
      </c>
      <c r="K17" s="6">
        <f>'[1]Interim Data-Current Month'!D14</f>
        <v>3525744</v>
      </c>
      <c r="L17" s="6">
        <f>'[1]Interim Data-Current Month'!J14</f>
        <v>0</v>
      </c>
      <c r="M17" s="6">
        <f>'[1]Interim Data-Current Month'!K14/1000</f>
        <v>0</v>
      </c>
      <c r="N17" s="6">
        <f>'[1]Interim Data-Current Month'!L14</f>
        <v>0</v>
      </c>
      <c r="O17" s="6">
        <f>'[1]Interim Data-Current Month'!M14/1000</f>
        <v>0</v>
      </c>
      <c r="P17" s="6">
        <f>'[1]Interim Data-Current Month'!N14+'[1]Interim Data-Current Month'!P14</f>
        <v>0</v>
      </c>
      <c r="Q17" s="6">
        <f>'[1]Interim Data-Current Month'!O14/1000+'[1]Interim Data-Current Month'!Q14/1000</f>
        <v>0</v>
      </c>
      <c r="R17" s="6">
        <f>'[1]Interim Data-Current Month'!R14</f>
        <v>0</v>
      </c>
      <c r="S17" s="6">
        <f>'[1]Interim Data-Current Month'!S14/1000</f>
        <v>0</v>
      </c>
      <c r="T17" s="6">
        <f>'[1]Interim Data-Current Month'!T14</f>
        <v>553806</v>
      </c>
      <c r="U17" s="6">
        <f>'[1]Interim Data-Current Month'!U14/1000</f>
        <v>1111026.3974200001</v>
      </c>
      <c r="V17" s="6">
        <f>'[1]Interim Data-Current Month'!V14</f>
        <v>347351</v>
      </c>
      <c r="W17" s="6">
        <f>'[1]Interim Data-Current Month'!W14/1000</f>
        <v>773234.96325000003</v>
      </c>
      <c r="X17" s="6">
        <f>'[1]Interim Data-Current Month'!X14+'[1]Interim Data-Current Month'!Z14</f>
        <v>0</v>
      </c>
      <c r="Y17" s="6">
        <f>'[1]Interim Data-Current Month'!Y14/1000+'[1]Interim Data-Current Month'!AA14/1000</f>
        <v>0</v>
      </c>
      <c r="Z17" s="6">
        <f>'[1]Interim Data-Current Month'!AB14</f>
        <v>1569033</v>
      </c>
      <c r="AA17" s="6">
        <f>'[1]Interim Data-Current Month'!AC14/1000</f>
        <v>6905555.4000000004</v>
      </c>
      <c r="AB17" s="6">
        <f>'[1]Interim Data-Current Month'!AD14</f>
        <v>0</v>
      </c>
      <c r="AC17" s="6">
        <f>'[1]Interim Data-Current Month'!AE14/1000</f>
        <v>0</v>
      </c>
    </row>
    <row r="18" spans="2:29" x14ac:dyDescent="0.2">
      <c r="B18" s="38">
        <v>9</v>
      </c>
      <c r="C18" s="3" t="s">
        <v>34</v>
      </c>
      <c r="D18" s="4">
        <v>8218</v>
      </c>
      <c r="E18" s="5">
        <v>4908</v>
      </c>
      <c r="F18" s="6">
        <f>'[1]Interim Data-Current Month'!F15</f>
        <v>43978</v>
      </c>
      <c r="G18" s="6">
        <f>'[1]Interim Data-Current Month'!G15</f>
        <v>11265</v>
      </c>
      <c r="H18" s="6">
        <f>'[1]Interim Data-Current Month'!H15</f>
        <v>601551</v>
      </c>
      <c r="I18" s="6">
        <f>'[1]Interim Data-Current Month'!I15</f>
        <v>58560</v>
      </c>
      <c r="J18" s="6">
        <f>'[1]Interim Data-Current Month'!C15</f>
        <v>334350</v>
      </c>
      <c r="K18" s="6">
        <f>'[1]Interim Data-Current Month'!D15</f>
        <v>46524689</v>
      </c>
      <c r="L18" s="6">
        <f>'[1]Interim Data-Current Month'!J15</f>
        <v>429276</v>
      </c>
      <c r="M18" s="6">
        <f>'[1]Interim Data-Current Month'!K15/1000</f>
        <v>1311719.5614</v>
      </c>
      <c r="N18" s="6">
        <f>'[1]Interim Data-Current Month'!L15</f>
        <v>176772</v>
      </c>
      <c r="O18" s="6">
        <f>'[1]Interim Data-Current Month'!M15/1000</f>
        <v>600418.95600000001</v>
      </c>
      <c r="P18" s="6">
        <f>'[1]Interim Data-Current Month'!N15+'[1]Interim Data-Current Month'!P15</f>
        <v>0</v>
      </c>
      <c r="Q18" s="6">
        <f>'[1]Interim Data-Current Month'!O15/1000+'[1]Interim Data-Current Month'!Q15/1000</f>
        <v>0</v>
      </c>
      <c r="R18" s="6">
        <f>'[1]Interim Data-Current Month'!R15</f>
        <v>2825</v>
      </c>
      <c r="S18" s="6">
        <f>'[1]Interim Data-Current Month'!S15/1000</f>
        <v>8371.5696100000005</v>
      </c>
      <c r="T18" s="6">
        <f>'[1]Interim Data-Current Month'!T15</f>
        <v>8318698</v>
      </c>
      <c r="U18" s="6">
        <f>'[1]Interim Data-Current Month'!U15/1000</f>
        <v>16578987.586610001</v>
      </c>
      <c r="V18" s="6">
        <f>'[1]Interim Data-Current Month'!V15</f>
        <v>5097474</v>
      </c>
      <c r="W18" s="6">
        <f>'[1]Interim Data-Current Month'!W15/1000</f>
        <v>8974772.0460000001</v>
      </c>
      <c r="X18" s="6">
        <f>'[1]Interim Data-Current Month'!X15+'[1]Interim Data-Current Month'!Z15</f>
        <v>0</v>
      </c>
      <c r="Y18" s="6">
        <f>'[1]Interim Data-Current Month'!Y15/1000+'[1]Interim Data-Current Month'!AA15/1000</f>
        <v>0</v>
      </c>
      <c r="Z18" s="6">
        <f>'[1]Interim Data-Current Month'!AB15</f>
        <v>28850260</v>
      </c>
      <c r="AA18" s="6">
        <f>'[1]Interim Data-Current Month'!AC15/1000</f>
        <v>138239976.43035999</v>
      </c>
      <c r="AB18" s="6">
        <f>'[1]Interim Data-Current Month'!AD15</f>
        <v>0</v>
      </c>
      <c r="AC18" s="6">
        <f>'[1]Interim Data-Current Month'!AE15/1000</f>
        <v>0</v>
      </c>
    </row>
    <row r="19" spans="2:29" x14ac:dyDescent="0.2">
      <c r="B19" s="38">
        <v>10</v>
      </c>
      <c r="C19" s="3" t="s">
        <v>35</v>
      </c>
      <c r="D19" s="4">
        <v>25993</v>
      </c>
      <c r="E19" s="5">
        <v>39646</v>
      </c>
      <c r="F19" s="6">
        <f>'[1]Interim Data-Current Month'!F16</f>
        <v>960482</v>
      </c>
      <c r="G19" s="6">
        <f>'[1]Interim Data-Current Month'!G16</f>
        <v>51824</v>
      </c>
      <c r="H19" s="6">
        <f>'[1]Interim Data-Current Month'!H16</f>
        <v>523555</v>
      </c>
      <c r="I19" s="6">
        <f>'[1]Interim Data-Current Month'!I16</f>
        <v>1798015</v>
      </c>
      <c r="J19" s="6">
        <f>'[1]Interim Data-Current Month'!C16</f>
        <v>14534667</v>
      </c>
      <c r="K19" s="6">
        <f>'[1]Interim Data-Current Month'!D16</f>
        <v>274637296</v>
      </c>
      <c r="L19" s="6">
        <f>'[1]Interim Data-Current Month'!J16</f>
        <v>23252233</v>
      </c>
      <c r="M19" s="6">
        <f>'[1]Interim Data-Current Month'!K16/1000</f>
        <v>68104072.180999994</v>
      </c>
      <c r="N19" s="6">
        <f>'[1]Interim Data-Current Month'!L16</f>
        <v>18555938</v>
      </c>
      <c r="O19" s="6">
        <f>'[1]Interim Data-Current Month'!M16/1000</f>
        <v>125573667.42900001</v>
      </c>
      <c r="P19" s="6">
        <f>'[1]Interim Data-Current Month'!N16+'[1]Interim Data-Current Month'!P16</f>
        <v>0</v>
      </c>
      <c r="Q19" s="6">
        <f>'[1]Interim Data-Current Month'!O16/1000+'[1]Interim Data-Current Month'!Q16/1000</f>
        <v>0</v>
      </c>
      <c r="R19" s="6">
        <f>'[1]Interim Data-Current Month'!R16</f>
        <v>87546</v>
      </c>
      <c r="S19" s="6">
        <f>'[1]Interim Data-Current Month'!S16/1000</f>
        <v>329434.163</v>
      </c>
      <c r="T19" s="6">
        <f>'[1]Interim Data-Current Month'!T16</f>
        <v>58908663</v>
      </c>
      <c r="U19" s="6">
        <f>'[1]Interim Data-Current Month'!U16/1000</f>
        <v>115134647.98225001</v>
      </c>
      <c r="V19" s="6">
        <f>'[1]Interim Data-Current Month'!V16</f>
        <v>29102002</v>
      </c>
      <c r="W19" s="6">
        <f>'[1]Interim Data-Current Month'!W16/1000</f>
        <v>51503012.101790003</v>
      </c>
      <c r="X19" s="6">
        <f>'[1]Interim Data-Current Month'!X16+'[1]Interim Data-Current Month'!Z16</f>
        <v>2035</v>
      </c>
      <c r="Y19" s="6">
        <f>'[1]Interim Data-Current Month'!Y16/1000+'[1]Interim Data-Current Month'!AA16/1000</f>
        <v>25099.826579999997</v>
      </c>
      <c r="Z19" s="6">
        <f>'[1]Interim Data-Current Month'!AB16</f>
        <v>192085183</v>
      </c>
      <c r="AA19" s="6">
        <f>'[1]Interim Data-Current Month'!AC16/1000</f>
        <v>932490547.30104005</v>
      </c>
      <c r="AB19" s="6">
        <f>'[1]Interim Data-Current Month'!AD16</f>
        <v>67185</v>
      </c>
      <c r="AC19" s="6">
        <f>'[1]Interim Data-Current Month'!AE16/1000</f>
        <v>64509.721689999998</v>
      </c>
    </row>
    <row r="20" spans="2:29" x14ac:dyDescent="0.2">
      <c r="B20" s="38">
        <v>11</v>
      </c>
      <c r="C20" s="3" t="s">
        <v>36</v>
      </c>
      <c r="D20" s="4">
        <v>2155</v>
      </c>
      <c r="E20" s="5">
        <v>221</v>
      </c>
      <c r="F20" s="6">
        <f>'[1]Interim Data-Current Month'!F17</f>
        <v>10165</v>
      </c>
      <c r="G20" s="6">
        <f>'[1]Interim Data-Current Month'!G17</f>
        <v>3568</v>
      </c>
      <c r="H20" s="6">
        <f>'[1]Interim Data-Current Month'!H17</f>
        <v>1598</v>
      </c>
      <c r="I20" s="6">
        <f>'[1]Interim Data-Current Month'!I17</f>
        <v>418339</v>
      </c>
      <c r="J20" s="6">
        <f>'[1]Interim Data-Current Month'!C17</f>
        <v>0</v>
      </c>
      <c r="K20" s="6">
        <f>'[1]Interim Data-Current Month'!D17</f>
        <v>11643639</v>
      </c>
      <c r="L20" s="6">
        <f>'[1]Interim Data-Current Month'!J17</f>
        <v>0</v>
      </c>
      <c r="M20" s="6">
        <f>'[1]Interim Data-Current Month'!K17/1000</f>
        <v>0</v>
      </c>
      <c r="N20" s="6">
        <f>'[1]Interim Data-Current Month'!L17</f>
        <v>0</v>
      </c>
      <c r="O20" s="6">
        <f>'[1]Interim Data-Current Month'!M17/1000</f>
        <v>0</v>
      </c>
      <c r="P20" s="6">
        <f>'[1]Interim Data-Current Month'!N17+'[1]Interim Data-Current Month'!P17</f>
        <v>0</v>
      </c>
      <c r="Q20" s="6">
        <f>'[1]Interim Data-Current Month'!O17/1000+'[1]Interim Data-Current Month'!Q17/1000</f>
        <v>0</v>
      </c>
      <c r="R20" s="6">
        <f>'[1]Interim Data-Current Month'!R17</f>
        <v>0</v>
      </c>
      <c r="S20" s="6">
        <f>'[1]Interim Data-Current Month'!S17/1000</f>
        <v>0</v>
      </c>
      <c r="T20" s="6">
        <f>'[1]Interim Data-Current Month'!T17</f>
        <v>1918027</v>
      </c>
      <c r="U20" s="6">
        <f>'[1]Interim Data-Current Month'!U17/1000</f>
        <v>3548020.2</v>
      </c>
      <c r="V20" s="6">
        <f>'[1]Interim Data-Current Month'!V17</f>
        <v>1015585</v>
      </c>
      <c r="W20" s="6">
        <f>'[1]Interim Data-Current Month'!W17/1000</f>
        <v>1745968.2350000001</v>
      </c>
      <c r="X20" s="6">
        <f>'[1]Interim Data-Current Month'!X17+'[1]Interim Data-Current Month'!Z17</f>
        <v>1271</v>
      </c>
      <c r="Y20" s="6">
        <f>'[1]Interim Data-Current Month'!Y17/1000+'[1]Interim Data-Current Month'!AA17/1000</f>
        <v>18338.516</v>
      </c>
      <c r="Z20" s="6">
        <f>'[1]Interim Data-Current Month'!AB17</f>
        <v>6898167</v>
      </c>
      <c r="AA20" s="6">
        <f>'[1]Interim Data-Current Month'!AC17/1000</f>
        <v>29636148.851</v>
      </c>
      <c r="AB20" s="6">
        <f>'[1]Interim Data-Current Month'!AD17</f>
        <v>2644</v>
      </c>
      <c r="AC20" s="6">
        <f>'[1]Interim Data-Current Month'!AE17/1000</f>
        <v>1639.6179999999999</v>
      </c>
    </row>
    <row r="21" spans="2:29" x14ac:dyDescent="0.2">
      <c r="B21" s="38">
        <v>12</v>
      </c>
      <c r="C21" s="3" t="s">
        <v>37</v>
      </c>
      <c r="D21" s="4">
        <v>8042</v>
      </c>
      <c r="E21" s="5">
        <v>3190</v>
      </c>
      <c r="F21" s="6">
        <f>'[1]Interim Data-Current Month'!F18</f>
        <v>39115</v>
      </c>
      <c r="G21" s="6">
        <f>'[1]Interim Data-Current Month'!G18</f>
        <v>8032</v>
      </c>
      <c r="H21" s="6">
        <f>'[1]Interim Data-Current Month'!H18</f>
        <v>8936</v>
      </c>
      <c r="I21" s="6">
        <f>'[1]Interim Data-Current Month'!I18</f>
        <v>234203</v>
      </c>
      <c r="J21" s="6">
        <f>'[1]Interim Data-Current Month'!C18</f>
        <v>560409</v>
      </c>
      <c r="K21" s="6">
        <f>'[1]Interim Data-Current Month'!D18</f>
        <v>49339980</v>
      </c>
      <c r="L21" s="6">
        <f>'[1]Interim Data-Current Month'!J18</f>
        <v>486951</v>
      </c>
      <c r="M21" s="6">
        <f>'[1]Interim Data-Current Month'!K18/1000</f>
        <v>1500869.23893</v>
      </c>
      <c r="N21" s="6">
        <f>'[1]Interim Data-Current Month'!L18</f>
        <v>250338</v>
      </c>
      <c r="O21" s="6">
        <f>'[1]Interim Data-Current Month'!M18/1000</f>
        <v>999098.26433999999</v>
      </c>
      <c r="P21" s="6">
        <f>'[1]Interim Data-Current Month'!N18+'[1]Interim Data-Current Month'!P18</f>
        <v>0</v>
      </c>
      <c r="Q21" s="6">
        <f>'[1]Interim Data-Current Month'!O18/1000+'[1]Interim Data-Current Month'!Q18/1000</f>
        <v>0</v>
      </c>
      <c r="R21" s="6">
        <f>'[1]Interim Data-Current Month'!R18</f>
        <v>5948</v>
      </c>
      <c r="S21" s="6">
        <f>'[1]Interim Data-Current Month'!S18/1000</f>
        <v>30577.137179999998</v>
      </c>
      <c r="T21" s="6">
        <f>'[1]Interim Data-Current Month'!T18</f>
        <v>10446474</v>
      </c>
      <c r="U21" s="6">
        <f>'[1]Interim Data-Current Month'!U18/1000</f>
        <v>17968749.789999999</v>
      </c>
      <c r="V21" s="6">
        <f>'[1]Interim Data-Current Month'!V18</f>
        <v>6589816</v>
      </c>
      <c r="W21" s="6">
        <f>'[1]Interim Data-Current Month'!W18/1000</f>
        <v>10497583.561000001</v>
      </c>
      <c r="X21" s="6">
        <f>'[1]Interim Data-Current Month'!X18+'[1]Interim Data-Current Month'!Z18</f>
        <v>2257</v>
      </c>
      <c r="Y21" s="6">
        <f>'[1]Interim Data-Current Month'!Y18/1000+'[1]Interim Data-Current Month'!AA18/1000</f>
        <v>8203.8739999999998</v>
      </c>
      <c r="Z21" s="6">
        <f>'[1]Interim Data-Current Month'!AB18</f>
        <v>47119469</v>
      </c>
      <c r="AA21" s="6">
        <f>'[1]Interim Data-Current Month'!AC18/1000</f>
        <v>145568983.54214001</v>
      </c>
      <c r="AB21" s="6">
        <f>'[1]Interim Data-Current Month'!AD18</f>
        <v>13014</v>
      </c>
      <c r="AC21" s="6">
        <f>'[1]Interim Data-Current Month'!AE18/1000</f>
        <v>13008.97889</v>
      </c>
    </row>
    <row r="22" spans="2:29" x14ac:dyDescent="0.2">
      <c r="B22" s="9" t="s">
        <v>38</v>
      </c>
      <c r="C22" s="27"/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2:29" x14ac:dyDescent="0.2">
      <c r="B23" s="38">
        <v>13</v>
      </c>
      <c r="C23" s="3" t="s">
        <v>39</v>
      </c>
      <c r="D23" s="4">
        <v>5779</v>
      </c>
      <c r="E23" s="5">
        <v>10399</v>
      </c>
      <c r="F23" s="6">
        <f>'[1]Interim Data-Current Month'!F19</f>
        <v>1131376</v>
      </c>
      <c r="G23" s="6">
        <f>'[1]Interim Data-Current Month'!G19</f>
        <v>710</v>
      </c>
      <c r="H23" s="6">
        <f>'[1]Interim Data-Current Month'!H19</f>
        <v>393450</v>
      </c>
      <c r="I23" s="6">
        <f>'[1]Interim Data-Current Month'!I19</f>
        <v>41167353</v>
      </c>
      <c r="J23" s="6">
        <f>'[1]Interim Data-Current Month'!C19</f>
        <v>9932333</v>
      </c>
      <c r="K23" s="6">
        <f>'[1]Interim Data-Current Month'!D19</f>
        <v>29034253</v>
      </c>
      <c r="L23" s="6">
        <f>'[1]Interim Data-Current Month'!J19</f>
        <v>15514532</v>
      </c>
      <c r="M23" s="6">
        <f>'[1]Interim Data-Current Month'!K19/1000</f>
        <v>46531243.710000001</v>
      </c>
      <c r="N23" s="6">
        <f>'[1]Interim Data-Current Month'!L19</f>
        <v>11195923</v>
      </c>
      <c r="O23" s="6">
        <f>'[1]Interim Data-Current Month'!M19/1000</f>
        <v>54121093.678000003</v>
      </c>
      <c r="P23" s="6">
        <f>'[1]Interim Data-Current Month'!N19+'[1]Interim Data-Current Month'!P19</f>
        <v>0</v>
      </c>
      <c r="Q23" s="6">
        <f>'[1]Interim Data-Current Month'!O19/1000+'[1]Interim Data-Current Month'!Q19/1000</f>
        <v>0</v>
      </c>
      <c r="R23" s="6">
        <f>'[1]Interim Data-Current Month'!R19</f>
        <v>56038</v>
      </c>
      <c r="S23" s="6">
        <f>'[1]Interim Data-Current Month'!S19/1000</f>
        <v>233338.035</v>
      </c>
      <c r="T23" s="6">
        <f>'[1]Interim Data-Current Month'!T19</f>
        <v>12178597</v>
      </c>
      <c r="U23" s="6">
        <f>'[1]Interim Data-Current Month'!U19/1000</f>
        <v>27115687.844999999</v>
      </c>
      <c r="V23" s="6">
        <f>'[1]Interim Data-Current Month'!V19</f>
        <v>5705569</v>
      </c>
      <c r="W23" s="6">
        <f>'[1]Interim Data-Current Month'!W19/1000</f>
        <v>17532249.528000001</v>
      </c>
      <c r="X23" s="6">
        <f>'[1]Interim Data-Current Month'!X19+'[1]Interim Data-Current Month'!Z19</f>
        <v>20684</v>
      </c>
      <c r="Y23" s="6">
        <f>'[1]Interim Data-Current Month'!Y19/1000+'[1]Interim Data-Current Month'!AA19/1000</f>
        <v>511520.58694000001</v>
      </c>
      <c r="Z23" s="6">
        <f>'[1]Interim Data-Current Month'!AB19</f>
        <v>21492417</v>
      </c>
      <c r="AA23" s="6">
        <f>'[1]Interim Data-Current Month'!AC19/1000</f>
        <v>129879097.17453</v>
      </c>
      <c r="AB23" s="6">
        <f>'[1]Interim Data-Current Month'!AD19</f>
        <v>0</v>
      </c>
      <c r="AC23" s="6">
        <f>'[1]Interim Data-Current Month'!AE19/1000</f>
        <v>0</v>
      </c>
    </row>
    <row r="24" spans="2:29" x14ac:dyDescent="0.2">
      <c r="B24" s="38">
        <v>14</v>
      </c>
      <c r="C24" s="3" t="s">
        <v>40</v>
      </c>
      <c r="D24" s="4">
        <v>423</v>
      </c>
      <c r="E24" s="5">
        <v>5</v>
      </c>
      <c r="F24" s="6">
        <f>'[1]Interim Data-Current Month'!F20</f>
        <v>36762</v>
      </c>
      <c r="G24" s="6">
        <f>'[1]Interim Data-Current Month'!G20</f>
        <v>0</v>
      </c>
      <c r="H24" s="6">
        <f>'[1]Interim Data-Current Month'!H20</f>
        <v>0</v>
      </c>
      <c r="I24" s="6">
        <f>'[1]Interim Data-Current Month'!I20</f>
        <v>0</v>
      </c>
      <c r="J24" s="6">
        <f>'[1]Interim Data-Current Month'!C20</f>
        <v>0</v>
      </c>
      <c r="K24" s="6">
        <f>'[1]Interim Data-Current Month'!D20</f>
        <v>5096560</v>
      </c>
      <c r="L24" s="6">
        <f>'[1]Interim Data-Current Month'!J20</f>
        <v>0</v>
      </c>
      <c r="M24" s="6">
        <f>'[1]Interim Data-Current Month'!K20/1000</f>
        <v>0</v>
      </c>
      <c r="N24" s="6">
        <f>'[1]Interim Data-Current Month'!L20</f>
        <v>0</v>
      </c>
      <c r="O24" s="6">
        <f>'[1]Interim Data-Current Month'!M20/1000</f>
        <v>0</v>
      </c>
      <c r="P24" s="6">
        <f>'[1]Interim Data-Current Month'!N20+'[1]Interim Data-Current Month'!P20</f>
        <v>0</v>
      </c>
      <c r="Q24" s="6">
        <f>'[1]Interim Data-Current Month'!O20/1000+'[1]Interim Data-Current Month'!Q20/1000</f>
        <v>0</v>
      </c>
      <c r="R24" s="6">
        <f>'[1]Interim Data-Current Month'!R20</f>
        <v>0</v>
      </c>
      <c r="S24" s="6">
        <f>'[1]Interim Data-Current Month'!S20/1000</f>
        <v>0</v>
      </c>
      <c r="T24" s="6">
        <f>'[1]Interim Data-Current Month'!T20</f>
        <v>564058</v>
      </c>
      <c r="U24" s="6">
        <f>'[1]Interim Data-Current Month'!U20/1000</f>
        <v>1268998.63579</v>
      </c>
      <c r="V24" s="6">
        <f>'[1]Interim Data-Current Month'!V20</f>
        <v>306908</v>
      </c>
      <c r="W24" s="6">
        <f>'[1]Interim Data-Current Month'!W20/1000</f>
        <v>756678.65638000006</v>
      </c>
      <c r="X24" s="6">
        <f>'[1]Interim Data-Current Month'!X20+'[1]Interim Data-Current Month'!Z20</f>
        <v>0</v>
      </c>
      <c r="Y24" s="6">
        <f>'[1]Interim Data-Current Month'!Y20/1000+'[1]Interim Data-Current Month'!AA20/1000</f>
        <v>0</v>
      </c>
      <c r="Z24" s="6">
        <f>'[1]Interim Data-Current Month'!AB20</f>
        <v>2986361</v>
      </c>
      <c r="AA24" s="6">
        <f>'[1]Interim Data-Current Month'!AC20/1000</f>
        <v>13253269.08</v>
      </c>
      <c r="AB24" s="6">
        <f>'[1]Interim Data-Current Month'!AD20</f>
        <v>27365</v>
      </c>
      <c r="AC24" s="6">
        <f>'[1]Interim Data-Current Month'!AE20/1000</f>
        <v>27456.146220000006</v>
      </c>
    </row>
    <row r="25" spans="2:29" x14ac:dyDescent="0.2">
      <c r="B25" s="38">
        <v>15</v>
      </c>
      <c r="C25" s="3" t="s">
        <v>41</v>
      </c>
      <c r="D25" s="4">
        <v>1114</v>
      </c>
      <c r="E25" s="5">
        <v>573</v>
      </c>
      <c r="F25" s="6">
        <f>'[1]Interim Data-Current Month'!F21</f>
        <v>7260</v>
      </c>
      <c r="G25" s="6">
        <f>'[1]Interim Data-Current Month'!G21</f>
        <v>26236</v>
      </c>
      <c r="H25" s="6">
        <f>'[1]Interim Data-Current Month'!H21</f>
        <v>0</v>
      </c>
      <c r="I25" s="6">
        <f>'[1]Interim Data-Current Month'!I21</f>
        <v>35633</v>
      </c>
      <c r="J25" s="6">
        <f>'[1]Interim Data-Current Month'!C21</f>
        <v>1671</v>
      </c>
      <c r="K25" s="6">
        <f>'[1]Interim Data-Current Month'!D21</f>
        <v>2623101</v>
      </c>
      <c r="L25" s="6">
        <f>'[1]Interim Data-Current Month'!J21</f>
        <v>1508</v>
      </c>
      <c r="M25" s="6">
        <f>'[1]Interim Data-Current Month'!K21/1000</f>
        <v>3897.9103999999998</v>
      </c>
      <c r="N25" s="6">
        <f>'[1]Interim Data-Current Month'!L21</f>
        <v>335</v>
      </c>
      <c r="O25" s="6">
        <f>'[1]Interim Data-Current Month'!M21/1000</f>
        <v>1060.1924299999998</v>
      </c>
      <c r="P25" s="6">
        <f>'[1]Interim Data-Current Month'!N21+'[1]Interim Data-Current Month'!P21</f>
        <v>0</v>
      </c>
      <c r="Q25" s="6">
        <f>'[1]Interim Data-Current Month'!O21/1000+'[1]Interim Data-Current Month'!Q21/1000</f>
        <v>0</v>
      </c>
      <c r="R25" s="6">
        <f>'[1]Interim Data-Current Month'!R21</f>
        <v>13</v>
      </c>
      <c r="S25" s="6">
        <f>'[1]Interim Data-Current Month'!S21/1000</f>
        <v>47.5</v>
      </c>
      <c r="T25" s="6">
        <f>'[1]Interim Data-Current Month'!T21</f>
        <v>922452</v>
      </c>
      <c r="U25" s="6">
        <f>'[1]Interim Data-Current Month'!U21/1000</f>
        <v>1733798.9548699998</v>
      </c>
      <c r="V25" s="6">
        <f>'[1]Interim Data-Current Month'!V21</f>
        <v>187973</v>
      </c>
      <c r="W25" s="6">
        <f>'[1]Interim Data-Current Month'!W21/1000</f>
        <v>342149.67241</v>
      </c>
      <c r="X25" s="6">
        <f>'[1]Interim Data-Current Month'!X21+'[1]Interim Data-Current Month'!Z21</f>
        <v>0</v>
      </c>
      <c r="Y25" s="6">
        <f>'[1]Interim Data-Current Month'!Y21/1000+'[1]Interim Data-Current Month'!AA21/1000</f>
        <v>0</v>
      </c>
      <c r="Z25" s="6">
        <f>'[1]Interim Data-Current Month'!AB21</f>
        <v>2763308</v>
      </c>
      <c r="AA25" s="6">
        <f>'[1]Interim Data-Current Month'!AC21/1000</f>
        <v>14368481.924000001</v>
      </c>
      <c r="AB25" s="6">
        <f>'[1]Interim Data-Current Month'!AD21</f>
        <v>0</v>
      </c>
      <c r="AC25" s="6">
        <f>'[1]Interim Data-Current Month'!AE21/1000</f>
        <v>0</v>
      </c>
    </row>
    <row r="26" spans="2:29" x14ac:dyDescent="0.2">
      <c r="B26" s="38">
        <v>16</v>
      </c>
      <c r="C26" s="3" t="s">
        <v>42</v>
      </c>
      <c r="D26" s="4">
        <v>446</v>
      </c>
      <c r="E26" s="5">
        <v>53</v>
      </c>
      <c r="F26" s="6">
        <f>'[1]Interim Data-Current Month'!F22</f>
        <v>0</v>
      </c>
      <c r="G26" s="6">
        <f>'[1]Interim Data-Current Month'!G22</f>
        <v>1174</v>
      </c>
      <c r="H26" s="6">
        <f>'[1]Interim Data-Current Month'!H22</f>
        <v>4934</v>
      </c>
      <c r="I26" s="6">
        <f>'[1]Interim Data-Current Month'!I22</f>
        <v>0</v>
      </c>
      <c r="J26" s="6">
        <f>'[1]Interim Data-Current Month'!C22</f>
        <v>0</v>
      </c>
      <c r="K26" s="6">
        <f>'[1]Interim Data-Current Month'!D22</f>
        <v>833519</v>
      </c>
      <c r="L26" s="6">
        <f>'[1]Interim Data-Current Month'!J22</f>
        <v>0</v>
      </c>
      <c r="M26" s="6">
        <f>'[1]Interim Data-Current Month'!K22/1000</f>
        <v>0</v>
      </c>
      <c r="N26" s="6">
        <f>'[1]Interim Data-Current Month'!L22</f>
        <v>0</v>
      </c>
      <c r="O26" s="6">
        <f>'[1]Interim Data-Current Month'!M22/1000</f>
        <v>0</v>
      </c>
      <c r="P26" s="6">
        <f>'[1]Interim Data-Current Month'!N22+'[1]Interim Data-Current Month'!P22</f>
        <v>0</v>
      </c>
      <c r="Q26" s="6">
        <f>'[1]Interim Data-Current Month'!O22/1000+'[1]Interim Data-Current Month'!Q22/1000</f>
        <v>0</v>
      </c>
      <c r="R26" s="6">
        <f>'[1]Interim Data-Current Month'!R22</f>
        <v>0</v>
      </c>
      <c r="S26" s="6">
        <f>'[1]Interim Data-Current Month'!S22/1000</f>
        <v>0</v>
      </c>
      <c r="T26" s="6">
        <f>'[1]Interim Data-Current Month'!T22</f>
        <v>264522</v>
      </c>
      <c r="U26" s="6">
        <f>'[1]Interim Data-Current Month'!U22/1000</f>
        <v>448376.00704</v>
      </c>
      <c r="V26" s="6">
        <f>'[1]Interim Data-Current Month'!V22</f>
        <v>47562</v>
      </c>
      <c r="W26" s="6">
        <f>'[1]Interim Data-Current Month'!W22/1000</f>
        <v>92575.220260000002</v>
      </c>
      <c r="X26" s="6">
        <f>'[1]Interim Data-Current Month'!X22+'[1]Interim Data-Current Month'!Z22</f>
        <v>2</v>
      </c>
      <c r="Y26" s="6">
        <f>'[1]Interim Data-Current Month'!Y22/1000+'[1]Interim Data-Current Month'!AA22/1000</f>
        <v>0.3</v>
      </c>
      <c r="Z26" s="6">
        <f>'[1]Interim Data-Current Month'!AB22</f>
        <v>501979</v>
      </c>
      <c r="AA26" s="6">
        <f>'[1]Interim Data-Current Month'!AC22/1000</f>
        <v>2325568.9804799999</v>
      </c>
      <c r="AB26" s="6">
        <f>'[1]Interim Data-Current Month'!AD22</f>
        <v>98</v>
      </c>
      <c r="AC26" s="6">
        <f>'[1]Interim Data-Current Month'!AE22/1000</f>
        <v>18.2</v>
      </c>
    </row>
    <row r="27" spans="2:29" x14ac:dyDescent="0.2">
      <c r="B27" s="38">
        <v>17</v>
      </c>
      <c r="C27" s="3" t="s">
        <v>43</v>
      </c>
      <c r="D27" s="4">
        <v>372</v>
      </c>
      <c r="E27" s="5">
        <v>8</v>
      </c>
      <c r="F27" s="6">
        <f>'[1]Interim Data-Current Month'!F23</f>
        <v>8983</v>
      </c>
      <c r="G27" s="6">
        <f>'[1]Interim Data-Current Month'!G23</f>
        <v>0</v>
      </c>
      <c r="H27" s="6">
        <f>'[1]Interim Data-Current Month'!H23</f>
        <v>5976</v>
      </c>
      <c r="I27" s="6">
        <f>'[1]Interim Data-Current Month'!I23</f>
        <v>0</v>
      </c>
      <c r="J27" s="6">
        <f>'[1]Interim Data-Current Month'!C23</f>
        <v>3469</v>
      </c>
      <c r="K27" s="6">
        <f>'[1]Interim Data-Current Month'!D23</f>
        <v>895555</v>
      </c>
      <c r="L27" s="6">
        <f>'[1]Interim Data-Current Month'!J23</f>
        <v>5914</v>
      </c>
      <c r="M27" s="6">
        <f>'[1]Interim Data-Current Month'!K23/1000</f>
        <v>13843.308000000001</v>
      </c>
      <c r="N27" s="6">
        <f>'[1]Interim Data-Current Month'!L23</f>
        <v>2417</v>
      </c>
      <c r="O27" s="6">
        <f>'[1]Interim Data-Current Month'!M23/1000</f>
        <v>11122.882</v>
      </c>
      <c r="P27" s="6">
        <f>'[1]Interim Data-Current Month'!N23+'[1]Interim Data-Current Month'!P23</f>
        <v>0</v>
      </c>
      <c r="Q27" s="6">
        <f>'[1]Interim Data-Current Month'!O23/1000+'[1]Interim Data-Current Month'!Q23/1000</f>
        <v>0</v>
      </c>
      <c r="R27" s="6">
        <f>'[1]Interim Data-Current Month'!R23</f>
        <v>124</v>
      </c>
      <c r="S27" s="6">
        <f>'[1]Interim Data-Current Month'!S23/1000</f>
        <v>715.56</v>
      </c>
      <c r="T27" s="6">
        <f>'[1]Interim Data-Current Month'!T23</f>
        <v>282514</v>
      </c>
      <c r="U27" s="6">
        <f>'[1]Interim Data-Current Month'!U23/1000</f>
        <v>540237.61800000002</v>
      </c>
      <c r="V27" s="6">
        <f>'[1]Interim Data-Current Month'!V23</f>
        <v>61642</v>
      </c>
      <c r="W27" s="6">
        <f>'[1]Interim Data-Current Month'!W23/1000</f>
        <v>200136.70499999999</v>
      </c>
      <c r="X27" s="6">
        <f>'[1]Interim Data-Current Month'!X23+'[1]Interim Data-Current Month'!Z23</f>
        <v>433</v>
      </c>
      <c r="Y27" s="6">
        <f>'[1]Interim Data-Current Month'!Y23/1000+'[1]Interim Data-Current Month'!AA23/1000</f>
        <v>14002.418</v>
      </c>
      <c r="Z27" s="6">
        <f>'[1]Interim Data-Current Month'!AB23</f>
        <v>283769</v>
      </c>
      <c r="AA27" s="6">
        <f>'[1]Interim Data-Current Month'!AC23/1000</f>
        <v>1652873.57</v>
      </c>
      <c r="AB27" s="6">
        <f>'[1]Interim Data-Current Month'!AD23</f>
        <v>0</v>
      </c>
      <c r="AC27" s="6">
        <f>'[1]Interim Data-Current Month'!AE23/1000</f>
        <v>0</v>
      </c>
    </row>
    <row r="28" spans="2:29" x14ac:dyDescent="0.2">
      <c r="B28" s="38">
        <v>18</v>
      </c>
      <c r="C28" s="3" t="s">
        <v>44</v>
      </c>
      <c r="D28" s="4">
        <v>216</v>
      </c>
      <c r="E28" s="5">
        <v>43</v>
      </c>
      <c r="F28" s="6">
        <f>'[1]Interim Data-Current Month'!F24</f>
        <v>1547</v>
      </c>
      <c r="G28" s="6">
        <f>'[1]Interim Data-Current Month'!G24</f>
        <v>0</v>
      </c>
      <c r="H28" s="6">
        <f>'[1]Interim Data-Current Month'!H24</f>
        <v>0</v>
      </c>
      <c r="I28" s="6">
        <f>'[1]Interim Data-Current Month'!I24</f>
        <v>22467</v>
      </c>
      <c r="J28" s="6">
        <f>'[1]Interim Data-Current Month'!C24</f>
        <v>7645</v>
      </c>
      <c r="K28" s="6">
        <f>'[1]Interim Data-Current Month'!D24</f>
        <v>515156</v>
      </c>
      <c r="L28" s="6">
        <f>'[1]Interim Data-Current Month'!J24</f>
        <v>18374</v>
      </c>
      <c r="M28" s="6">
        <f>'[1]Interim Data-Current Month'!K24/1000</f>
        <v>38376.52147</v>
      </c>
      <c r="N28" s="6">
        <f>'[1]Interim Data-Current Month'!L24</f>
        <v>5594</v>
      </c>
      <c r="O28" s="6">
        <f>'[1]Interim Data-Current Month'!M24/1000</f>
        <v>18654.921690000003</v>
      </c>
      <c r="P28" s="6">
        <f>'[1]Interim Data-Current Month'!N24+'[1]Interim Data-Current Month'!P24</f>
        <v>4</v>
      </c>
      <c r="Q28" s="6">
        <f>'[1]Interim Data-Current Month'!O24/1000+'[1]Interim Data-Current Month'!Q24/1000</f>
        <v>54.322780000000002</v>
      </c>
      <c r="R28" s="6">
        <f>'[1]Interim Data-Current Month'!R24</f>
        <v>123</v>
      </c>
      <c r="S28" s="6">
        <f>'[1]Interim Data-Current Month'!S24/1000</f>
        <v>485.80471999999997</v>
      </c>
      <c r="T28" s="6">
        <f>'[1]Interim Data-Current Month'!T24</f>
        <v>260315</v>
      </c>
      <c r="U28" s="6">
        <f>'[1]Interim Data-Current Month'!U24/1000</f>
        <v>411897.26993999997</v>
      </c>
      <c r="V28" s="6">
        <f>'[1]Interim Data-Current Month'!V24</f>
        <v>46748</v>
      </c>
      <c r="W28" s="6">
        <f>'[1]Interim Data-Current Month'!W24/1000</f>
        <v>86798.03628</v>
      </c>
      <c r="X28" s="6">
        <f>'[1]Interim Data-Current Month'!X24+'[1]Interim Data-Current Month'!Z24</f>
        <v>0</v>
      </c>
      <c r="Y28" s="6">
        <f>'[1]Interim Data-Current Month'!Y24/1000+'[1]Interim Data-Current Month'!AA24/1000</f>
        <v>0</v>
      </c>
      <c r="Z28" s="6">
        <f>'[1]Interim Data-Current Month'!AB24</f>
        <v>470714</v>
      </c>
      <c r="AA28" s="6">
        <f>'[1]Interim Data-Current Month'!AC24/1000</f>
        <v>2000254.86782</v>
      </c>
      <c r="AB28" s="6">
        <f>'[1]Interim Data-Current Month'!AD24</f>
        <v>0</v>
      </c>
      <c r="AC28" s="6">
        <f>'[1]Interim Data-Current Month'!AE24/1000</f>
        <v>0</v>
      </c>
    </row>
    <row r="29" spans="2:29" x14ac:dyDescent="0.2">
      <c r="B29" s="38">
        <v>19</v>
      </c>
      <c r="C29" s="3" t="s">
        <v>45</v>
      </c>
      <c r="D29" s="4">
        <v>1511</v>
      </c>
      <c r="E29" s="5">
        <v>353</v>
      </c>
      <c r="F29" s="6">
        <f>'[1]Interim Data-Current Month'!F25</f>
        <v>16175</v>
      </c>
      <c r="G29" s="6">
        <f>'[1]Interim Data-Current Month'!G25</f>
        <v>0</v>
      </c>
      <c r="H29" s="6">
        <f>'[1]Interim Data-Current Month'!H25</f>
        <v>98818</v>
      </c>
      <c r="I29" s="6">
        <f>'[1]Interim Data-Current Month'!I25</f>
        <v>3358314</v>
      </c>
      <c r="J29" s="6">
        <f>'[1]Interim Data-Current Month'!C25</f>
        <v>264497</v>
      </c>
      <c r="K29" s="6">
        <f>'[1]Interim Data-Current Month'!D25</f>
        <v>12437294</v>
      </c>
      <c r="L29" s="6">
        <f>'[1]Interim Data-Current Month'!J25</f>
        <v>595999</v>
      </c>
      <c r="M29" s="6">
        <f>'[1]Interim Data-Current Month'!K25/1000</f>
        <v>1914936.7609999999</v>
      </c>
      <c r="N29" s="6">
        <f>'[1]Interim Data-Current Month'!L25</f>
        <v>568934</v>
      </c>
      <c r="O29" s="6">
        <f>'[1]Interim Data-Current Month'!M25/1000</f>
        <v>3089047.054</v>
      </c>
      <c r="P29" s="6">
        <f>'[1]Interim Data-Current Month'!N25+'[1]Interim Data-Current Month'!P25</f>
        <v>0</v>
      </c>
      <c r="Q29" s="6">
        <f>'[1]Interim Data-Current Month'!O25/1000+'[1]Interim Data-Current Month'!Q25/1000</f>
        <v>0</v>
      </c>
      <c r="R29" s="6">
        <f>'[1]Interim Data-Current Month'!R25</f>
        <v>2560</v>
      </c>
      <c r="S29" s="6">
        <f>'[1]Interim Data-Current Month'!S25/1000</f>
        <v>12532.288359999999</v>
      </c>
      <c r="T29" s="6">
        <f>'[1]Interim Data-Current Month'!T25</f>
        <v>5727724</v>
      </c>
      <c r="U29" s="6">
        <f>'[1]Interim Data-Current Month'!U25/1000</f>
        <v>9972839.2589999996</v>
      </c>
      <c r="V29" s="6">
        <f>'[1]Interim Data-Current Month'!V25</f>
        <v>2124085</v>
      </c>
      <c r="W29" s="6">
        <f>'[1]Interim Data-Current Month'!W25/1000</f>
        <v>4549081.0580000002</v>
      </c>
      <c r="X29" s="6">
        <f>'[1]Interim Data-Current Month'!X25+'[1]Interim Data-Current Month'!Z25</f>
        <v>2232</v>
      </c>
      <c r="Y29" s="6">
        <f>'[1]Interim Data-Current Month'!Y25/1000+'[1]Interim Data-Current Month'!AA25/1000</f>
        <v>25108.678</v>
      </c>
      <c r="Z29" s="6">
        <f>'[1]Interim Data-Current Month'!AB25</f>
        <v>9418683</v>
      </c>
      <c r="AA29" s="6">
        <f>'[1]Interim Data-Current Month'!AC25/1000</f>
        <v>45123828.490000002</v>
      </c>
      <c r="AB29" s="6">
        <f>'[1]Interim Data-Current Month'!AD25</f>
        <v>313</v>
      </c>
      <c r="AC29" s="6">
        <f>'[1]Interim Data-Current Month'!AE25/1000</f>
        <v>265.7</v>
      </c>
    </row>
    <row r="30" spans="2:29" x14ac:dyDescent="0.2">
      <c r="B30" s="38">
        <v>20</v>
      </c>
      <c r="C30" s="3" t="s">
        <v>46</v>
      </c>
      <c r="D30" s="4">
        <v>9106</v>
      </c>
      <c r="E30" s="5">
        <v>9639</v>
      </c>
      <c r="F30" s="6">
        <f>'[1]Interim Data-Current Month'!F26</f>
        <v>1343923</v>
      </c>
      <c r="G30" s="6">
        <f>'[1]Interim Data-Current Month'!G26</f>
        <v>3318</v>
      </c>
      <c r="H30" s="6">
        <f>'[1]Interim Data-Current Month'!H26</f>
        <v>1533482</v>
      </c>
      <c r="I30" s="6">
        <f>'[1]Interim Data-Current Month'!I26</f>
        <v>0</v>
      </c>
      <c r="J30" s="6">
        <f>'[1]Interim Data-Current Month'!C26</f>
        <v>17949861</v>
      </c>
      <c r="K30" s="6">
        <f>'[1]Interim Data-Current Month'!D26</f>
        <v>45803977</v>
      </c>
      <c r="L30" s="6">
        <f>'[1]Interim Data-Current Month'!J26</f>
        <v>31106524</v>
      </c>
      <c r="M30" s="6">
        <f>'[1]Interim Data-Current Month'!K26/1000</f>
        <v>118646627.68799999</v>
      </c>
      <c r="N30" s="6">
        <f>'[1]Interim Data-Current Month'!L26</f>
        <v>28419157</v>
      </c>
      <c r="O30" s="6">
        <f>'[1]Interim Data-Current Month'!M26/1000</f>
        <v>209802098.90799999</v>
      </c>
      <c r="P30" s="6">
        <f>'[1]Interim Data-Current Month'!N26+'[1]Interim Data-Current Month'!P26</f>
        <v>0</v>
      </c>
      <c r="Q30" s="6">
        <f>'[1]Interim Data-Current Month'!O26/1000+'[1]Interim Data-Current Month'!Q26/1000</f>
        <v>0</v>
      </c>
      <c r="R30" s="6">
        <f>'[1]Interim Data-Current Month'!R26</f>
        <v>177877</v>
      </c>
      <c r="S30" s="6">
        <f>'[1]Interim Data-Current Month'!S26/1000</f>
        <v>1030691.562</v>
      </c>
      <c r="T30" s="6">
        <f>'[1]Interim Data-Current Month'!T26</f>
        <v>25061455</v>
      </c>
      <c r="U30" s="6">
        <f>'[1]Interim Data-Current Month'!U26/1000</f>
        <v>58117716.318000004</v>
      </c>
      <c r="V30" s="6">
        <f>'[1]Interim Data-Current Month'!V26</f>
        <v>17162436</v>
      </c>
      <c r="W30" s="6">
        <f>'[1]Interim Data-Current Month'!W26/1000</f>
        <v>47619427.906999998</v>
      </c>
      <c r="X30" s="6">
        <f>'[1]Interim Data-Current Month'!X26+'[1]Interim Data-Current Month'!Z26</f>
        <v>575356</v>
      </c>
      <c r="Y30" s="6">
        <f>'[1]Interim Data-Current Month'!Y26/1000+'[1]Interim Data-Current Month'!AA26/1000</f>
        <v>3337232.2710000002</v>
      </c>
      <c r="Z30" s="6">
        <f>'[1]Interim Data-Current Month'!AB26</f>
        <v>39947824</v>
      </c>
      <c r="AA30" s="6">
        <f>'[1]Interim Data-Current Month'!AC26/1000</f>
        <v>235441316.389</v>
      </c>
      <c r="AB30" s="6">
        <f>'[1]Interim Data-Current Month'!AD26</f>
        <v>51583</v>
      </c>
      <c r="AC30" s="6">
        <f>'[1]Interim Data-Current Month'!AE26/1000</f>
        <v>51572.855000000003</v>
      </c>
    </row>
    <row r="31" spans="2:29" x14ac:dyDescent="0.2">
      <c r="B31" s="38">
        <v>21</v>
      </c>
      <c r="C31" s="3" t="s">
        <v>47</v>
      </c>
      <c r="D31" s="4">
        <v>8611</v>
      </c>
      <c r="E31" s="5">
        <v>7968</v>
      </c>
      <c r="F31" s="6">
        <f>'[1]Interim Data-Current Month'!F27</f>
        <v>1058189</v>
      </c>
      <c r="G31" s="6">
        <f>'[1]Interim Data-Current Month'!G27</f>
        <v>2553</v>
      </c>
      <c r="H31" s="6">
        <f>'[1]Interim Data-Current Month'!H27</f>
        <v>518525</v>
      </c>
      <c r="I31" s="6">
        <f>'[1]Interim Data-Current Month'!I27</f>
        <v>3189402</v>
      </c>
      <c r="J31" s="6">
        <f>'[1]Interim Data-Current Month'!C27</f>
        <v>13725493</v>
      </c>
      <c r="K31" s="6">
        <f>'[1]Interim Data-Current Month'!D27</f>
        <v>35712273</v>
      </c>
      <c r="L31" s="6">
        <f>'[1]Interim Data-Current Month'!J27</f>
        <v>21235622</v>
      </c>
      <c r="M31" s="6">
        <f>'[1]Interim Data-Current Month'!K27/1000</f>
        <v>76230295.82893984</v>
      </c>
      <c r="N31" s="6">
        <f>'[1]Interim Data-Current Month'!L27</f>
        <v>24997303</v>
      </c>
      <c r="O31" s="6">
        <f>'[1]Interim Data-Current Month'!M27/1000</f>
        <v>157232089.33514205</v>
      </c>
      <c r="P31" s="6">
        <f>'[1]Interim Data-Current Month'!N27+'[1]Interim Data-Current Month'!P27</f>
        <v>0</v>
      </c>
      <c r="Q31" s="6">
        <f>'[1]Interim Data-Current Month'!O27/1000+'[1]Interim Data-Current Month'!Q27/1000</f>
        <v>0</v>
      </c>
      <c r="R31" s="6">
        <f>'[1]Interim Data-Current Month'!R27</f>
        <v>47973</v>
      </c>
      <c r="S31" s="6">
        <f>'[1]Interim Data-Current Month'!S27/1000</f>
        <v>238796.62884000002</v>
      </c>
      <c r="T31" s="6">
        <f>'[1]Interim Data-Current Month'!T27</f>
        <v>17163013</v>
      </c>
      <c r="U31" s="6">
        <f>'[1]Interim Data-Current Month'!U27/1000</f>
        <v>42593664.891760297</v>
      </c>
      <c r="V31" s="6">
        <f>'[1]Interim Data-Current Month'!V27</f>
        <v>6638948</v>
      </c>
      <c r="W31" s="6">
        <f>'[1]Interim Data-Current Month'!W27/1000</f>
        <v>27082859.153079733</v>
      </c>
      <c r="X31" s="6">
        <f>'[1]Interim Data-Current Month'!X27+'[1]Interim Data-Current Month'!Z27</f>
        <v>26648</v>
      </c>
      <c r="Y31" s="6">
        <f>'[1]Interim Data-Current Month'!Y27/1000+'[1]Interim Data-Current Month'!AA27/1000</f>
        <v>252042.39840000001</v>
      </c>
      <c r="Z31" s="6">
        <f>'[1]Interim Data-Current Month'!AB27</f>
        <v>22897632</v>
      </c>
      <c r="AA31" s="6">
        <f>'[1]Interim Data-Current Month'!AC27/1000</f>
        <v>142661868.91</v>
      </c>
      <c r="AB31" s="6">
        <f>'[1]Interim Data-Current Month'!AD27</f>
        <v>95</v>
      </c>
      <c r="AC31" s="6">
        <f>'[1]Interim Data-Current Month'!AE27/1000</f>
        <v>63.515209999999996</v>
      </c>
    </row>
    <row r="32" spans="2:29" x14ac:dyDescent="0.2">
      <c r="B32" s="38">
        <v>22</v>
      </c>
      <c r="C32" s="3" t="s">
        <v>48</v>
      </c>
      <c r="D32" s="4">
        <v>2210</v>
      </c>
      <c r="E32" s="5">
        <v>1178</v>
      </c>
      <c r="F32" s="6">
        <f>'[1]Interim Data-Current Month'!F28</f>
        <v>22711</v>
      </c>
      <c r="G32" s="6">
        <f>'[1]Interim Data-Current Month'!G28</f>
        <v>216</v>
      </c>
      <c r="H32" s="6">
        <f>'[1]Interim Data-Current Month'!H28</f>
        <v>6232</v>
      </c>
      <c r="I32" s="6">
        <f>'[1]Interim Data-Current Month'!I28</f>
        <v>185996</v>
      </c>
      <c r="J32" s="6">
        <f>'[1]Interim Data-Current Month'!C28</f>
        <v>42508</v>
      </c>
      <c r="K32" s="6">
        <f>'[1]Interim Data-Current Month'!D28</f>
        <v>12779200</v>
      </c>
      <c r="L32" s="6">
        <f>'[1]Interim Data-Current Month'!J28</f>
        <v>67843</v>
      </c>
      <c r="M32" s="6">
        <f>'[1]Interim Data-Current Month'!K28/1000</f>
        <v>204060.3327</v>
      </c>
      <c r="N32" s="6">
        <f>'[1]Interim Data-Current Month'!L28</f>
        <v>46345</v>
      </c>
      <c r="O32" s="6">
        <f>'[1]Interim Data-Current Month'!M28/1000</f>
        <v>167407.2415</v>
      </c>
      <c r="P32" s="6">
        <f>'[1]Interim Data-Current Month'!N28+'[1]Interim Data-Current Month'!P28</f>
        <v>0</v>
      </c>
      <c r="Q32" s="6">
        <f>'[1]Interim Data-Current Month'!O28/1000+'[1]Interim Data-Current Month'!Q28/1000</f>
        <v>0</v>
      </c>
      <c r="R32" s="6">
        <f>'[1]Interim Data-Current Month'!R28</f>
        <v>354</v>
      </c>
      <c r="S32" s="6">
        <f>'[1]Interim Data-Current Month'!S28/1000</f>
        <v>1924.6161200000001</v>
      </c>
      <c r="T32" s="6">
        <f>'[1]Interim Data-Current Month'!T28</f>
        <v>2657426</v>
      </c>
      <c r="U32" s="6">
        <f>'[1]Interim Data-Current Month'!U28/1000</f>
        <v>5004793.0080000004</v>
      </c>
      <c r="V32" s="6">
        <f>'[1]Interim Data-Current Month'!V28</f>
        <v>828357</v>
      </c>
      <c r="W32" s="6">
        <f>'[1]Interim Data-Current Month'!W28/1000</f>
        <v>1654087.9129999999</v>
      </c>
      <c r="X32" s="6">
        <f>'[1]Interim Data-Current Month'!X28+'[1]Interim Data-Current Month'!Z28</f>
        <v>0</v>
      </c>
      <c r="Y32" s="6">
        <f>'[1]Interim Data-Current Month'!Y28/1000+'[1]Interim Data-Current Month'!AA28/1000</f>
        <v>0</v>
      </c>
      <c r="Z32" s="6">
        <f>'[1]Interim Data-Current Month'!AB28</f>
        <v>6727152</v>
      </c>
      <c r="AA32" s="6">
        <f>'[1]Interim Data-Current Month'!AC28/1000</f>
        <v>32496460.644000001</v>
      </c>
      <c r="AB32" s="6">
        <f>'[1]Interim Data-Current Month'!AD28</f>
        <v>500</v>
      </c>
      <c r="AC32" s="6">
        <f>'[1]Interim Data-Current Month'!AE28/1000</f>
        <v>481.85141999999996</v>
      </c>
    </row>
    <row r="33" spans="2:29" x14ac:dyDescent="0.2">
      <c r="B33" s="38">
        <v>23</v>
      </c>
      <c r="C33" s="3" t="s">
        <v>49</v>
      </c>
      <c r="D33" s="4">
        <v>593</v>
      </c>
      <c r="E33" s="5">
        <v>215</v>
      </c>
      <c r="F33" s="6">
        <f>'[1]Interim Data-Current Month'!F29</f>
        <v>32032</v>
      </c>
      <c r="G33" s="6">
        <f>'[1]Interim Data-Current Month'!G29</f>
        <v>11637</v>
      </c>
      <c r="H33" s="6">
        <f>'[1]Interim Data-Current Month'!H29</f>
        <v>0</v>
      </c>
      <c r="I33" s="6">
        <f>'[1]Interim Data-Current Month'!I29</f>
        <v>38079</v>
      </c>
      <c r="J33" s="6">
        <f>'[1]Interim Data-Current Month'!C29</f>
        <v>1042747</v>
      </c>
      <c r="K33" s="6">
        <f>'[1]Interim Data-Current Month'!D29</f>
        <v>4579140</v>
      </c>
      <c r="L33" s="6">
        <f>'[1]Interim Data-Current Month'!J29</f>
        <v>1513732</v>
      </c>
      <c r="M33" s="6">
        <f>'[1]Interim Data-Current Month'!K29/1000</f>
        <v>5222811.5931400005</v>
      </c>
      <c r="N33" s="6">
        <f>'[1]Interim Data-Current Month'!L29</f>
        <v>1269475</v>
      </c>
      <c r="O33" s="6">
        <f>'[1]Interim Data-Current Month'!M29/1000</f>
        <v>8475636.4321400002</v>
      </c>
      <c r="P33" s="6">
        <f>'[1]Interim Data-Current Month'!N29+'[1]Interim Data-Current Month'!P29</f>
        <v>0</v>
      </c>
      <c r="Q33" s="6">
        <f>'[1]Interim Data-Current Month'!O29/1000+'[1]Interim Data-Current Month'!Q29/1000</f>
        <v>0</v>
      </c>
      <c r="R33" s="6">
        <f>'[1]Interim Data-Current Month'!R29</f>
        <v>13663</v>
      </c>
      <c r="S33" s="6">
        <f>'[1]Interim Data-Current Month'!S29/1000</f>
        <v>48523.6</v>
      </c>
      <c r="T33" s="6">
        <f>'[1]Interim Data-Current Month'!T29</f>
        <v>1435524</v>
      </c>
      <c r="U33" s="6">
        <f>'[1]Interim Data-Current Month'!U29/1000</f>
        <v>2211696.6310000001</v>
      </c>
      <c r="V33" s="6">
        <f>'[1]Interim Data-Current Month'!V29</f>
        <v>450999</v>
      </c>
      <c r="W33" s="6">
        <f>'[1]Interim Data-Current Month'!W29/1000</f>
        <v>1492307.557</v>
      </c>
      <c r="X33" s="6">
        <f>'[1]Interim Data-Current Month'!X29+'[1]Interim Data-Current Month'!Z29</f>
        <v>0</v>
      </c>
      <c r="Y33" s="6">
        <f>'[1]Interim Data-Current Month'!Y29/1000+'[1]Interim Data-Current Month'!AA29/1000</f>
        <v>0</v>
      </c>
      <c r="Z33" s="6">
        <f>'[1]Interim Data-Current Month'!AB29</f>
        <v>3118291</v>
      </c>
      <c r="AA33" s="6">
        <f>'[1]Interim Data-Current Month'!AC29/1000</f>
        <v>12769300.953</v>
      </c>
      <c r="AB33" s="6">
        <f>'[1]Interim Data-Current Month'!AD29</f>
        <v>0</v>
      </c>
      <c r="AC33" s="6">
        <f>'[1]Interim Data-Current Month'!AE29/1000</f>
        <v>0</v>
      </c>
    </row>
    <row r="34" spans="2:29" x14ac:dyDescent="0.2">
      <c r="B34" s="38">
        <v>24</v>
      </c>
      <c r="C34" s="3" t="s">
        <v>50</v>
      </c>
      <c r="D34" s="4">
        <v>1534</v>
      </c>
      <c r="E34" s="5">
        <v>1256</v>
      </c>
      <c r="F34" s="6">
        <f>'[1]Interim Data-Current Month'!F30</f>
        <v>234311</v>
      </c>
      <c r="G34" s="6">
        <f>'[1]Interim Data-Current Month'!G30</f>
        <v>164</v>
      </c>
      <c r="H34" s="6">
        <f>'[1]Interim Data-Current Month'!H30</f>
        <v>36081</v>
      </c>
      <c r="I34" s="6">
        <f>'[1]Interim Data-Current Month'!I30</f>
        <v>65571</v>
      </c>
      <c r="J34" s="6">
        <f>'[1]Interim Data-Current Month'!C30</f>
        <v>1822569</v>
      </c>
      <c r="K34" s="6">
        <f>'[1]Interim Data-Current Month'!D30</f>
        <v>7412670</v>
      </c>
      <c r="L34" s="6">
        <f>'[1]Interim Data-Current Month'!J30</f>
        <v>2428119</v>
      </c>
      <c r="M34" s="6">
        <f>'[1]Interim Data-Current Month'!K30/1000</f>
        <v>10579315.316</v>
      </c>
      <c r="N34" s="6">
        <f>'[1]Interim Data-Current Month'!L30</f>
        <v>2634284</v>
      </c>
      <c r="O34" s="6">
        <f>'[1]Interim Data-Current Month'!M30/1000</f>
        <v>46249642.601999998</v>
      </c>
      <c r="P34" s="6">
        <f>'[1]Interim Data-Current Month'!N30+'[1]Interim Data-Current Month'!P30</f>
        <v>0</v>
      </c>
      <c r="Q34" s="6">
        <f>'[1]Interim Data-Current Month'!O30/1000+'[1]Interim Data-Current Month'!Q30/1000</f>
        <v>0</v>
      </c>
      <c r="R34" s="6">
        <f>'[1]Interim Data-Current Month'!R30</f>
        <v>20879</v>
      </c>
      <c r="S34" s="6">
        <f>'[1]Interim Data-Current Month'!S30/1000</f>
        <v>105309.04300000001</v>
      </c>
      <c r="T34" s="6">
        <f>'[1]Interim Data-Current Month'!T30</f>
        <v>1680339</v>
      </c>
      <c r="U34" s="6">
        <f>'[1]Interim Data-Current Month'!U30/1000</f>
        <v>3441222.3149999999</v>
      </c>
      <c r="V34" s="6">
        <f>'[1]Interim Data-Current Month'!V30</f>
        <v>1035879</v>
      </c>
      <c r="W34" s="6">
        <f>'[1]Interim Data-Current Month'!W30/1000</f>
        <v>3129713.0580000002</v>
      </c>
      <c r="X34" s="6">
        <f>'[1]Interim Data-Current Month'!X30+'[1]Interim Data-Current Month'!Z30</f>
        <v>946</v>
      </c>
      <c r="Y34" s="6">
        <f>'[1]Interim Data-Current Month'!Y30/1000+'[1]Interim Data-Current Month'!AA30/1000</f>
        <v>56791.857799999998</v>
      </c>
      <c r="Z34" s="6">
        <f>'[1]Interim Data-Current Month'!AB30</f>
        <v>5487675</v>
      </c>
      <c r="AA34" s="6">
        <f>'[1]Interim Data-Current Month'!AC30/1000</f>
        <v>24751100.914000001</v>
      </c>
      <c r="AB34" s="6">
        <f>'[1]Interim Data-Current Month'!AD30</f>
        <v>0</v>
      </c>
      <c r="AC34" s="6">
        <f>'[1]Interim Data-Current Month'!AE30/1000</f>
        <v>0</v>
      </c>
    </row>
    <row r="35" spans="2:29" x14ac:dyDescent="0.2">
      <c r="B35" s="38">
        <v>25</v>
      </c>
      <c r="C35" s="3" t="s">
        <v>51</v>
      </c>
      <c r="D35" s="4">
        <v>842</v>
      </c>
      <c r="E35" s="5">
        <v>618</v>
      </c>
      <c r="F35" s="6">
        <f>'[1]Interim Data-Current Month'!F31</f>
        <v>11574</v>
      </c>
      <c r="G35" s="6">
        <f>'[1]Interim Data-Current Month'!G31</f>
        <v>945</v>
      </c>
      <c r="H35" s="6">
        <f>'[1]Interim Data-Current Month'!H31</f>
        <v>0</v>
      </c>
      <c r="I35" s="6">
        <f>'[1]Interim Data-Current Month'!I31</f>
        <v>37622</v>
      </c>
      <c r="J35" s="6">
        <f>'[1]Interim Data-Current Month'!C31</f>
        <v>81101</v>
      </c>
      <c r="K35" s="6">
        <f>'[1]Interim Data-Current Month'!D31</f>
        <v>3574096</v>
      </c>
      <c r="L35" s="6">
        <f>'[1]Interim Data-Current Month'!J31</f>
        <v>122521</v>
      </c>
      <c r="M35" s="6">
        <f>'[1]Interim Data-Current Month'!K31/1000</f>
        <v>762696.28940999997</v>
      </c>
      <c r="N35" s="6">
        <f>'[1]Interim Data-Current Month'!L31</f>
        <v>100480</v>
      </c>
      <c r="O35" s="6">
        <f>'[1]Interim Data-Current Month'!M31/1000</f>
        <v>264449.75597</v>
      </c>
      <c r="P35" s="6">
        <f>'[1]Interim Data-Current Month'!N31+'[1]Interim Data-Current Month'!P31</f>
        <v>0</v>
      </c>
      <c r="Q35" s="6">
        <f>'[1]Interim Data-Current Month'!O31/1000+'[1]Interim Data-Current Month'!Q31/1000</f>
        <v>0</v>
      </c>
      <c r="R35" s="6">
        <f>'[1]Interim Data-Current Month'!R31</f>
        <v>5749</v>
      </c>
      <c r="S35" s="6">
        <f>'[1]Interim Data-Current Month'!S31/1000</f>
        <v>24704.799999999999</v>
      </c>
      <c r="T35" s="6">
        <f>'[1]Interim Data-Current Month'!T31</f>
        <v>1168365</v>
      </c>
      <c r="U35" s="6">
        <f>'[1]Interim Data-Current Month'!U31/1000</f>
        <v>2650718.9135199999</v>
      </c>
      <c r="V35" s="6">
        <f>'[1]Interim Data-Current Month'!V31</f>
        <v>3250074</v>
      </c>
      <c r="W35" s="6">
        <f>'[1]Interim Data-Current Month'!W31/1000</f>
        <v>1525872.3641700002</v>
      </c>
      <c r="X35" s="6">
        <f>'[1]Interim Data-Current Month'!X31+'[1]Interim Data-Current Month'!Z31</f>
        <v>0</v>
      </c>
      <c r="Y35" s="6">
        <f>'[1]Interim Data-Current Month'!Y31/1000+'[1]Interim Data-Current Month'!AA31/1000</f>
        <v>0</v>
      </c>
      <c r="Z35" s="6">
        <f>'[1]Interim Data-Current Month'!AB31</f>
        <v>6030376</v>
      </c>
      <c r="AA35" s="6">
        <f>'[1]Interim Data-Current Month'!AC31/1000</f>
        <v>32100092.579</v>
      </c>
      <c r="AB35" s="6">
        <f>'[1]Interim Data-Current Month'!AD31</f>
        <v>3</v>
      </c>
      <c r="AC35" s="6">
        <f>'[1]Interim Data-Current Month'!AE31/1000</f>
        <v>0.9</v>
      </c>
    </row>
    <row r="36" spans="2:29" x14ac:dyDescent="0.2">
      <c r="B36" s="38">
        <v>26</v>
      </c>
      <c r="C36" s="3" t="s">
        <v>52</v>
      </c>
      <c r="D36" s="4">
        <v>835</v>
      </c>
      <c r="E36" s="5">
        <v>619</v>
      </c>
      <c r="F36" s="6">
        <f>'[1]Interim Data-Current Month'!F32</f>
        <v>9103</v>
      </c>
      <c r="G36" s="6">
        <f>'[1]Interim Data-Current Month'!G32</f>
        <v>0</v>
      </c>
      <c r="H36" s="6">
        <f>'[1]Interim Data-Current Month'!H32</f>
        <v>0</v>
      </c>
      <c r="I36" s="6">
        <f>'[1]Interim Data-Current Month'!I32</f>
        <v>36423</v>
      </c>
      <c r="J36" s="6">
        <f>'[1]Interim Data-Current Month'!C32</f>
        <v>0</v>
      </c>
      <c r="K36" s="6">
        <f>'[1]Interim Data-Current Month'!D32</f>
        <v>5186059</v>
      </c>
      <c r="L36" s="6">
        <f>'[1]Interim Data-Current Month'!J32</f>
        <v>0</v>
      </c>
      <c r="M36" s="6">
        <f>'[1]Interim Data-Current Month'!K32/1000</f>
        <v>0</v>
      </c>
      <c r="N36" s="6">
        <f>'[1]Interim Data-Current Month'!L32</f>
        <v>0</v>
      </c>
      <c r="O36" s="6">
        <f>'[1]Interim Data-Current Month'!M32/1000</f>
        <v>0</v>
      </c>
      <c r="P36" s="6">
        <f>'[1]Interim Data-Current Month'!N32+'[1]Interim Data-Current Month'!P32</f>
        <v>0</v>
      </c>
      <c r="Q36" s="6">
        <f>'[1]Interim Data-Current Month'!O32/1000+'[1]Interim Data-Current Month'!Q32/1000</f>
        <v>0</v>
      </c>
      <c r="R36" s="6">
        <f>'[1]Interim Data-Current Month'!R32</f>
        <v>0</v>
      </c>
      <c r="S36" s="6">
        <f>'[1]Interim Data-Current Month'!S32/1000</f>
        <v>0</v>
      </c>
      <c r="T36" s="6">
        <f>'[1]Interim Data-Current Month'!T32</f>
        <v>1954061</v>
      </c>
      <c r="U36" s="6">
        <f>'[1]Interim Data-Current Month'!U32/1000</f>
        <v>2772802.0816100002</v>
      </c>
      <c r="V36" s="6">
        <f>'[1]Interim Data-Current Month'!V32</f>
        <v>398693</v>
      </c>
      <c r="W36" s="6">
        <f>'[1]Interim Data-Current Month'!W32/1000</f>
        <v>643224.80501000001</v>
      </c>
      <c r="X36" s="6">
        <f>'[1]Interim Data-Current Month'!X32+'[1]Interim Data-Current Month'!Z32</f>
        <v>0</v>
      </c>
      <c r="Y36" s="6">
        <f>'[1]Interim Data-Current Month'!Y32/1000+'[1]Interim Data-Current Month'!AA32/1000</f>
        <v>0</v>
      </c>
      <c r="Z36" s="6">
        <f>'[1]Interim Data-Current Month'!AB32</f>
        <v>4446443</v>
      </c>
      <c r="AA36" s="6">
        <f>'[1]Interim Data-Current Month'!AC32/1000</f>
        <v>18837140.063000001</v>
      </c>
      <c r="AB36" s="6">
        <f>'[1]Interim Data-Current Month'!AD32</f>
        <v>0</v>
      </c>
      <c r="AC36" s="6">
        <f>'[1]Interim Data-Current Month'!AE32/1000</f>
        <v>0</v>
      </c>
    </row>
    <row r="37" spans="2:29" x14ac:dyDescent="0.2">
      <c r="B37" s="38">
        <v>27</v>
      </c>
      <c r="C37" s="3" t="s">
        <v>53</v>
      </c>
      <c r="D37" s="4">
        <v>1376</v>
      </c>
      <c r="E37" s="5">
        <v>860</v>
      </c>
      <c r="F37" s="6">
        <f>'[1]Interim Data-Current Month'!F33</f>
        <v>12216</v>
      </c>
      <c r="G37" s="6">
        <f>'[1]Interim Data-Current Month'!G33</f>
        <v>0</v>
      </c>
      <c r="H37" s="6">
        <f>'[1]Interim Data-Current Month'!H33</f>
        <v>0</v>
      </c>
      <c r="I37" s="6">
        <f>'[1]Interim Data-Current Month'!I33</f>
        <v>18515</v>
      </c>
      <c r="J37" s="6">
        <f>'[1]Interim Data-Current Month'!C33</f>
        <v>9680</v>
      </c>
      <c r="K37" s="6">
        <f>'[1]Interim Data-Current Month'!D33</f>
        <v>3991619</v>
      </c>
      <c r="L37" s="6">
        <f>'[1]Interim Data-Current Month'!J33</f>
        <v>19715</v>
      </c>
      <c r="M37" s="6">
        <f>'[1]Interim Data-Current Month'!K33/1000</f>
        <v>105246.35960000001</v>
      </c>
      <c r="N37" s="6">
        <f>'[1]Interim Data-Current Month'!L33</f>
        <v>5541</v>
      </c>
      <c r="O37" s="6">
        <f>'[1]Interim Data-Current Month'!M33/1000</f>
        <v>53971.944720000007</v>
      </c>
      <c r="P37" s="6">
        <f>'[1]Interim Data-Current Month'!N33+'[1]Interim Data-Current Month'!P33</f>
        <v>0</v>
      </c>
      <c r="Q37" s="6">
        <f>'[1]Interim Data-Current Month'!O33/1000+'[1]Interim Data-Current Month'!Q33/1000</f>
        <v>0</v>
      </c>
      <c r="R37" s="6">
        <f>'[1]Interim Data-Current Month'!R33</f>
        <v>459</v>
      </c>
      <c r="S37" s="6">
        <f>'[1]Interim Data-Current Month'!S33/1000</f>
        <v>3526.77115</v>
      </c>
      <c r="T37" s="6">
        <f>'[1]Interim Data-Current Month'!T33</f>
        <v>1975517</v>
      </c>
      <c r="U37" s="6">
        <f>'[1]Interim Data-Current Month'!U33/1000</f>
        <v>4055695.4244299987</v>
      </c>
      <c r="V37" s="6">
        <f>'[1]Interim Data-Current Month'!V33</f>
        <v>410368</v>
      </c>
      <c r="W37" s="6">
        <f>'[1]Interim Data-Current Month'!W33/1000</f>
        <v>1135651.4587099997</v>
      </c>
      <c r="X37" s="6">
        <f>'[1]Interim Data-Current Month'!X33+'[1]Interim Data-Current Month'!Z33</f>
        <v>10337</v>
      </c>
      <c r="Y37" s="6">
        <f>'[1]Interim Data-Current Month'!Y33/1000+'[1]Interim Data-Current Month'!AA33/1000</f>
        <v>206385.01647000003</v>
      </c>
      <c r="Z37" s="6">
        <f>'[1]Interim Data-Current Month'!AB33</f>
        <v>5175839</v>
      </c>
      <c r="AA37" s="6">
        <f>'[1]Interim Data-Current Month'!AC33/1000</f>
        <v>24526286.855010003</v>
      </c>
      <c r="AB37" s="6">
        <f>'[1]Interim Data-Current Month'!AD33</f>
        <v>0</v>
      </c>
      <c r="AC37" s="6">
        <f>'[1]Interim Data-Current Month'!AE33/1000</f>
        <v>0</v>
      </c>
    </row>
    <row r="38" spans="2:29" x14ac:dyDescent="0.2">
      <c r="B38" s="38">
        <v>28</v>
      </c>
      <c r="C38" s="3" t="s">
        <v>54</v>
      </c>
      <c r="D38" s="4">
        <v>1434</v>
      </c>
      <c r="E38" s="5">
        <v>1348</v>
      </c>
      <c r="F38" s="6">
        <f>'[1]Interim Data-Current Month'!F34</f>
        <v>61547</v>
      </c>
      <c r="G38" s="6">
        <f>'[1]Interim Data-Current Month'!G34</f>
        <v>6715</v>
      </c>
      <c r="H38" s="6">
        <f>'[1]Interim Data-Current Month'!H34</f>
        <v>28802</v>
      </c>
      <c r="I38" s="6">
        <f>'[1]Interim Data-Current Month'!I34</f>
        <v>285595</v>
      </c>
      <c r="J38" s="6">
        <f>'[1]Interim Data-Current Month'!C34</f>
        <v>4052093</v>
      </c>
      <c r="K38" s="6">
        <f>'[1]Interim Data-Current Month'!D34</f>
        <v>24983429</v>
      </c>
      <c r="L38" s="6">
        <f>'[1]Interim Data-Current Month'!J34</f>
        <v>4441587</v>
      </c>
      <c r="M38" s="6">
        <f>'[1]Interim Data-Current Month'!K34/1000</f>
        <v>14361016.554</v>
      </c>
      <c r="N38" s="6">
        <f>'[1]Interim Data-Current Month'!L34</f>
        <v>3628302</v>
      </c>
      <c r="O38" s="6">
        <f>'[1]Interim Data-Current Month'!M34/1000</f>
        <v>21958720.866</v>
      </c>
      <c r="P38" s="6">
        <f>'[1]Interim Data-Current Month'!N34+'[1]Interim Data-Current Month'!P34</f>
        <v>0</v>
      </c>
      <c r="Q38" s="6">
        <f>'[1]Interim Data-Current Month'!O34/1000+'[1]Interim Data-Current Month'!Q34/1000</f>
        <v>0</v>
      </c>
      <c r="R38" s="6">
        <f>'[1]Interim Data-Current Month'!R34</f>
        <v>39354</v>
      </c>
      <c r="S38" s="6">
        <f>'[1]Interim Data-Current Month'!S34/1000</f>
        <v>152583.28419999999</v>
      </c>
      <c r="T38" s="6">
        <f>'[1]Interim Data-Current Month'!T34</f>
        <v>5237184</v>
      </c>
      <c r="U38" s="6">
        <f>'[1]Interim Data-Current Month'!U34/1000</f>
        <v>9182085.3660000004</v>
      </c>
      <c r="V38" s="6">
        <f>'[1]Interim Data-Current Month'!V34</f>
        <v>3811352</v>
      </c>
      <c r="W38" s="6">
        <f>'[1]Interim Data-Current Month'!W34/1000</f>
        <v>8280605.625</v>
      </c>
      <c r="X38" s="6">
        <f>'[1]Interim Data-Current Month'!X34+'[1]Interim Data-Current Month'!Z34</f>
        <v>0</v>
      </c>
      <c r="Y38" s="6">
        <f>'[1]Interim Data-Current Month'!Y34/1000+'[1]Interim Data-Current Month'!AA34/1000</f>
        <v>0</v>
      </c>
      <c r="Z38" s="6">
        <f>'[1]Interim Data-Current Month'!AB34</f>
        <v>10473227</v>
      </c>
      <c r="AA38" s="6">
        <f>'[1]Interim Data-Current Month'!AC34/1000</f>
        <v>46907868.509000003</v>
      </c>
      <c r="AB38" s="6">
        <f>'[1]Interim Data-Current Month'!AD34</f>
        <v>0</v>
      </c>
      <c r="AC38" s="6">
        <f>'[1]Interim Data-Current Month'!AE34/1000</f>
        <v>0</v>
      </c>
    </row>
    <row r="39" spans="2:29" x14ac:dyDescent="0.2">
      <c r="B39" s="38">
        <v>29</v>
      </c>
      <c r="C39" s="3" t="s">
        <v>55</v>
      </c>
      <c r="D39" s="4">
        <v>375</v>
      </c>
      <c r="E39" s="5">
        <v>41</v>
      </c>
      <c r="F39" s="6">
        <f>'[1]Interim Data-Current Month'!F35</f>
        <v>1022066</v>
      </c>
      <c r="G39" s="6">
        <f>'[1]Interim Data-Current Month'!G35</f>
        <v>0</v>
      </c>
      <c r="H39" s="6">
        <f>'[1]Interim Data-Current Month'!H35</f>
        <v>47147</v>
      </c>
      <c r="I39" s="6">
        <f>'[1]Interim Data-Current Month'!I35</f>
        <v>62244</v>
      </c>
      <c r="J39" s="6">
        <f>'[1]Interim Data-Current Month'!C35</f>
        <v>4005255</v>
      </c>
      <c r="K39" s="6">
        <f>'[1]Interim Data-Current Month'!D35</f>
        <v>1404224</v>
      </c>
      <c r="L39" s="6">
        <f>'[1]Interim Data-Current Month'!J35</f>
        <v>5500699</v>
      </c>
      <c r="M39" s="6">
        <f>'[1]Interim Data-Current Month'!K35/1000</f>
        <v>20506676.129999999</v>
      </c>
      <c r="N39" s="6">
        <f>'[1]Interim Data-Current Month'!L35</f>
        <v>4230708</v>
      </c>
      <c r="O39" s="6">
        <f>'[1]Interim Data-Current Month'!M35/1000</f>
        <v>26244885.261999998</v>
      </c>
      <c r="P39" s="6">
        <f>'[1]Interim Data-Current Month'!N35+'[1]Interim Data-Current Month'!P35</f>
        <v>0</v>
      </c>
      <c r="Q39" s="6">
        <f>'[1]Interim Data-Current Month'!O35/1000+'[1]Interim Data-Current Month'!Q35/1000</f>
        <v>0</v>
      </c>
      <c r="R39" s="6">
        <f>'[1]Interim Data-Current Month'!R35</f>
        <v>36004</v>
      </c>
      <c r="S39" s="6">
        <f>'[1]Interim Data-Current Month'!S35/1000</f>
        <v>120749.18740000001</v>
      </c>
      <c r="T39" s="6">
        <f>'[1]Interim Data-Current Month'!T35</f>
        <v>320132</v>
      </c>
      <c r="U39" s="6">
        <f>'[1]Interim Data-Current Month'!U35/1000</f>
        <v>625691.94370000006</v>
      </c>
      <c r="V39" s="6">
        <f>'[1]Interim Data-Current Month'!V35</f>
        <v>148382</v>
      </c>
      <c r="W39" s="6">
        <f>'[1]Interim Data-Current Month'!W35/1000</f>
        <v>466511.54560000001</v>
      </c>
      <c r="X39" s="6">
        <f>'[1]Interim Data-Current Month'!X35+'[1]Interim Data-Current Month'!Z35</f>
        <v>138</v>
      </c>
      <c r="Y39" s="6">
        <f>'[1]Interim Data-Current Month'!Y35/1000+'[1]Interim Data-Current Month'!AA35/1000</f>
        <v>5680.3021200000003</v>
      </c>
      <c r="Z39" s="6">
        <f>'[1]Interim Data-Current Month'!AB35</f>
        <v>614671</v>
      </c>
      <c r="AA39" s="6">
        <f>'[1]Interim Data-Current Month'!AC35/1000</f>
        <v>3022858.412</v>
      </c>
      <c r="AB39" s="6">
        <f>'[1]Interim Data-Current Month'!AD35</f>
        <v>0</v>
      </c>
      <c r="AC39" s="6">
        <f>'[1]Interim Data-Current Month'!AE35/1000</f>
        <v>0</v>
      </c>
    </row>
    <row r="40" spans="2:29" x14ac:dyDescent="0.2">
      <c r="B40" s="38">
        <v>30</v>
      </c>
      <c r="C40" s="3" t="s">
        <v>56</v>
      </c>
      <c r="D40" s="4">
        <v>856</v>
      </c>
      <c r="E40" s="5">
        <v>417</v>
      </c>
      <c r="F40" s="6">
        <f>'[1]Interim Data-Current Month'!F36</f>
        <v>12296</v>
      </c>
      <c r="G40" s="6">
        <f>'[1]Interim Data-Current Month'!G36</f>
        <v>0</v>
      </c>
      <c r="H40" s="6">
        <f>'[1]Interim Data-Current Month'!H36</f>
        <v>4794</v>
      </c>
      <c r="I40" s="6">
        <f>'[1]Interim Data-Current Month'!I36</f>
        <v>59220</v>
      </c>
      <c r="J40" s="6">
        <f>'[1]Interim Data-Current Month'!C36</f>
        <v>115538</v>
      </c>
      <c r="K40" s="6">
        <f>'[1]Interim Data-Current Month'!D36</f>
        <v>3668438</v>
      </c>
      <c r="L40" s="6">
        <f>'[1]Interim Data-Current Month'!J36</f>
        <v>319340</v>
      </c>
      <c r="M40" s="6">
        <f>'[1]Interim Data-Current Month'!K36/1000</f>
        <v>1009014.029</v>
      </c>
      <c r="N40" s="6">
        <f>'[1]Interim Data-Current Month'!L36</f>
        <v>291038</v>
      </c>
      <c r="O40" s="6">
        <f>'[1]Interim Data-Current Month'!M36/1000</f>
        <v>1659152.9950000001</v>
      </c>
      <c r="P40" s="6">
        <f>'[1]Interim Data-Current Month'!N36+'[1]Interim Data-Current Month'!P36</f>
        <v>0</v>
      </c>
      <c r="Q40" s="6">
        <f>'[1]Interim Data-Current Month'!O36/1000+'[1]Interim Data-Current Month'!Q36/1000</f>
        <v>0</v>
      </c>
      <c r="R40" s="6">
        <f>'[1]Interim Data-Current Month'!R36</f>
        <v>0</v>
      </c>
      <c r="S40" s="6">
        <f>'[1]Interim Data-Current Month'!S36/1000</f>
        <v>0</v>
      </c>
      <c r="T40" s="6">
        <f>'[1]Interim Data-Current Month'!T36</f>
        <v>1969550</v>
      </c>
      <c r="U40" s="6">
        <f>'[1]Interim Data-Current Month'!U36/1000</f>
        <v>3568324.8059999999</v>
      </c>
      <c r="V40" s="6">
        <f>'[1]Interim Data-Current Month'!V36</f>
        <v>424386</v>
      </c>
      <c r="W40" s="6">
        <f>'[1]Interim Data-Current Month'!W36/1000</f>
        <v>1013287.319</v>
      </c>
      <c r="X40" s="6">
        <f>'[1]Interim Data-Current Month'!X36+'[1]Interim Data-Current Month'!Z36</f>
        <v>0</v>
      </c>
      <c r="Y40" s="6">
        <f>'[1]Interim Data-Current Month'!Y36/1000+'[1]Interim Data-Current Month'!AA36/1000</f>
        <v>0</v>
      </c>
      <c r="Z40" s="6">
        <f>'[1]Interim Data-Current Month'!AB36</f>
        <v>3172357</v>
      </c>
      <c r="AA40" s="6">
        <f>'[1]Interim Data-Current Month'!AC36/1000</f>
        <v>14184811.268999999</v>
      </c>
      <c r="AB40" s="6">
        <f>'[1]Interim Data-Current Month'!AD36</f>
        <v>0</v>
      </c>
      <c r="AC40" s="6">
        <f>'[1]Interim Data-Current Month'!AE36/1000</f>
        <v>0</v>
      </c>
    </row>
    <row r="41" spans="2:29" x14ac:dyDescent="0.2">
      <c r="B41" s="38">
        <v>31</v>
      </c>
      <c r="C41" s="3" t="s">
        <v>57</v>
      </c>
      <c r="D41" s="4">
        <v>477</v>
      </c>
      <c r="E41" s="5">
        <v>670</v>
      </c>
      <c r="F41" s="6">
        <f>'[1]Interim Data-Current Month'!F37</f>
        <v>4704</v>
      </c>
      <c r="G41" s="6">
        <f>'[1]Interim Data-Current Month'!G37</f>
        <v>0</v>
      </c>
      <c r="H41" s="6">
        <f>'[1]Interim Data-Current Month'!H37</f>
        <v>0</v>
      </c>
      <c r="I41" s="6">
        <f>'[1]Interim Data-Current Month'!I37</f>
        <v>0</v>
      </c>
      <c r="J41" s="6">
        <f>'[1]Interim Data-Current Month'!C37</f>
        <v>40991</v>
      </c>
      <c r="K41" s="6">
        <f>'[1]Interim Data-Current Month'!D37</f>
        <v>2105557</v>
      </c>
      <c r="L41" s="6">
        <f>'[1]Interim Data-Current Month'!J37</f>
        <v>49344</v>
      </c>
      <c r="M41" s="6">
        <f>'[1]Interim Data-Current Month'!K37/1000</f>
        <v>215154.11</v>
      </c>
      <c r="N41" s="6">
        <f>'[1]Interim Data-Current Month'!L37</f>
        <v>21653</v>
      </c>
      <c r="O41" s="6">
        <f>'[1]Interim Data-Current Month'!M37/1000</f>
        <v>106219.681</v>
      </c>
      <c r="P41" s="6">
        <f>'[1]Interim Data-Current Month'!N37+'[1]Interim Data-Current Month'!P37</f>
        <v>0</v>
      </c>
      <c r="Q41" s="6">
        <f>'[1]Interim Data-Current Month'!O37/1000+'[1]Interim Data-Current Month'!Q37/1000</f>
        <v>0</v>
      </c>
      <c r="R41" s="6">
        <f>'[1]Interim Data-Current Month'!R37</f>
        <v>2225</v>
      </c>
      <c r="S41" s="6">
        <f>'[1]Interim Data-Current Month'!S37/1000</f>
        <v>8667.7000000000007</v>
      </c>
      <c r="T41" s="6">
        <f>'[1]Interim Data-Current Month'!T37</f>
        <v>486404</v>
      </c>
      <c r="U41" s="6">
        <f>'[1]Interim Data-Current Month'!U37/1000</f>
        <v>1001048.85466</v>
      </c>
      <c r="V41" s="6">
        <f>'[1]Interim Data-Current Month'!V37</f>
        <v>136359</v>
      </c>
      <c r="W41" s="6">
        <f>'[1]Interim Data-Current Month'!W37/1000</f>
        <v>239329.04822999999</v>
      </c>
      <c r="X41" s="6">
        <f>'[1]Interim Data-Current Month'!X37+'[1]Interim Data-Current Month'!Z37</f>
        <v>123</v>
      </c>
      <c r="Y41" s="6">
        <f>'[1]Interim Data-Current Month'!Y37/1000+'[1]Interim Data-Current Month'!AA37/1000</f>
        <v>353.27499999999998</v>
      </c>
      <c r="Z41" s="6">
        <f>'[1]Interim Data-Current Month'!AB37</f>
        <v>5299032</v>
      </c>
      <c r="AA41" s="6">
        <f>'[1]Interim Data-Current Month'!AC37/1000</f>
        <v>22071216.300000001</v>
      </c>
      <c r="AB41" s="6">
        <f>'[1]Interim Data-Current Month'!AD37</f>
        <v>0</v>
      </c>
      <c r="AC41" s="6">
        <f>'[1]Interim Data-Current Month'!AE37/1000</f>
        <v>0</v>
      </c>
    </row>
    <row r="42" spans="2:29" x14ac:dyDescent="0.2">
      <c r="B42" s="38">
        <v>32</v>
      </c>
      <c r="C42" s="3" t="s">
        <v>58</v>
      </c>
      <c r="D42" s="4">
        <v>1066</v>
      </c>
      <c r="E42" s="5">
        <v>190</v>
      </c>
      <c r="F42" s="6">
        <f>'[1]Interim Data-Current Month'!F38</f>
        <v>57662</v>
      </c>
      <c r="G42" s="6">
        <f>'[1]Interim Data-Current Month'!G38</f>
        <v>95630</v>
      </c>
      <c r="H42" s="6">
        <f>'[1]Interim Data-Current Month'!H38</f>
        <v>303938</v>
      </c>
      <c r="I42" s="6">
        <f>'[1]Interim Data-Current Month'!I38</f>
        <v>117226656</v>
      </c>
      <c r="J42" s="6">
        <f>'[1]Interim Data-Current Month'!C38</f>
        <v>1331990</v>
      </c>
      <c r="K42" s="6">
        <f>'[1]Interim Data-Current Month'!D38</f>
        <v>3958870</v>
      </c>
      <c r="L42" s="6">
        <f>'[1]Interim Data-Current Month'!J38</f>
        <v>1591393</v>
      </c>
      <c r="M42" s="6">
        <f>'[1]Interim Data-Current Month'!K38/1000</f>
        <v>4619925.72542</v>
      </c>
      <c r="N42" s="6">
        <f>'[1]Interim Data-Current Month'!L38</f>
        <v>1089753</v>
      </c>
      <c r="O42" s="6">
        <f>'[1]Interim Data-Current Month'!M38/1000</f>
        <v>7168965.0726000005</v>
      </c>
      <c r="P42" s="6">
        <f>'[1]Interim Data-Current Month'!N38+'[1]Interim Data-Current Month'!P38</f>
        <v>0</v>
      </c>
      <c r="Q42" s="6">
        <f>'[1]Interim Data-Current Month'!O38/1000+'[1]Interim Data-Current Month'!Q38/1000</f>
        <v>0</v>
      </c>
      <c r="R42" s="6">
        <f>'[1]Interim Data-Current Month'!R38</f>
        <v>17207</v>
      </c>
      <c r="S42" s="6">
        <f>'[1]Interim Data-Current Month'!S38/1000</f>
        <v>73404.55</v>
      </c>
      <c r="T42" s="6">
        <v>1326752</v>
      </c>
      <c r="U42" s="6">
        <v>2479897.1645900002</v>
      </c>
      <c r="V42" s="6">
        <v>685565</v>
      </c>
      <c r="W42" s="6">
        <v>1648316.9237500001</v>
      </c>
      <c r="X42" s="6">
        <f>'[1]Interim Data-Current Month'!X38+'[1]Interim Data-Current Month'!Z38</f>
        <v>56</v>
      </c>
      <c r="Y42" s="6">
        <f>'[1]Interim Data-Current Month'!Y38/1000+'[1]Interim Data-Current Month'!AA38/1000</f>
        <v>1114.277</v>
      </c>
      <c r="Z42" s="6">
        <f>'[1]Interim Data-Current Month'!AB38</f>
        <v>2608071</v>
      </c>
      <c r="AA42" s="6">
        <f>'[1]Interim Data-Current Month'!AC38/1000</f>
        <v>12127747.5</v>
      </c>
      <c r="AB42" s="6">
        <f>'[1]Interim Data-Current Month'!AD38</f>
        <v>1128</v>
      </c>
      <c r="AC42" s="6">
        <f>'[1]Interim Data-Current Month'!AE38/1000</f>
        <v>1121.6500000000001</v>
      </c>
    </row>
    <row r="43" spans="2:29" x14ac:dyDescent="0.2">
      <c r="B43" s="9" t="s">
        <v>59</v>
      </c>
      <c r="C43" s="27"/>
      <c r="D43" s="1"/>
      <c r="E43" s="1"/>
      <c r="F43" s="2"/>
      <c r="G43" s="2"/>
      <c r="H43" s="2"/>
      <c r="I43" s="2"/>
      <c r="J43" s="2"/>
      <c r="K43" s="2"/>
      <c r="L43" s="2"/>
      <c r="M43" s="6"/>
      <c r="N43" s="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2:29" x14ac:dyDescent="0.2">
      <c r="B44" s="38">
        <v>33</v>
      </c>
      <c r="C44" s="3" t="s">
        <v>60</v>
      </c>
      <c r="D44" s="4">
        <v>0</v>
      </c>
      <c r="E44" s="4">
        <v>0</v>
      </c>
      <c r="F44" s="6">
        <f>'[1]Interim Data-Current Month'!F39</f>
        <v>47948</v>
      </c>
      <c r="G44" s="6">
        <f>'[1]Interim Data-Current Month'!G39</f>
        <v>0</v>
      </c>
      <c r="H44" s="6">
        <f>'[1]Interim Data-Current Month'!H39</f>
        <v>0</v>
      </c>
      <c r="I44" s="6">
        <f>'[1]Interim Data-Current Month'!I39</f>
        <v>0</v>
      </c>
      <c r="J44" s="6">
        <f>'[1]Interim Data-Current Month'!C39</f>
        <v>1356420</v>
      </c>
      <c r="K44" s="6">
        <f>'[1]Interim Data-Current Month'!D39</f>
        <v>0</v>
      </c>
      <c r="L44" s="6">
        <f>'[1]Interim Data-Current Month'!J39</f>
        <v>1005261</v>
      </c>
      <c r="M44" s="6">
        <f>'[1]Interim Data-Current Month'!K39/1000</f>
        <v>7204702.2690000003</v>
      </c>
      <c r="N44" s="6">
        <f>'[1]Interim Data-Current Month'!L39</f>
        <v>3246269</v>
      </c>
      <c r="O44" s="6">
        <f>'[1]Interim Data-Current Month'!M39/1000</f>
        <v>22976105.784000002</v>
      </c>
      <c r="P44" s="6">
        <f>'[1]Interim Data-Current Month'!N39+'[1]Interim Data-Current Month'!P39</f>
        <v>0</v>
      </c>
      <c r="Q44" s="6">
        <f>'[1]Interim Data-Current Month'!O39/1000+'[1]Interim Data-Current Month'!Q39/1000</f>
        <v>0</v>
      </c>
      <c r="R44" s="6">
        <f>'[1]Interim Data-Current Month'!R39</f>
        <v>0</v>
      </c>
      <c r="S44" s="6">
        <f>'[1]Interim Data-Current Month'!S39/1000</f>
        <v>0</v>
      </c>
      <c r="T44" s="6">
        <f>'[1]Interim Data-Current Month'!T39</f>
        <v>0</v>
      </c>
      <c r="U44" s="6">
        <f>'[1]Interim Data-Current Month'!U39/1000</f>
        <v>0</v>
      </c>
      <c r="V44" s="6">
        <f>'[1]Interim Data-Current Month'!V39</f>
        <v>0</v>
      </c>
      <c r="W44" s="6">
        <f>'[1]Interim Data-Current Month'!W39/1000</f>
        <v>0</v>
      </c>
      <c r="X44" s="6">
        <f>'[1]Interim Data-Current Month'!X39+'[1]Interim Data-Current Month'!Z39</f>
        <v>0</v>
      </c>
      <c r="Y44" s="6">
        <f>'[1]Interim Data-Current Month'!Y39/1000+'[1]Interim Data-Current Month'!AA39/1000</f>
        <v>0</v>
      </c>
      <c r="Z44" s="6">
        <f>'[1]Interim Data-Current Month'!AB39</f>
        <v>0</v>
      </c>
      <c r="AA44" s="6">
        <f>'[1]Interim Data-Current Month'!AC39/1000</f>
        <v>0</v>
      </c>
      <c r="AB44" s="6">
        <f>'[1]Interim Data-Current Month'!AD39</f>
        <v>0</v>
      </c>
      <c r="AC44" s="6">
        <f>'[1]Interim Data-Current Month'!AE39/1000</f>
        <v>0</v>
      </c>
    </row>
    <row r="45" spans="2:29" x14ac:dyDescent="0.2">
      <c r="B45" s="38">
        <v>34</v>
      </c>
      <c r="C45" s="3" t="s">
        <v>61</v>
      </c>
      <c r="D45" s="4">
        <v>0</v>
      </c>
      <c r="E45" s="4">
        <v>0</v>
      </c>
      <c r="F45" s="6">
        <f>'[1]Interim Data-Current Month'!F40</f>
        <v>0</v>
      </c>
      <c r="G45" s="6">
        <f>'[1]Interim Data-Current Month'!G40</f>
        <v>0</v>
      </c>
      <c r="H45" s="6">
        <f>'[1]Interim Data-Current Month'!H40</f>
        <v>0</v>
      </c>
      <c r="I45" s="6">
        <f>'[1]Interim Data-Current Month'!I40</f>
        <v>0</v>
      </c>
      <c r="J45" s="6">
        <f>'[1]Interim Data-Current Month'!C40</f>
        <v>21092</v>
      </c>
      <c r="K45" s="6">
        <f>'[1]Interim Data-Current Month'!D40</f>
        <v>0</v>
      </c>
      <c r="L45" s="6">
        <f>'[1]Interim Data-Current Month'!J40</f>
        <v>29471</v>
      </c>
      <c r="M45" s="6">
        <f>'[1]Interim Data-Current Month'!K40/1000</f>
        <v>125099.09194999999</v>
      </c>
      <c r="N45" s="6">
        <f>'[1]Interim Data-Current Month'!L40</f>
        <v>13528</v>
      </c>
      <c r="O45" s="6">
        <f>'[1]Interim Data-Current Month'!M40/1000</f>
        <v>171900.57734999998</v>
      </c>
      <c r="P45" s="6">
        <f>'[1]Interim Data-Current Month'!N40+'[1]Interim Data-Current Month'!P40</f>
        <v>0</v>
      </c>
      <c r="Q45" s="6">
        <f>'[1]Interim Data-Current Month'!O40/1000+'[1]Interim Data-Current Month'!Q40/1000</f>
        <v>0</v>
      </c>
      <c r="R45" s="6">
        <f>'[1]Interim Data-Current Month'!R40</f>
        <v>1</v>
      </c>
      <c r="S45" s="6">
        <f>'[1]Interim Data-Current Month'!S40/1000</f>
        <v>10</v>
      </c>
      <c r="T45" s="6">
        <f>'[1]Interim Data-Current Month'!T40</f>
        <v>0</v>
      </c>
      <c r="U45" s="6">
        <f>'[1]Interim Data-Current Month'!U40/1000</f>
        <v>0</v>
      </c>
      <c r="V45" s="6">
        <f>'[1]Interim Data-Current Month'!V40</f>
        <v>0</v>
      </c>
      <c r="W45" s="6">
        <f>'[1]Interim Data-Current Month'!W40/1000</f>
        <v>0</v>
      </c>
      <c r="X45" s="6">
        <f>'[1]Interim Data-Current Month'!X40+'[1]Interim Data-Current Month'!Z40</f>
        <v>0</v>
      </c>
      <c r="Y45" s="6">
        <f>'[1]Interim Data-Current Month'!Y40/1000+'[1]Interim Data-Current Month'!AA40/1000</f>
        <v>0</v>
      </c>
      <c r="Z45" s="6">
        <f>'[1]Interim Data-Current Month'!AB40</f>
        <v>0</v>
      </c>
      <c r="AA45" s="6">
        <f>'[1]Interim Data-Current Month'!AC40/1000</f>
        <v>0</v>
      </c>
      <c r="AB45" s="6">
        <f>'[1]Interim Data-Current Month'!AD40</f>
        <v>0</v>
      </c>
      <c r="AC45" s="6">
        <f>'[1]Interim Data-Current Month'!AE40/1000</f>
        <v>0</v>
      </c>
    </row>
    <row r="46" spans="2:29" x14ac:dyDescent="0.2">
      <c r="B46" s="38">
        <v>35</v>
      </c>
      <c r="C46" s="3" t="s">
        <v>62</v>
      </c>
      <c r="D46" s="4">
        <v>0</v>
      </c>
      <c r="E46" s="4">
        <v>0</v>
      </c>
      <c r="F46" s="6">
        <f>'[1]Interim Data-Current Month'!F41</f>
        <v>0</v>
      </c>
      <c r="G46" s="6">
        <f>'[1]Interim Data-Current Month'!G41</f>
        <v>0</v>
      </c>
      <c r="H46" s="6">
        <f>'[1]Interim Data-Current Month'!H41</f>
        <v>1</v>
      </c>
      <c r="I46" s="6">
        <f>'[1]Interim Data-Current Month'!I41</f>
        <v>0</v>
      </c>
      <c r="J46" s="6">
        <f>'[1]Interim Data-Current Month'!C41</f>
        <v>0</v>
      </c>
      <c r="K46" s="6">
        <f>'[1]Interim Data-Current Month'!D41</f>
        <v>1645</v>
      </c>
      <c r="L46" s="6">
        <f>'[1]Interim Data-Current Month'!J41</f>
        <v>0</v>
      </c>
      <c r="M46" s="6">
        <f>'[1]Interim Data-Current Month'!K41/1000</f>
        <v>0</v>
      </c>
      <c r="N46" s="6">
        <f>'[1]Interim Data-Current Month'!L41</f>
        <v>0</v>
      </c>
      <c r="O46" s="6">
        <f>'[1]Interim Data-Current Month'!M41/1000</f>
        <v>0</v>
      </c>
      <c r="P46" s="6">
        <f>'[1]Interim Data-Current Month'!N41+'[1]Interim Data-Current Month'!P41</f>
        <v>0</v>
      </c>
      <c r="Q46" s="6">
        <f>'[1]Interim Data-Current Month'!O41/1000+'[1]Interim Data-Current Month'!Q41/1000</f>
        <v>0</v>
      </c>
      <c r="R46" s="6">
        <f>'[1]Interim Data-Current Month'!R41</f>
        <v>0</v>
      </c>
      <c r="S46" s="6">
        <f>'[1]Interim Data-Current Month'!S41/1000</f>
        <v>0</v>
      </c>
      <c r="T46" s="6">
        <f>'[1]Interim Data-Current Month'!T41</f>
        <v>50</v>
      </c>
      <c r="U46" s="6">
        <f>'[1]Interim Data-Current Month'!U41/1000</f>
        <v>211.53800000000001</v>
      </c>
      <c r="V46" s="6">
        <f>'[1]Interim Data-Current Month'!V41</f>
        <v>19</v>
      </c>
      <c r="W46" s="6">
        <f>'[1]Interim Data-Current Month'!W41/1000</f>
        <v>14.129799999999999</v>
      </c>
      <c r="X46" s="6">
        <f>'[1]Interim Data-Current Month'!X41+'[1]Interim Data-Current Month'!Z41</f>
        <v>0</v>
      </c>
      <c r="Y46" s="6">
        <f>'[1]Interim Data-Current Month'!Y41/1000+'[1]Interim Data-Current Month'!AA41/1000</f>
        <v>0</v>
      </c>
      <c r="Z46" s="6">
        <f>'[1]Interim Data-Current Month'!AB41</f>
        <v>395</v>
      </c>
      <c r="AA46" s="6">
        <f>'[1]Interim Data-Current Month'!AC41/1000</f>
        <v>3554.5</v>
      </c>
      <c r="AB46" s="6">
        <f>'[1]Interim Data-Current Month'!AD41</f>
        <v>0</v>
      </c>
      <c r="AC46" s="6">
        <f>'[1]Interim Data-Current Month'!AE41/1000</f>
        <v>0</v>
      </c>
    </row>
    <row r="47" spans="2:29" x14ac:dyDescent="0.2">
      <c r="B47" s="38">
        <v>36</v>
      </c>
      <c r="C47" s="3" t="s">
        <v>63</v>
      </c>
      <c r="D47" s="4">
        <v>47</v>
      </c>
      <c r="E47" s="5">
        <v>439</v>
      </c>
      <c r="F47" s="6">
        <f>'[1]Interim Data-Current Month'!F42</f>
        <v>0</v>
      </c>
      <c r="G47" s="6">
        <f>'[1]Interim Data-Current Month'!G42</f>
        <v>0</v>
      </c>
      <c r="H47" s="6">
        <f>'[1]Interim Data-Current Month'!H42</f>
        <v>0</v>
      </c>
      <c r="I47" s="6">
        <f>'[1]Interim Data-Current Month'!I42</f>
        <v>0</v>
      </c>
      <c r="J47" s="6">
        <f>'[1]Interim Data-Current Month'!C42</f>
        <v>2545671</v>
      </c>
      <c r="K47" s="6">
        <f>'[1]Interim Data-Current Month'!D42</f>
        <v>1333354</v>
      </c>
      <c r="L47" s="6">
        <f>'[1]Interim Data-Current Month'!J42</f>
        <v>6427826</v>
      </c>
      <c r="M47" s="6">
        <f>'[1]Interim Data-Current Month'!K42/1000</f>
        <v>17346416.2247</v>
      </c>
      <c r="N47" s="6">
        <f>'[1]Interim Data-Current Month'!L42</f>
        <v>5721055</v>
      </c>
      <c r="O47" s="6">
        <f>'[1]Interim Data-Current Month'!M42/1000</f>
        <v>24657323.492259998</v>
      </c>
      <c r="P47" s="6">
        <f>'[1]Interim Data-Current Month'!N42+'[1]Interim Data-Current Month'!P42</f>
        <v>0</v>
      </c>
      <c r="Q47" s="6">
        <f>'[1]Interim Data-Current Month'!O42/1000+'[1]Interim Data-Current Month'!Q42/1000</f>
        <v>0</v>
      </c>
      <c r="R47" s="6">
        <f>'[1]Interim Data-Current Month'!R42</f>
        <v>10881</v>
      </c>
      <c r="S47" s="6">
        <f>'[1]Interim Data-Current Month'!S42/1000</f>
        <v>64539.5</v>
      </c>
      <c r="T47" s="6">
        <f>'[1]Interim Data-Current Month'!T42</f>
        <v>972795</v>
      </c>
      <c r="U47" s="6">
        <f>'[1]Interim Data-Current Month'!U42/1000</f>
        <v>2416645.79587</v>
      </c>
      <c r="V47" s="6">
        <f>'[1]Interim Data-Current Month'!V42</f>
        <v>988675</v>
      </c>
      <c r="W47" s="6">
        <f>'[1]Interim Data-Current Month'!W42/1000</f>
        <v>2907840.2211000002</v>
      </c>
      <c r="X47" s="6">
        <f>'[1]Interim Data-Current Month'!X42+'[1]Interim Data-Current Month'!Z42</f>
        <v>0</v>
      </c>
      <c r="Y47" s="6">
        <f>'[1]Interim Data-Current Month'!Y42/1000+'[1]Interim Data-Current Month'!AA42/1000</f>
        <v>0</v>
      </c>
      <c r="Z47" s="6">
        <f>'[1]Interim Data-Current Month'!AB42</f>
        <v>873389</v>
      </c>
      <c r="AA47" s="6">
        <f>'[1]Interim Data-Current Month'!AC42/1000</f>
        <v>4901371.0609999998</v>
      </c>
      <c r="AB47" s="6">
        <f>'[1]Interim Data-Current Month'!AD42</f>
        <v>0</v>
      </c>
      <c r="AC47" s="6">
        <f>'[1]Interim Data-Current Month'!AE42/1000</f>
        <v>0</v>
      </c>
    </row>
    <row r="48" spans="2:29" x14ac:dyDescent="0.2">
      <c r="B48" s="38">
        <v>37</v>
      </c>
      <c r="C48" s="3" t="s">
        <v>64</v>
      </c>
      <c r="D48" s="4">
        <v>453</v>
      </c>
      <c r="E48" s="5">
        <v>515</v>
      </c>
      <c r="F48" s="6">
        <f>'[1]Interim Data-Current Month'!F43</f>
        <v>389</v>
      </c>
      <c r="G48" s="6">
        <f>'[1]Interim Data-Current Month'!G43</f>
        <v>99</v>
      </c>
      <c r="H48" s="6">
        <f>'[1]Interim Data-Current Month'!H43</f>
        <v>0</v>
      </c>
      <c r="I48" s="6">
        <f>'[1]Interim Data-Current Month'!I43</f>
        <v>2400</v>
      </c>
      <c r="J48" s="6">
        <f>'[1]Interim Data-Current Month'!C43</f>
        <v>34686</v>
      </c>
      <c r="K48" s="6">
        <f>'[1]Interim Data-Current Month'!D43</f>
        <v>2038403</v>
      </c>
      <c r="L48" s="6">
        <f>'[1]Interim Data-Current Month'!J43</f>
        <v>33022</v>
      </c>
      <c r="M48" s="6">
        <f>'[1]Interim Data-Current Month'!K43/1000</f>
        <v>113664.88695</v>
      </c>
      <c r="N48" s="6">
        <f>'[1]Interim Data-Current Month'!L43</f>
        <v>22266</v>
      </c>
      <c r="O48" s="6">
        <f>'[1]Interim Data-Current Month'!M43/1000</f>
        <v>167807.90788999997</v>
      </c>
      <c r="P48" s="6">
        <f>'[1]Interim Data-Current Month'!N43+'[1]Interim Data-Current Month'!P43</f>
        <v>0</v>
      </c>
      <c r="Q48" s="6">
        <f>'[1]Interim Data-Current Month'!O43/1000+'[1]Interim Data-Current Month'!Q43/1000</f>
        <v>0</v>
      </c>
      <c r="R48" s="6">
        <f>'[1]Interim Data-Current Month'!R43</f>
        <v>305</v>
      </c>
      <c r="S48" s="6">
        <f>'[1]Interim Data-Current Month'!S43/1000</f>
        <v>991.62919999999997</v>
      </c>
      <c r="T48" s="6">
        <f>'[1]Interim Data-Current Month'!T43</f>
        <v>649780</v>
      </c>
      <c r="U48" s="6">
        <f>'[1]Interim Data-Current Month'!U43/1000</f>
        <v>952846.37138999999</v>
      </c>
      <c r="V48" s="6">
        <f>'[1]Interim Data-Current Month'!V43</f>
        <v>262948</v>
      </c>
      <c r="W48" s="6">
        <f>'[1]Interim Data-Current Month'!W43/1000</f>
        <v>483032.69485000003</v>
      </c>
      <c r="X48" s="6">
        <f>'[1]Interim Data-Current Month'!X43+'[1]Interim Data-Current Month'!Z43</f>
        <v>441</v>
      </c>
      <c r="Y48" s="6">
        <f>'[1]Interim Data-Current Month'!Y43/1000+'[1]Interim Data-Current Month'!AA43/1000</f>
        <v>7276.3180000000002</v>
      </c>
      <c r="Z48" s="6">
        <f>'[1]Interim Data-Current Month'!AB43</f>
        <v>1198505</v>
      </c>
      <c r="AA48" s="6">
        <f>'[1]Interim Data-Current Month'!AC43/1000</f>
        <v>5324916.9674300002</v>
      </c>
      <c r="AB48" s="6">
        <f>'[1]Interim Data-Current Month'!AD43</f>
        <v>55</v>
      </c>
      <c r="AC48" s="6">
        <f>'[1]Interim Data-Current Month'!AE43/1000</f>
        <v>47.91</v>
      </c>
    </row>
    <row r="49" spans="1:29" x14ac:dyDescent="0.2">
      <c r="B49" s="38">
        <v>38</v>
      </c>
      <c r="C49" s="3" t="s">
        <v>65</v>
      </c>
      <c r="D49" s="4">
        <v>13</v>
      </c>
      <c r="E49" s="5">
        <v>18</v>
      </c>
      <c r="F49" s="6">
        <f>'[1]Interim Data-Current Month'!F44</f>
        <v>0</v>
      </c>
      <c r="G49" s="6">
        <f>'[1]Interim Data-Current Month'!G44</f>
        <v>0</v>
      </c>
      <c r="H49" s="6">
        <f>'[1]Interim Data-Current Month'!H44</f>
        <v>0</v>
      </c>
      <c r="I49" s="6">
        <f>'[1]Interim Data-Current Month'!I44</f>
        <v>6</v>
      </c>
      <c r="J49" s="6">
        <f>'[1]Interim Data-Current Month'!C44</f>
        <v>0</v>
      </c>
      <c r="K49" s="6">
        <f>'[1]Interim Data-Current Month'!D44</f>
        <v>121353</v>
      </c>
      <c r="L49" s="6">
        <f>'[1]Interim Data-Current Month'!J44</f>
        <v>0</v>
      </c>
      <c r="M49" s="6">
        <f>'[1]Interim Data-Current Month'!K44/1000</f>
        <v>0</v>
      </c>
      <c r="N49" s="6">
        <f>'[1]Interim Data-Current Month'!L44</f>
        <v>0</v>
      </c>
      <c r="O49" s="6">
        <f>'[1]Interim Data-Current Month'!M44/1000</f>
        <v>0</v>
      </c>
      <c r="P49" s="6">
        <f>'[1]Interim Data-Current Month'!N44+'[1]Interim Data-Current Month'!P44</f>
        <v>0</v>
      </c>
      <c r="Q49" s="6">
        <f>'[1]Interim Data-Current Month'!O44/1000+'[1]Interim Data-Current Month'!Q44/1000</f>
        <v>0</v>
      </c>
      <c r="R49" s="6">
        <f>'[1]Interim Data-Current Month'!R44</f>
        <v>0</v>
      </c>
      <c r="S49" s="6">
        <f>'[1]Interim Data-Current Month'!S44/1000</f>
        <v>0</v>
      </c>
      <c r="T49" s="6">
        <f>'[1]Interim Data-Current Month'!T44</f>
        <v>66553</v>
      </c>
      <c r="U49" s="6">
        <f>'[1]Interim Data-Current Month'!U44/1000</f>
        <v>163656.93610999957</v>
      </c>
      <c r="V49" s="6">
        <f>'[1]Interim Data-Current Month'!V44</f>
        <v>26256</v>
      </c>
      <c r="W49" s="6">
        <f>'[1]Interim Data-Current Month'!W44/1000</f>
        <v>77109.086230000001</v>
      </c>
      <c r="X49" s="6">
        <f>'[1]Interim Data-Current Month'!X44+'[1]Interim Data-Current Month'!Z44</f>
        <v>0</v>
      </c>
      <c r="Y49" s="6">
        <f>'[1]Interim Data-Current Month'!Y44/1000+'[1]Interim Data-Current Month'!AA44/1000</f>
        <v>0</v>
      </c>
      <c r="Z49" s="6">
        <f>'[1]Interim Data-Current Month'!AB44</f>
        <v>48481</v>
      </c>
      <c r="AA49" s="6">
        <f>'[1]Interim Data-Current Month'!AC44/1000</f>
        <v>275393.59563</v>
      </c>
      <c r="AB49" s="6">
        <f>'[1]Interim Data-Current Month'!AD44</f>
        <v>0</v>
      </c>
      <c r="AC49" s="6">
        <f>'[1]Interim Data-Current Month'!AE44/1000</f>
        <v>0</v>
      </c>
    </row>
    <row r="50" spans="1:29" x14ac:dyDescent="0.2">
      <c r="B50" s="38">
        <v>39</v>
      </c>
      <c r="C50" s="3" t="s">
        <v>66</v>
      </c>
      <c r="D50" s="4">
        <v>46</v>
      </c>
      <c r="E50" s="5">
        <v>28</v>
      </c>
      <c r="F50" s="6">
        <f>'[1]Interim Data-Current Month'!F45</f>
        <v>0</v>
      </c>
      <c r="G50" s="6">
        <f>'[1]Interim Data-Current Month'!G45</f>
        <v>0</v>
      </c>
      <c r="H50" s="6">
        <f>'[1]Interim Data-Current Month'!H45</f>
        <v>0</v>
      </c>
      <c r="I50" s="6">
        <f>'[1]Interim Data-Current Month'!I45</f>
        <v>0</v>
      </c>
      <c r="J50" s="6">
        <f>'[1]Interim Data-Current Month'!C45</f>
        <v>762067</v>
      </c>
      <c r="K50" s="6">
        <f>'[1]Interim Data-Current Month'!D45</f>
        <v>530747</v>
      </c>
      <c r="L50" s="6">
        <f>'[1]Interim Data-Current Month'!J45</f>
        <v>664528</v>
      </c>
      <c r="M50" s="6">
        <f>'[1]Interim Data-Current Month'!K45/1000</f>
        <v>3621771.76137</v>
      </c>
      <c r="N50" s="6">
        <f>'[1]Interim Data-Current Month'!L45</f>
        <v>1055283</v>
      </c>
      <c r="O50" s="6">
        <f>'[1]Interim Data-Current Month'!M45/1000</f>
        <v>3878482.8190000001</v>
      </c>
      <c r="P50" s="6">
        <f>'[1]Interim Data-Current Month'!N45+'[1]Interim Data-Current Month'!P45</f>
        <v>0</v>
      </c>
      <c r="Q50" s="6">
        <f>'[1]Interim Data-Current Month'!O45/1000+'[1]Interim Data-Current Month'!Q45/1000</f>
        <v>0</v>
      </c>
      <c r="R50" s="6">
        <f>'[1]Interim Data-Current Month'!R45</f>
        <v>1503</v>
      </c>
      <c r="S50" s="6">
        <f>'[1]Interim Data-Current Month'!S45/1000</f>
        <v>11525.142039999999</v>
      </c>
      <c r="T50" s="6">
        <f>'[1]Interim Data-Current Month'!T45</f>
        <v>383322</v>
      </c>
      <c r="U50" s="6">
        <f>'[1]Interim Data-Current Month'!U45/1000</f>
        <v>1095028.8880399999</v>
      </c>
      <c r="V50" s="6">
        <f>'[1]Interim Data-Current Month'!V45</f>
        <v>0</v>
      </c>
      <c r="W50" s="6">
        <f>'[1]Interim Data-Current Month'!W45/1000</f>
        <v>0</v>
      </c>
      <c r="X50" s="6">
        <f>'[1]Interim Data-Current Month'!X45+'[1]Interim Data-Current Month'!Z45</f>
        <v>0</v>
      </c>
      <c r="Y50" s="6">
        <f>'[1]Interim Data-Current Month'!Y45/1000+'[1]Interim Data-Current Month'!AA45/1000</f>
        <v>0</v>
      </c>
      <c r="Z50" s="6">
        <f>'[1]Interim Data-Current Month'!AB45</f>
        <v>254073</v>
      </c>
      <c r="AA50" s="6">
        <f>'[1]Interim Data-Current Month'!AC45/1000</f>
        <v>1457471.4534</v>
      </c>
      <c r="AB50" s="6">
        <f>'[1]Interim Data-Current Month'!AD45</f>
        <v>0</v>
      </c>
      <c r="AC50" s="6">
        <f>'[1]Interim Data-Current Month'!AE45/1000</f>
        <v>0</v>
      </c>
    </row>
    <row r="51" spans="1:29" x14ac:dyDescent="0.2">
      <c r="A51" s="25" t="s">
        <v>67</v>
      </c>
      <c r="B51" s="38">
        <v>40</v>
      </c>
      <c r="C51" s="3" t="s">
        <v>68</v>
      </c>
      <c r="D51" s="4">
        <v>8</v>
      </c>
      <c r="E51" s="5">
        <v>0</v>
      </c>
      <c r="F51" s="6">
        <f>'[1]Interim Data-Current Month'!F46</f>
        <v>0</v>
      </c>
      <c r="G51" s="6">
        <f>'[1]Interim Data-Current Month'!G46</f>
        <v>230651</v>
      </c>
      <c r="H51" s="6">
        <f>'[1]Interim Data-Current Month'!H46</f>
        <v>0</v>
      </c>
      <c r="I51" s="6">
        <f>'[1]Interim Data-Current Month'!I46</f>
        <v>0</v>
      </c>
      <c r="J51" s="6">
        <f>'[1]Interim Data-Current Month'!C46</f>
        <v>1275573</v>
      </c>
      <c r="K51" s="6">
        <f>'[1]Interim Data-Current Month'!D46</f>
        <v>134661</v>
      </c>
      <c r="L51" s="6">
        <f>'[1]Interim Data-Current Month'!J46</f>
        <v>510945</v>
      </c>
      <c r="M51" s="6">
        <f>'[1]Interim Data-Current Month'!K46/1000</f>
        <v>2386880.182</v>
      </c>
      <c r="N51" s="6">
        <f>'[1]Interim Data-Current Month'!L46</f>
        <v>1429038</v>
      </c>
      <c r="O51" s="6">
        <f>'[1]Interim Data-Current Month'!M46/1000</f>
        <v>7030080.5470000003</v>
      </c>
      <c r="P51" s="6">
        <f>'[1]Interim Data-Current Month'!N46+'[1]Interim Data-Current Month'!P46</f>
        <v>0</v>
      </c>
      <c r="Q51" s="6">
        <f>'[1]Interim Data-Current Month'!O46/1000+'[1]Interim Data-Current Month'!Q46/1000</f>
        <v>0</v>
      </c>
      <c r="R51" s="6">
        <f>'[1]Interim Data-Current Month'!R46</f>
        <v>66276</v>
      </c>
      <c r="S51" s="6">
        <f>'[1]Interim Data-Current Month'!S46/1000</f>
        <v>410729.17627999996</v>
      </c>
      <c r="T51" s="6">
        <f>'[1]Interim Data-Current Month'!T46</f>
        <v>7516</v>
      </c>
      <c r="U51" s="6">
        <f>'[1]Interim Data-Current Month'!U46/1000</f>
        <v>15774.655167500001</v>
      </c>
      <c r="V51" s="6">
        <f>'[1]Interim Data-Current Month'!V46</f>
        <v>20762</v>
      </c>
      <c r="W51" s="6">
        <f>'[1]Interim Data-Current Month'!W46/1000</f>
        <v>42366.501052500003</v>
      </c>
      <c r="X51" s="6">
        <f>'[1]Interim Data-Current Month'!X46+'[1]Interim Data-Current Month'!Z46</f>
        <v>0</v>
      </c>
      <c r="Y51" s="6">
        <f>'[1]Interim Data-Current Month'!Y46/1000+'[1]Interim Data-Current Month'!AA46/1000</f>
        <v>0</v>
      </c>
      <c r="Z51" s="6">
        <f>'[1]Interim Data-Current Month'!AB46</f>
        <v>13762</v>
      </c>
      <c r="AA51" s="6">
        <f>'[1]Interim Data-Current Month'!AC46/1000</f>
        <v>54053.934999999998</v>
      </c>
      <c r="AB51" s="6">
        <f>'[1]Interim Data-Current Month'!AD46</f>
        <v>0</v>
      </c>
      <c r="AC51" s="6">
        <f>'[1]Interim Data-Current Month'!AE46/1000</f>
        <v>0</v>
      </c>
    </row>
    <row r="52" spans="1:29" x14ac:dyDescent="0.2">
      <c r="B52" s="38">
        <v>41</v>
      </c>
      <c r="C52" s="27" t="s">
        <v>69</v>
      </c>
      <c r="D52" s="4">
        <v>99</v>
      </c>
      <c r="E52" s="5">
        <v>73</v>
      </c>
      <c r="F52" s="6">
        <f>'[1]Interim Data-Current Month'!F47</f>
        <v>0</v>
      </c>
      <c r="G52" s="6">
        <f>'[1]Interim Data-Current Month'!G47</f>
        <v>0</v>
      </c>
      <c r="H52" s="6">
        <f>'[1]Interim Data-Current Month'!H47</f>
        <v>0</v>
      </c>
      <c r="I52" s="6">
        <f>'[1]Interim Data-Current Month'!I47</f>
        <v>0</v>
      </c>
      <c r="J52" s="6">
        <f>'[1]Interim Data-Current Month'!C47</f>
        <v>1321772</v>
      </c>
      <c r="K52" s="6">
        <f>'[1]Interim Data-Current Month'!D47</f>
        <v>1166145</v>
      </c>
      <c r="L52" s="6">
        <f>'[1]Interim Data-Current Month'!J47</f>
        <v>1617835</v>
      </c>
      <c r="M52" s="6">
        <f>'[1]Interim Data-Current Month'!K47/1000</f>
        <v>4840811.7340000002</v>
      </c>
      <c r="N52" s="6">
        <f>'[1]Interim Data-Current Month'!L47</f>
        <v>1381403</v>
      </c>
      <c r="O52" s="6">
        <f>'[1]Interim Data-Current Month'!M47/1000</f>
        <v>6461998.9589999998</v>
      </c>
      <c r="P52" s="6">
        <f>'[1]Interim Data-Current Month'!N47+'[1]Interim Data-Current Month'!P47</f>
        <v>0</v>
      </c>
      <c r="Q52" s="6">
        <f>'[1]Interim Data-Current Month'!O47/1000+'[1]Interim Data-Current Month'!Q47/1000</f>
        <v>0</v>
      </c>
      <c r="R52" s="6">
        <f>'[1]Interim Data-Current Month'!R47</f>
        <v>2744</v>
      </c>
      <c r="S52" s="6">
        <f>'[1]Interim Data-Current Month'!S47/1000</f>
        <v>18453.678</v>
      </c>
      <c r="T52" s="6">
        <f>'[1]Interim Data-Current Month'!T47</f>
        <v>911279</v>
      </c>
      <c r="U52" s="6">
        <f>'[1]Interim Data-Current Month'!U47/1000</f>
        <v>2192401.8480000002</v>
      </c>
      <c r="V52" s="6">
        <f>'[1]Interim Data-Current Month'!V47</f>
        <v>546969</v>
      </c>
      <c r="W52" s="6">
        <f>'[1]Interim Data-Current Month'!W47/1000</f>
        <v>1141747.8829999999</v>
      </c>
      <c r="X52" s="6">
        <f>'[1]Interim Data-Current Month'!X47+'[1]Interim Data-Current Month'!Z47</f>
        <v>35</v>
      </c>
      <c r="Y52" s="6">
        <f>'[1]Interim Data-Current Month'!Y47/1000+'[1]Interim Data-Current Month'!AA47/1000</f>
        <v>622.65300000000002</v>
      </c>
      <c r="Z52" s="6">
        <f>'[1]Interim Data-Current Month'!AB47</f>
        <v>1001958</v>
      </c>
      <c r="AA52" s="6">
        <f>'[1]Interim Data-Current Month'!AC47/1000</f>
        <v>4676411.5539999995</v>
      </c>
      <c r="AB52" s="6">
        <f>'[1]Interim Data-Current Month'!AD47</f>
        <v>0</v>
      </c>
      <c r="AC52" s="6">
        <f>'[1]Interim Data-Current Month'!AE47/1000</f>
        <v>0</v>
      </c>
    </row>
    <row r="53" spans="1:29" x14ac:dyDescent="0.2">
      <c r="B53" s="9" t="s">
        <v>70</v>
      </c>
      <c r="C53" s="27"/>
      <c r="D53" s="1"/>
      <c r="E53" s="1"/>
      <c r="F53" s="2"/>
      <c r="G53" s="2"/>
      <c r="H53" s="2"/>
      <c r="I53" s="2"/>
      <c r="J53" s="2"/>
      <c r="K53" s="2"/>
      <c r="L53" s="2"/>
      <c r="M53" s="6"/>
      <c r="N53" s="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s="32" customFormat="1" x14ac:dyDescent="0.25">
      <c r="A54" s="31"/>
      <c r="B54" s="39">
        <v>42</v>
      </c>
      <c r="C54" s="10" t="s">
        <v>71</v>
      </c>
      <c r="D54" s="11">
        <v>0</v>
      </c>
      <c r="E54" s="11">
        <v>0</v>
      </c>
      <c r="F54" s="12">
        <f>'[1]Interim Data-Current Month'!F48</f>
        <v>0</v>
      </c>
      <c r="G54" s="12">
        <f>'[1]Interim Data-Current Month'!G48</f>
        <v>0</v>
      </c>
      <c r="H54" s="12">
        <f>'[1]Interim Data-Current Month'!H48</f>
        <v>0</v>
      </c>
      <c r="I54" s="12">
        <f>'[1]Interim Data-Current Month'!I48</f>
        <v>3682568</v>
      </c>
      <c r="J54" s="12">
        <f>'[1]Interim Data-Current Month'!C48</f>
        <v>0</v>
      </c>
      <c r="K54" s="12">
        <f>'[1]Interim Data-Current Month'!D48</f>
        <v>2348434</v>
      </c>
      <c r="L54" s="12">
        <f>'[1]Interim Data-Current Month'!J48</f>
        <v>0</v>
      </c>
      <c r="M54" s="12">
        <f>'[1]Interim Data-Current Month'!K48/1000</f>
        <v>0</v>
      </c>
      <c r="N54" s="12">
        <f>'[1]Interim Data-Current Month'!L48</f>
        <v>0</v>
      </c>
      <c r="O54" s="12">
        <f>'[1]Interim Data-Current Month'!M48/1000</f>
        <v>0</v>
      </c>
      <c r="P54" s="12">
        <f>'[1]Interim Data-Current Month'!N48+'[1]Interim Data-Current Month'!P48</f>
        <v>0</v>
      </c>
      <c r="Q54" s="12">
        <f>'[1]Interim Data-Current Month'!O48/1000+'[1]Interim Data-Current Month'!Q48/1000</f>
        <v>0</v>
      </c>
      <c r="R54" s="12">
        <f>'[1]Interim Data-Current Month'!R48</f>
        <v>0</v>
      </c>
      <c r="S54" s="12">
        <f>'[1]Interim Data-Current Month'!S48/1000</f>
        <v>0</v>
      </c>
      <c r="T54" s="12">
        <f>'[1]Interim Data-Current Month'!T48</f>
        <v>0</v>
      </c>
      <c r="U54" s="12">
        <f>'[1]Interim Data-Current Month'!U48/1000</f>
        <v>0</v>
      </c>
      <c r="V54" s="12">
        <f>'[1]Interim Data-Current Month'!V48</f>
        <v>241706</v>
      </c>
      <c r="W54" s="12">
        <f>'[1]Interim Data-Current Month'!W48/1000</f>
        <v>180149.84170999998</v>
      </c>
      <c r="X54" s="12">
        <f>'[1]Interim Data-Current Month'!X48+'[1]Interim Data-Current Month'!Z48</f>
        <v>0</v>
      </c>
      <c r="Y54" s="12">
        <f>'[1]Interim Data-Current Month'!Y48/1000+'[1]Interim Data-Current Month'!AA48/1000</f>
        <v>0</v>
      </c>
      <c r="Z54" s="12">
        <f>'[1]Interim Data-Current Month'!AB48</f>
        <v>0</v>
      </c>
      <c r="AA54" s="12">
        <f>'[1]Interim Data-Current Month'!AC48/1000</f>
        <v>0</v>
      </c>
      <c r="AB54" s="12">
        <f>'[1]Interim Data-Current Month'!AD48</f>
        <v>0</v>
      </c>
      <c r="AC54" s="12">
        <f>'[1]Interim Data-Current Month'!AE48/1000</f>
        <v>0</v>
      </c>
    </row>
    <row r="55" spans="1:29" s="32" customFormat="1" x14ac:dyDescent="0.25">
      <c r="A55" s="31"/>
      <c r="B55" s="39">
        <v>43</v>
      </c>
      <c r="C55" s="10" t="s">
        <v>72</v>
      </c>
      <c r="D55" s="11">
        <v>0</v>
      </c>
      <c r="E55" s="11">
        <v>0</v>
      </c>
      <c r="F55" s="12">
        <f>'[1]Interim Data-Current Month'!F49</f>
        <v>0</v>
      </c>
      <c r="G55" s="12">
        <f>'[1]Interim Data-Current Month'!G49</f>
        <v>327162</v>
      </c>
      <c r="H55" s="12">
        <f>'[1]Interim Data-Current Month'!H49</f>
        <v>0</v>
      </c>
      <c r="I55" s="12">
        <f>'[1]Interim Data-Current Month'!I49</f>
        <v>15526</v>
      </c>
      <c r="J55" s="12">
        <f>'[1]Interim Data-Current Month'!C49</f>
        <v>0</v>
      </c>
      <c r="K55" s="12">
        <f>'[1]Interim Data-Current Month'!D49</f>
        <v>4987071</v>
      </c>
      <c r="L55" s="12">
        <f>'[1]Interim Data-Current Month'!J49</f>
        <v>0</v>
      </c>
      <c r="M55" s="12">
        <f>'[1]Interim Data-Current Month'!K49/1000</f>
        <v>0</v>
      </c>
      <c r="N55" s="12">
        <f>'[1]Interim Data-Current Month'!L49</f>
        <v>0</v>
      </c>
      <c r="O55" s="12">
        <f>'[1]Interim Data-Current Month'!M49/1000</f>
        <v>0</v>
      </c>
      <c r="P55" s="12">
        <f>'[1]Interim Data-Current Month'!N49+'[1]Interim Data-Current Month'!P49</f>
        <v>0</v>
      </c>
      <c r="Q55" s="12">
        <f>'[1]Interim Data-Current Month'!O49/1000+'[1]Interim Data-Current Month'!Q49/1000</f>
        <v>0</v>
      </c>
      <c r="R55" s="12">
        <f>'[1]Interim Data-Current Month'!R49</f>
        <v>0</v>
      </c>
      <c r="S55" s="12">
        <f>'[1]Interim Data-Current Month'!S49/1000</f>
        <v>0</v>
      </c>
      <c r="T55" s="12">
        <f>'[1]Interim Data-Current Month'!T49</f>
        <v>214322</v>
      </c>
      <c r="U55" s="12">
        <f>'[1]Interim Data-Current Month'!U49/1000</f>
        <v>427016.79262999998</v>
      </c>
      <c r="V55" s="12">
        <f>'[1]Interim Data-Current Month'!V49</f>
        <v>25535</v>
      </c>
      <c r="W55" s="12">
        <f>'[1]Interim Data-Current Month'!W49/1000</f>
        <v>26542.76123</v>
      </c>
      <c r="X55" s="12">
        <f>'[1]Interim Data-Current Month'!X49+'[1]Interim Data-Current Month'!Z49</f>
        <v>0</v>
      </c>
      <c r="Y55" s="12">
        <f>'[1]Interim Data-Current Month'!Y49/1000+'[1]Interim Data-Current Month'!AA49/1000</f>
        <v>0</v>
      </c>
      <c r="Z55" s="12">
        <f>'[1]Interim Data-Current Month'!AB49</f>
        <v>1558744</v>
      </c>
      <c r="AA55" s="12">
        <f>'[1]Interim Data-Current Month'!AC49/1000</f>
        <v>4803716.6908500008</v>
      </c>
      <c r="AB55" s="12">
        <f>'[1]Interim Data-Current Month'!AD49</f>
        <v>203</v>
      </c>
      <c r="AC55" s="12">
        <f>'[1]Interim Data-Current Month'!AE49/1000</f>
        <v>130.22499999999999</v>
      </c>
    </row>
    <row r="56" spans="1:29" s="32" customFormat="1" x14ac:dyDescent="0.25">
      <c r="A56" s="31"/>
      <c r="B56" s="39">
        <v>44</v>
      </c>
      <c r="C56" s="10" t="s">
        <v>73</v>
      </c>
      <c r="D56" s="11">
        <v>0</v>
      </c>
      <c r="E56" s="11">
        <v>0</v>
      </c>
      <c r="F56" s="12">
        <f>'[1]Interim Data-Current Month'!F50</f>
        <v>0</v>
      </c>
      <c r="G56" s="12">
        <f>'[1]Interim Data-Current Month'!G50</f>
        <v>171343</v>
      </c>
      <c r="H56" s="12">
        <f>'[1]Interim Data-Current Month'!H50</f>
        <v>0</v>
      </c>
      <c r="I56" s="12">
        <f>'[1]Interim Data-Current Month'!I50</f>
        <v>0</v>
      </c>
      <c r="J56" s="12">
        <f>'[1]Interim Data-Current Month'!C50</f>
        <v>0</v>
      </c>
      <c r="K56" s="12">
        <f>'[1]Interim Data-Current Month'!D50</f>
        <v>6116946</v>
      </c>
      <c r="L56" s="12">
        <f>'[1]Interim Data-Current Month'!J50</f>
        <v>0</v>
      </c>
      <c r="M56" s="12">
        <f>'[1]Interim Data-Current Month'!K50/1000</f>
        <v>0</v>
      </c>
      <c r="N56" s="12">
        <f>'[1]Interim Data-Current Month'!L50</f>
        <v>0</v>
      </c>
      <c r="O56" s="12">
        <f>'[1]Interim Data-Current Month'!M50/1000</f>
        <v>0</v>
      </c>
      <c r="P56" s="12">
        <f>'[1]Interim Data-Current Month'!N50+'[1]Interim Data-Current Month'!P50</f>
        <v>0</v>
      </c>
      <c r="Q56" s="12">
        <f>'[1]Interim Data-Current Month'!O50/1000+'[1]Interim Data-Current Month'!Q50/1000</f>
        <v>0</v>
      </c>
      <c r="R56" s="12">
        <f>'[1]Interim Data-Current Month'!R50</f>
        <v>0</v>
      </c>
      <c r="S56" s="12">
        <f>'[1]Interim Data-Current Month'!S50/1000</f>
        <v>0</v>
      </c>
      <c r="T56" s="12">
        <f>'[1]Interim Data-Current Month'!T50</f>
        <v>0</v>
      </c>
      <c r="U56" s="12">
        <f>'[1]Interim Data-Current Month'!U50/1000</f>
        <v>0</v>
      </c>
      <c r="V56" s="12">
        <f>'[1]Interim Data-Current Month'!V50</f>
        <v>557270</v>
      </c>
      <c r="W56" s="12">
        <f>'[1]Interim Data-Current Month'!W50/1000</f>
        <v>334070.533</v>
      </c>
      <c r="X56" s="12">
        <f>'[1]Interim Data-Current Month'!X50+'[1]Interim Data-Current Month'!Z50</f>
        <v>0</v>
      </c>
      <c r="Y56" s="12">
        <f>'[1]Interim Data-Current Month'!Y50/1000+'[1]Interim Data-Current Month'!AA50/1000</f>
        <v>0</v>
      </c>
      <c r="Z56" s="12">
        <f>'[1]Interim Data-Current Month'!AB50</f>
        <v>0</v>
      </c>
      <c r="AA56" s="12">
        <f>'[1]Interim Data-Current Month'!AC50/1000</f>
        <v>0</v>
      </c>
      <c r="AB56" s="12">
        <f>'[1]Interim Data-Current Month'!AD50</f>
        <v>0</v>
      </c>
      <c r="AC56" s="12">
        <f>'[1]Interim Data-Current Month'!AE50/1000</f>
        <v>0</v>
      </c>
    </row>
    <row r="57" spans="1:29" s="32" customFormat="1" x14ac:dyDescent="0.25">
      <c r="A57" s="31"/>
      <c r="B57" s="39">
        <v>45</v>
      </c>
      <c r="C57" s="10" t="s">
        <v>74</v>
      </c>
      <c r="D57" s="11">
        <v>0</v>
      </c>
      <c r="E57" s="11">
        <v>0</v>
      </c>
      <c r="F57" s="12">
        <f>'[1]Interim Data-Current Month'!F51</f>
        <v>0</v>
      </c>
      <c r="G57" s="12">
        <f>'[1]Interim Data-Current Month'!G51</f>
        <v>0</v>
      </c>
      <c r="H57" s="12">
        <f>'[1]Interim Data-Current Month'!H51</f>
        <v>0</v>
      </c>
      <c r="I57" s="12">
        <f>'[1]Interim Data-Current Month'!I51</f>
        <v>0</v>
      </c>
      <c r="J57" s="12">
        <f>'[1]Interim Data-Current Month'!C51</f>
        <v>0</v>
      </c>
      <c r="K57" s="12">
        <f>'[1]Interim Data-Current Month'!D51</f>
        <v>0</v>
      </c>
      <c r="L57" s="12">
        <f>'[1]Interim Data-Current Month'!J51</f>
        <v>0</v>
      </c>
      <c r="M57" s="12">
        <f>'[1]Interim Data-Current Month'!K51/1000</f>
        <v>0</v>
      </c>
      <c r="N57" s="12">
        <f>'[1]Interim Data-Current Month'!L51</f>
        <v>0</v>
      </c>
      <c r="O57" s="12">
        <f>'[1]Interim Data-Current Month'!M51/1000</f>
        <v>0</v>
      </c>
      <c r="P57" s="12">
        <f>'[1]Interim Data-Current Month'!N51+'[1]Interim Data-Current Month'!P51</f>
        <v>0</v>
      </c>
      <c r="Q57" s="12">
        <f>'[1]Interim Data-Current Month'!O51/1000+'[1]Interim Data-Current Month'!Q51/1000</f>
        <v>0</v>
      </c>
      <c r="R57" s="12">
        <f>'[1]Interim Data-Current Month'!R51</f>
        <v>0</v>
      </c>
      <c r="S57" s="12">
        <f>'[1]Interim Data-Current Month'!S51/1000</f>
        <v>0</v>
      </c>
      <c r="T57" s="12">
        <f>'[1]Interim Data-Current Month'!T51</f>
        <v>0</v>
      </c>
      <c r="U57" s="12">
        <f>'[1]Interim Data-Current Month'!U51/1000</f>
        <v>0</v>
      </c>
      <c r="V57" s="12">
        <f>'[1]Interim Data-Current Month'!V51</f>
        <v>0</v>
      </c>
      <c r="W57" s="12">
        <f>'[1]Interim Data-Current Month'!W51/1000</f>
        <v>0</v>
      </c>
      <c r="X57" s="12">
        <f>'[1]Interim Data-Current Month'!X51+'[1]Interim Data-Current Month'!Z51</f>
        <v>0</v>
      </c>
      <c r="Y57" s="12">
        <f>'[1]Interim Data-Current Month'!Y51/1000+'[1]Interim Data-Current Month'!AA51/1000</f>
        <v>0</v>
      </c>
      <c r="Z57" s="12">
        <f>'[1]Interim Data-Current Month'!AB51</f>
        <v>0</v>
      </c>
      <c r="AA57" s="12">
        <f>'[1]Interim Data-Current Month'!AC51/1000</f>
        <v>0</v>
      </c>
      <c r="AB57" s="12">
        <f>'[1]Interim Data-Current Month'!AD51</f>
        <v>0</v>
      </c>
      <c r="AC57" s="12">
        <f>'[1]Interim Data-Current Month'!AE51/1000</f>
        <v>0</v>
      </c>
    </row>
    <row r="58" spans="1:29" s="32" customFormat="1" x14ac:dyDescent="0.25">
      <c r="A58" s="31"/>
      <c r="B58" s="39">
        <v>46</v>
      </c>
      <c r="C58" s="10" t="s">
        <v>75</v>
      </c>
      <c r="D58" s="11">
        <v>0</v>
      </c>
      <c r="E58" s="11">
        <v>0</v>
      </c>
      <c r="F58" s="12">
        <f>'[1]Interim Data-Current Month'!F52</f>
        <v>0</v>
      </c>
      <c r="G58" s="12">
        <f>'[1]Interim Data-Current Month'!G52</f>
        <v>102468</v>
      </c>
      <c r="H58" s="12">
        <f>'[1]Interim Data-Current Month'!H52</f>
        <v>0</v>
      </c>
      <c r="I58" s="12">
        <f>'[1]Interim Data-Current Month'!I52</f>
        <v>0</v>
      </c>
      <c r="J58" s="12">
        <f>'[1]Interim Data-Current Month'!C52</f>
        <v>0</v>
      </c>
      <c r="K58" s="12">
        <f>'[1]Interim Data-Current Month'!D52</f>
        <v>387176</v>
      </c>
      <c r="L58" s="12">
        <f>'[1]Interim Data-Current Month'!J52</f>
        <v>0</v>
      </c>
      <c r="M58" s="12">
        <f>'[1]Interim Data-Current Month'!K52/1000</f>
        <v>0</v>
      </c>
      <c r="N58" s="12">
        <f>'[1]Interim Data-Current Month'!L52</f>
        <v>0</v>
      </c>
      <c r="O58" s="12">
        <f>'[1]Interim Data-Current Month'!M52/1000</f>
        <v>0</v>
      </c>
      <c r="P58" s="12">
        <f>'[1]Interim Data-Current Month'!N52+'[1]Interim Data-Current Month'!P52</f>
        <v>0</v>
      </c>
      <c r="Q58" s="12">
        <f>'[1]Interim Data-Current Month'!O52/1000+'[1]Interim Data-Current Month'!Q52/1000</f>
        <v>0</v>
      </c>
      <c r="R58" s="12">
        <f>'[1]Interim Data-Current Month'!R52</f>
        <v>0</v>
      </c>
      <c r="S58" s="12">
        <f>'[1]Interim Data-Current Month'!S52/1000</f>
        <v>0</v>
      </c>
      <c r="T58" s="12">
        <f>'[1]Interim Data-Current Month'!T52</f>
        <v>751</v>
      </c>
      <c r="U58" s="12">
        <f>'[1]Interim Data-Current Month'!U52/1000</f>
        <v>594.90562</v>
      </c>
      <c r="V58" s="12">
        <f>'[1]Interim Data-Current Month'!V52</f>
        <v>21852</v>
      </c>
      <c r="W58" s="12">
        <f>'[1]Interim Data-Current Month'!W52/1000</f>
        <v>11406.910810000001</v>
      </c>
      <c r="X58" s="12">
        <f>'[1]Interim Data-Current Month'!X52+'[1]Interim Data-Current Month'!Z52</f>
        <v>0</v>
      </c>
      <c r="Y58" s="12">
        <f>'[1]Interim Data-Current Month'!Y52/1000+'[1]Interim Data-Current Month'!AA52/1000</f>
        <v>0</v>
      </c>
      <c r="Z58" s="12">
        <f>'[1]Interim Data-Current Month'!AB52</f>
        <v>4201</v>
      </c>
      <c r="AA58" s="12">
        <f>'[1]Interim Data-Current Month'!AC52/1000</f>
        <v>16545.059000000001</v>
      </c>
      <c r="AB58" s="12">
        <f>'[1]Interim Data-Current Month'!AD52</f>
        <v>0</v>
      </c>
      <c r="AC58" s="12">
        <f>'[1]Interim Data-Current Month'!AE52/1000</f>
        <v>0</v>
      </c>
    </row>
    <row r="59" spans="1:29" s="32" customFormat="1" x14ac:dyDescent="0.25">
      <c r="A59" s="31"/>
      <c r="B59" s="39">
        <v>47</v>
      </c>
      <c r="C59" s="28" t="s">
        <v>76</v>
      </c>
      <c r="D59" s="11">
        <v>1</v>
      </c>
      <c r="E59" s="13">
        <v>65</v>
      </c>
      <c r="F59" s="12">
        <f>'[1]Interim Data-Current Month'!F53</f>
        <v>469429</v>
      </c>
      <c r="G59" s="12">
        <f>'[1]Interim Data-Current Month'!G53</f>
        <v>0</v>
      </c>
      <c r="H59" s="12">
        <f>'[1]Interim Data-Current Month'!H53</f>
        <v>0</v>
      </c>
      <c r="I59" s="12">
        <f>'[1]Interim Data-Current Month'!I53</f>
        <v>23905927</v>
      </c>
      <c r="J59" s="12">
        <f>'[1]Interim Data-Current Month'!C53</f>
        <v>0</v>
      </c>
      <c r="K59" s="12">
        <f>'[1]Interim Data-Current Month'!D53</f>
        <v>38074943</v>
      </c>
      <c r="L59" s="12">
        <f>'[1]Interim Data-Current Month'!J53</f>
        <v>0</v>
      </c>
      <c r="M59" s="12">
        <f>'[1]Interim Data-Current Month'!K53/1000</f>
        <v>0</v>
      </c>
      <c r="N59" s="12">
        <f>'[1]Interim Data-Current Month'!L53</f>
        <v>0</v>
      </c>
      <c r="O59" s="12">
        <f>'[1]Interim Data-Current Month'!M53/1000</f>
        <v>0</v>
      </c>
      <c r="P59" s="12">
        <f>'[1]Interim Data-Current Month'!N53+'[1]Interim Data-Current Month'!P53</f>
        <v>0</v>
      </c>
      <c r="Q59" s="12">
        <f>'[1]Interim Data-Current Month'!O53/1000+'[1]Interim Data-Current Month'!Q53/1000</f>
        <v>0</v>
      </c>
      <c r="R59" s="12">
        <f>'[1]Interim Data-Current Month'!R53</f>
        <v>0</v>
      </c>
      <c r="S59" s="12">
        <f>'[1]Interim Data-Current Month'!S53/1000</f>
        <v>0</v>
      </c>
      <c r="T59" s="12">
        <f>'[1]Interim Data-Current Month'!T53</f>
        <v>654257</v>
      </c>
      <c r="U59" s="12">
        <f>'[1]Interim Data-Current Month'!U53/1000</f>
        <v>758451.52</v>
      </c>
      <c r="V59" s="12">
        <f>'[1]Interim Data-Current Month'!V53</f>
        <v>1765013</v>
      </c>
      <c r="W59" s="12">
        <f>'[1]Interim Data-Current Month'!W53/1000</f>
        <v>2137780.7370000002</v>
      </c>
      <c r="X59" s="12">
        <f>'[1]Interim Data-Current Month'!X53+'[1]Interim Data-Current Month'!Z53</f>
        <v>0</v>
      </c>
      <c r="Y59" s="12">
        <f>'[1]Interim Data-Current Month'!Y53/1000+'[1]Interim Data-Current Month'!AA53/1000</f>
        <v>0</v>
      </c>
      <c r="Z59" s="12">
        <f>'[1]Interim Data-Current Month'!AB53</f>
        <v>1981958</v>
      </c>
      <c r="AA59" s="12">
        <f>'[1]Interim Data-Current Month'!AC53/1000</f>
        <v>7208339.7120000003</v>
      </c>
      <c r="AB59" s="12">
        <f>'[1]Interim Data-Current Month'!AD53</f>
        <v>0</v>
      </c>
      <c r="AC59" s="12">
        <f>'[1]Interim Data-Current Month'!AE53/1000</f>
        <v>0</v>
      </c>
    </row>
    <row r="60" spans="1:29" x14ac:dyDescent="0.2">
      <c r="B60" s="9" t="s">
        <v>77</v>
      </c>
      <c r="C60" s="27"/>
      <c r="D60" s="1"/>
      <c r="E60" s="1"/>
      <c r="F60" s="2"/>
      <c r="G60" s="2"/>
      <c r="H60" s="2"/>
      <c r="I60" s="2"/>
      <c r="J60" s="2"/>
      <c r="K60" s="2"/>
      <c r="L60" s="2"/>
      <c r="M60" s="6"/>
      <c r="N60" s="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">
      <c r="B61" s="38">
        <v>48</v>
      </c>
      <c r="C61" s="3" t="s">
        <v>78</v>
      </c>
      <c r="D61" s="4">
        <v>439</v>
      </c>
      <c r="E61" s="5">
        <v>3</v>
      </c>
      <c r="F61" s="6">
        <f>'[1]Interim Data-Current Month'!F54</f>
        <v>0</v>
      </c>
      <c r="G61" s="6">
        <f>'[1]Interim Data-Current Month'!G54</f>
        <v>338</v>
      </c>
      <c r="H61" s="6">
        <f>'[1]Interim Data-Current Month'!H54</f>
        <v>0</v>
      </c>
      <c r="I61" s="6">
        <f>'[1]Interim Data-Current Month'!I54</f>
        <v>718238</v>
      </c>
      <c r="J61" s="6">
        <f>'[1]Interim Data-Current Month'!C54</f>
        <v>274656</v>
      </c>
      <c r="K61" s="6">
        <f>'[1]Interim Data-Current Month'!D54</f>
        <v>2158365</v>
      </c>
      <c r="L61" s="6">
        <f>'[1]Interim Data-Current Month'!J54</f>
        <v>399701</v>
      </c>
      <c r="M61" s="6">
        <f>'[1]Interim Data-Current Month'!K54/1000</f>
        <v>2087334.672</v>
      </c>
      <c r="N61" s="6">
        <f>'[1]Interim Data-Current Month'!L54</f>
        <v>309557</v>
      </c>
      <c r="O61" s="6">
        <f>'[1]Interim Data-Current Month'!M54/1000</f>
        <v>2229132.12</v>
      </c>
      <c r="P61" s="6">
        <f>'[1]Interim Data-Current Month'!N54+'[1]Interim Data-Current Month'!P54</f>
        <v>1295</v>
      </c>
      <c r="Q61" s="6">
        <f>'[1]Interim Data-Current Month'!O54/1000+'[1]Interim Data-Current Month'!Q54/1000</f>
        <v>651.16499999999996</v>
      </c>
      <c r="R61" s="6">
        <f>'[1]Interim Data-Current Month'!R54</f>
        <v>5638</v>
      </c>
      <c r="S61" s="6">
        <f>'[1]Interim Data-Current Month'!S54/1000</f>
        <v>35495.9</v>
      </c>
      <c r="T61" s="6">
        <f>'[1]Interim Data-Current Month'!T54</f>
        <v>259927</v>
      </c>
      <c r="U61" s="6">
        <f>'[1]Interim Data-Current Month'!U54/1000</f>
        <v>607300.68229999999</v>
      </c>
      <c r="V61" s="6">
        <f>'[1]Interim Data-Current Month'!V54</f>
        <v>194402</v>
      </c>
      <c r="W61" s="6">
        <f>'[1]Interim Data-Current Month'!W54/1000</f>
        <v>562329.13339999993</v>
      </c>
      <c r="X61" s="6">
        <f>'[1]Interim Data-Current Month'!X54+'[1]Interim Data-Current Month'!Z54</f>
        <v>237</v>
      </c>
      <c r="Y61" s="6">
        <f>'[1]Interim Data-Current Month'!Y54/1000+'[1]Interim Data-Current Month'!AA54/1000</f>
        <v>3235.2840000000001</v>
      </c>
      <c r="Z61" s="6">
        <f>'[1]Interim Data-Current Month'!AB54</f>
        <v>908307</v>
      </c>
      <c r="AA61" s="6">
        <f>'[1]Interim Data-Current Month'!AC54/1000</f>
        <v>5646406.8499999996</v>
      </c>
      <c r="AB61" s="6">
        <f>'[1]Interim Data-Current Month'!AD54</f>
        <v>297</v>
      </c>
      <c r="AC61" s="6">
        <f>'[1]Interim Data-Current Month'!AE54/1000</f>
        <v>295.11</v>
      </c>
    </row>
    <row r="62" spans="1:29" x14ac:dyDescent="0.2">
      <c r="B62" s="38">
        <v>49</v>
      </c>
      <c r="C62" s="3" t="s">
        <v>79</v>
      </c>
      <c r="D62" s="4">
        <v>165</v>
      </c>
      <c r="E62" s="5">
        <v>2</v>
      </c>
      <c r="F62" s="6">
        <f>'[1]Interim Data-Current Month'!F55</f>
        <v>0</v>
      </c>
      <c r="G62" s="6">
        <f>'[1]Interim Data-Current Month'!G55</f>
        <v>0</v>
      </c>
      <c r="H62" s="6">
        <f>'[1]Interim Data-Current Month'!H55</f>
        <v>0</v>
      </c>
      <c r="I62" s="6">
        <f>'[1]Interim Data-Current Month'!I55</f>
        <v>0</v>
      </c>
      <c r="J62" s="6">
        <f>'[1]Interim Data-Current Month'!C55</f>
        <v>0</v>
      </c>
      <c r="K62" s="6">
        <f>'[1]Interim Data-Current Month'!D55</f>
        <v>193436</v>
      </c>
      <c r="L62" s="6">
        <f>'[1]Interim Data-Current Month'!J55</f>
        <v>0</v>
      </c>
      <c r="M62" s="6">
        <f>'[1]Interim Data-Current Month'!K55/1000</f>
        <v>0</v>
      </c>
      <c r="N62" s="6">
        <f>'[1]Interim Data-Current Month'!L55</f>
        <v>0</v>
      </c>
      <c r="O62" s="6">
        <f>'[1]Interim Data-Current Month'!M55/1000</f>
        <v>0</v>
      </c>
      <c r="P62" s="6">
        <f>'[1]Interim Data-Current Month'!N55+'[1]Interim Data-Current Month'!P55</f>
        <v>0</v>
      </c>
      <c r="Q62" s="6">
        <f>'[1]Interim Data-Current Month'!O55/1000+'[1]Interim Data-Current Month'!Q55/1000</f>
        <v>0</v>
      </c>
      <c r="R62" s="6">
        <f>'[1]Interim Data-Current Month'!R55</f>
        <v>0</v>
      </c>
      <c r="S62" s="6">
        <f>'[1]Interim Data-Current Month'!S55/1000</f>
        <v>0</v>
      </c>
      <c r="T62" s="6">
        <f>'[1]Interim Data-Current Month'!T55</f>
        <v>47116</v>
      </c>
      <c r="U62" s="6">
        <f>'[1]Interim Data-Current Month'!U55/1000</f>
        <v>108025.6256</v>
      </c>
      <c r="V62" s="6">
        <f>'[1]Interim Data-Current Month'!V55</f>
        <v>17721</v>
      </c>
      <c r="W62" s="6">
        <f>'[1]Interim Data-Current Month'!W55/1000</f>
        <v>39319.612700000005</v>
      </c>
      <c r="X62" s="6">
        <f>'[1]Interim Data-Current Month'!X55+'[1]Interim Data-Current Month'!Z55</f>
        <v>0</v>
      </c>
      <c r="Y62" s="6">
        <f>'[1]Interim Data-Current Month'!Y55/1000+'[1]Interim Data-Current Month'!AA55/1000</f>
        <v>0</v>
      </c>
      <c r="Z62" s="6">
        <f>'[1]Interim Data-Current Month'!AB55</f>
        <v>129232</v>
      </c>
      <c r="AA62" s="6">
        <f>'[1]Interim Data-Current Month'!AC55/1000</f>
        <v>663437.41500000004</v>
      </c>
      <c r="AB62" s="6">
        <f>'[1]Interim Data-Current Month'!AD55</f>
        <v>0</v>
      </c>
      <c r="AC62" s="6">
        <f>'[1]Interim Data-Current Month'!AE55/1000</f>
        <v>0</v>
      </c>
    </row>
    <row r="63" spans="1:29" x14ac:dyDescent="0.2">
      <c r="B63" s="38">
        <v>50</v>
      </c>
      <c r="C63" s="3" t="s">
        <v>80</v>
      </c>
      <c r="D63" s="4">
        <v>339</v>
      </c>
      <c r="E63" s="5">
        <v>3</v>
      </c>
      <c r="F63" s="6">
        <f>'[1]Interim Data-Current Month'!F56</f>
        <v>19183</v>
      </c>
      <c r="G63" s="6">
        <f>'[1]Interim Data-Current Month'!G56</f>
        <v>299</v>
      </c>
      <c r="H63" s="6">
        <f>'[1]Interim Data-Current Month'!H56</f>
        <v>26890</v>
      </c>
      <c r="I63" s="6">
        <f>'[1]Interim Data-Current Month'!I56</f>
        <v>0</v>
      </c>
      <c r="J63" s="6">
        <f>'[1]Interim Data-Current Month'!C56</f>
        <v>0</v>
      </c>
      <c r="K63" s="6">
        <f>'[1]Interim Data-Current Month'!D56</f>
        <v>3741667</v>
      </c>
      <c r="L63" s="6">
        <f>'[1]Interim Data-Current Month'!J56</f>
        <v>0</v>
      </c>
      <c r="M63" s="6">
        <f>'[1]Interim Data-Current Month'!K56/1000</f>
        <v>0</v>
      </c>
      <c r="N63" s="6">
        <f>'[1]Interim Data-Current Month'!L56</f>
        <v>0</v>
      </c>
      <c r="O63" s="6">
        <f>'[1]Interim Data-Current Month'!M56/1000</f>
        <v>0</v>
      </c>
      <c r="P63" s="6">
        <f>'[1]Interim Data-Current Month'!N56+'[1]Interim Data-Current Month'!P56</f>
        <v>0</v>
      </c>
      <c r="Q63" s="6">
        <f>'[1]Interim Data-Current Month'!O56/1000+'[1]Interim Data-Current Month'!Q56/1000</f>
        <v>0</v>
      </c>
      <c r="R63" s="6">
        <f>'[1]Interim Data-Current Month'!R56</f>
        <v>0</v>
      </c>
      <c r="S63" s="6">
        <f>'[1]Interim Data-Current Month'!S56/1000</f>
        <v>0</v>
      </c>
      <c r="T63" s="6">
        <f>'[1]Interim Data-Current Month'!T56</f>
        <v>285662</v>
      </c>
      <c r="U63" s="6">
        <f>'[1]Interim Data-Current Month'!U56/1000</f>
        <v>481989.054</v>
      </c>
      <c r="V63" s="6">
        <f>'[1]Interim Data-Current Month'!V56</f>
        <v>146765</v>
      </c>
      <c r="W63" s="6">
        <f>'[1]Interim Data-Current Month'!W56/1000</f>
        <v>415522.81199999998</v>
      </c>
      <c r="X63" s="6">
        <f>'[1]Interim Data-Current Month'!X56+'[1]Interim Data-Current Month'!Z56</f>
        <v>0</v>
      </c>
      <c r="Y63" s="6">
        <f>'[1]Interim Data-Current Month'!Y56/1000+'[1]Interim Data-Current Month'!AA56/1000</f>
        <v>0</v>
      </c>
      <c r="Z63" s="6">
        <f>'[1]Interim Data-Current Month'!AB56</f>
        <v>1061583</v>
      </c>
      <c r="AA63" s="6">
        <f>'[1]Interim Data-Current Month'!AC56/1000</f>
        <v>3540171.8059999999</v>
      </c>
      <c r="AB63" s="6">
        <f>'[1]Interim Data-Current Month'!AD56</f>
        <v>0</v>
      </c>
      <c r="AC63" s="6">
        <f>'[1]Interim Data-Current Month'!AE56/1000</f>
        <v>0</v>
      </c>
    </row>
    <row r="64" spans="1:29" x14ac:dyDescent="0.2">
      <c r="B64" s="38">
        <v>51</v>
      </c>
      <c r="C64" s="3" t="s">
        <v>81</v>
      </c>
      <c r="D64" s="4">
        <v>424</v>
      </c>
      <c r="E64" s="5">
        <v>2</v>
      </c>
      <c r="F64" s="6">
        <f>'[1]Interim Data-Current Month'!F57</f>
        <v>0</v>
      </c>
      <c r="G64" s="6">
        <f>'[1]Interim Data-Current Month'!G57</f>
        <v>1130</v>
      </c>
      <c r="H64" s="6">
        <f>'[1]Interim Data-Current Month'!H57</f>
        <v>0</v>
      </c>
      <c r="I64" s="6">
        <f>'[1]Interim Data-Current Month'!I57</f>
        <v>0</v>
      </c>
      <c r="J64" s="6">
        <f>'[1]Interim Data-Current Month'!C57</f>
        <v>0</v>
      </c>
      <c r="K64" s="6">
        <f>'[1]Interim Data-Current Month'!D57</f>
        <v>4592274</v>
      </c>
      <c r="L64" s="6">
        <f>'[1]Interim Data-Current Month'!J57</f>
        <v>0</v>
      </c>
      <c r="M64" s="6">
        <f>'[1]Interim Data-Current Month'!K57/1000</f>
        <v>0</v>
      </c>
      <c r="N64" s="6">
        <f>'[1]Interim Data-Current Month'!L57</f>
        <v>0</v>
      </c>
      <c r="O64" s="6">
        <f>'[1]Interim Data-Current Month'!M57/1000</f>
        <v>0</v>
      </c>
      <c r="P64" s="6">
        <f>'[1]Interim Data-Current Month'!N57+'[1]Interim Data-Current Month'!P57</f>
        <v>0</v>
      </c>
      <c r="Q64" s="6">
        <f>'[1]Interim Data-Current Month'!O57/1000+'[1]Interim Data-Current Month'!Q57/1000</f>
        <v>0</v>
      </c>
      <c r="R64" s="6">
        <f>'[1]Interim Data-Current Month'!R57</f>
        <v>0</v>
      </c>
      <c r="S64" s="6">
        <f>'[1]Interim Data-Current Month'!S57/1000</f>
        <v>0</v>
      </c>
      <c r="T64" s="6">
        <f>'[1]Interim Data-Current Month'!T57</f>
        <v>287288</v>
      </c>
      <c r="U64" s="6">
        <f>'[1]Interim Data-Current Month'!U57/1000</f>
        <v>347372.42281000002</v>
      </c>
      <c r="V64" s="6">
        <f>'[1]Interim Data-Current Month'!V57</f>
        <v>0</v>
      </c>
      <c r="W64" s="6">
        <f>'[1]Interim Data-Current Month'!W57/1000</f>
        <v>0</v>
      </c>
      <c r="X64" s="6">
        <f>'[1]Interim Data-Current Month'!X57+'[1]Interim Data-Current Month'!Z57</f>
        <v>0</v>
      </c>
      <c r="Y64" s="6">
        <f>'[1]Interim Data-Current Month'!Y57/1000+'[1]Interim Data-Current Month'!AA57/1000</f>
        <v>0</v>
      </c>
      <c r="Z64" s="6">
        <f>'[1]Interim Data-Current Month'!AB57</f>
        <v>840853</v>
      </c>
      <c r="AA64" s="6">
        <f>'[1]Interim Data-Current Month'!AC57/1000</f>
        <v>3609706.6209999998</v>
      </c>
      <c r="AB64" s="6">
        <f>'[1]Interim Data-Current Month'!AD57</f>
        <v>81</v>
      </c>
      <c r="AC64" s="6">
        <f>'[1]Interim Data-Current Month'!AE57/1000</f>
        <v>78.627380000000002</v>
      </c>
    </row>
    <row r="65" spans="1:29" x14ac:dyDescent="0.2">
      <c r="B65" s="38">
        <v>52</v>
      </c>
      <c r="C65" s="3" t="s">
        <v>82</v>
      </c>
      <c r="D65" s="4">
        <v>126</v>
      </c>
      <c r="E65" s="5">
        <v>0</v>
      </c>
      <c r="F65" s="6">
        <f>'[1]Interim Data-Current Month'!F58</f>
        <v>0</v>
      </c>
      <c r="G65" s="6">
        <f>'[1]Interim Data-Current Month'!G58</f>
        <v>0</v>
      </c>
      <c r="H65" s="6">
        <f>'[1]Interim Data-Current Month'!H58</f>
        <v>0</v>
      </c>
      <c r="I65" s="6">
        <f>'[1]Interim Data-Current Month'!I58</f>
        <v>0</v>
      </c>
      <c r="J65" s="6">
        <f>'[1]Interim Data-Current Month'!C58</f>
        <v>0</v>
      </c>
      <c r="K65" s="6">
        <f>'[1]Interim Data-Current Month'!D58</f>
        <v>3631296</v>
      </c>
      <c r="L65" s="6">
        <f>'[1]Interim Data-Current Month'!J58</f>
        <v>0</v>
      </c>
      <c r="M65" s="6">
        <f>'[1]Interim Data-Current Month'!K58/1000</f>
        <v>0</v>
      </c>
      <c r="N65" s="6">
        <f>'[1]Interim Data-Current Month'!L58</f>
        <v>0</v>
      </c>
      <c r="O65" s="6">
        <f>'[1]Interim Data-Current Month'!M58/1000</f>
        <v>0</v>
      </c>
      <c r="P65" s="6">
        <f>'[1]Interim Data-Current Month'!N58+'[1]Interim Data-Current Month'!P58</f>
        <v>0</v>
      </c>
      <c r="Q65" s="6">
        <f>'[1]Interim Data-Current Month'!O58/1000+'[1]Interim Data-Current Month'!Q58/1000</f>
        <v>0</v>
      </c>
      <c r="R65" s="6">
        <f>'[1]Interim Data-Current Month'!R58</f>
        <v>0</v>
      </c>
      <c r="S65" s="6">
        <f>'[1]Interim Data-Current Month'!S58/1000</f>
        <v>0</v>
      </c>
      <c r="T65" s="6">
        <f>'[1]Interim Data-Current Month'!T58</f>
        <v>53116</v>
      </c>
      <c r="U65" s="6">
        <f>'[1]Interim Data-Current Month'!U58/1000</f>
        <v>58136.561679999999</v>
      </c>
      <c r="V65" s="6">
        <f>'[1]Interim Data-Current Month'!V58</f>
        <v>5810</v>
      </c>
      <c r="W65" s="6">
        <f>'[1]Interim Data-Current Month'!W58/1000</f>
        <v>9469.2621099999997</v>
      </c>
      <c r="X65" s="6">
        <f>'[1]Interim Data-Current Month'!X58+'[1]Interim Data-Current Month'!Z58</f>
        <v>0</v>
      </c>
      <c r="Y65" s="6">
        <f>'[1]Interim Data-Current Month'!Y58/1000+'[1]Interim Data-Current Month'!AA58/1000</f>
        <v>0</v>
      </c>
      <c r="Z65" s="6">
        <f>'[1]Interim Data-Current Month'!AB58</f>
        <v>602486</v>
      </c>
      <c r="AA65" s="6">
        <f>'[1]Interim Data-Current Month'!AC58/1000</f>
        <v>2665297.9484000001</v>
      </c>
      <c r="AB65" s="6">
        <f>'[1]Interim Data-Current Month'!AD58</f>
        <v>0</v>
      </c>
      <c r="AC65" s="6">
        <f>'[1]Interim Data-Current Month'!AE58/1000</f>
        <v>0</v>
      </c>
    </row>
    <row r="66" spans="1:29" x14ac:dyDescent="0.2">
      <c r="B66" s="38">
        <v>53</v>
      </c>
      <c r="C66" s="3" t="s">
        <v>83</v>
      </c>
      <c r="D66" s="4">
        <v>60</v>
      </c>
      <c r="E66" s="5">
        <v>2</v>
      </c>
      <c r="F66" s="6">
        <f>'[1]Interim Data-Current Month'!F59</f>
        <v>0</v>
      </c>
      <c r="G66" s="6">
        <f>'[1]Interim Data-Current Month'!G59</f>
        <v>164</v>
      </c>
      <c r="H66" s="6">
        <f>'[1]Interim Data-Current Month'!H59</f>
        <v>0</v>
      </c>
      <c r="I66" s="6">
        <f>'[1]Interim Data-Current Month'!I59</f>
        <v>494034</v>
      </c>
      <c r="J66" s="6">
        <f>'[1]Interim Data-Current Month'!C59</f>
        <v>0</v>
      </c>
      <c r="K66" s="6">
        <f>'[1]Interim Data-Current Month'!D59</f>
        <v>2472660</v>
      </c>
      <c r="L66" s="6">
        <f>'[1]Interim Data-Current Month'!J59</f>
        <v>0</v>
      </c>
      <c r="M66" s="6">
        <f>'[1]Interim Data-Current Month'!K59/1000</f>
        <v>0</v>
      </c>
      <c r="N66" s="6">
        <f>'[1]Interim Data-Current Month'!L59</f>
        <v>0</v>
      </c>
      <c r="O66" s="6">
        <f>'[1]Interim Data-Current Month'!M59/1000</f>
        <v>0</v>
      </c>
      <c r="P66" s="6">
        <f>'[1]Interim Data-Current Month'!N59+'[1]Interim Data-Current Month'!P59</f>
        <v>0</v>
      </c>
      <c r="Q66" s="6">
        <f>'[1]Interim Data-Current Month'!O59/1000+'[1]Interim Data-Current Month'!Q59/1000</f>
        <v>0</v>
      </c>
      <c r="R66" s="6">
        <f>'[1]Interim Data-Current Month'!R59</f>
        <v>0</v>
      </c>
      <c r="S66" s="6">
        <f>'[1]Interim Data-Current Month'!S59/1000</f>
        <v>0</v>
      </c>
      <c r="T66" s="6">
        <f>'[1]Interim Data-Current Month'!T59</f>
        <v>60263</v>
      </c>
      <c r="U66" s="6">
        <f>'[1]Interim Data-Current Month'!U59/1000</f>
        <v>90087.715389999998</v>
      </c>
      <c r="V66" s="6">
        <f>'[1]Interim Data-Current Month'!V59</f>
        <v>10810</v>
      </c>
      <c r="W66" s="6">
        <f>'[1]Interim Data-Current Month'!W59/1000</f>
        <v>23190.06566</v>
      </c>
      <c r="X66" s="6">
        <f>'[1]Interim Data-Current Month'!X59+'[1]Interim Data-Current Month'!Z59</f>
        <v>0</v>
      </c>
      <c r="Y66" s="6">
        <f>'[1]Interim Data-Current Month'!Y59/1000+'[1]Interim Data-Current Month'!AA59/1000</f>
        <v>0</v>
      </c>
      <c r="Z66" s="6">
        <f>'[1]Interim Data-Current Month'!AB59</f>
        <v>293315</v>
      </c>
      <c r="AA66" s="6">
        <f>'[1]Interim Data-Current Month'!AC59/1000</f>
        <v>1444265.35</v>
      </c>
      <c r="AB66" s="6">
        <f>'[1]Interim Data-Current Month'!AD59</f>
        <v>0</v>
      </c>
      <c r="AC66" s="6">
        <f>'[1]Interim Data-Current Month'!AE59/1000</f>
        <v>0</v>
      </c>
    </row>
    <row r="67" spans="1:29" x14ac:dyDescent="0.2">
      <c r="B67" s="38">
        <v>54</v>
      </c>
      <c r="C67" s="3" t="s">
        <v>84</v>
      </c>
      <c r="D67" s="4">
        <v>8</v>
      </c>
      <c r="E67" s="5">
        <v>1</v>
      </c>
      <c r="F67" s="6">
        <f>'[1]Interim Data-Current Month'!F60</f>
        <v>0</v>
      </c>
      <c r="G67" s="6">
        <f>'[1]Interim Data-Current Month'!G60</f>
        <v>0</v>
      </c>
      <c r="H67" s="6">
        <f>'[1]Interim Data-Current Month'!H60</f>
        <v>0</v>
      </c>
      <c r="I67" s="6">
        <f>'[1]Interim Data-Current Month'!I60</f>
        <v>0</v>
      </c>
      <c r="J67" s="6">
        <f>'[1]Interim Data-Current Month'!C60</f>
        <v>0</v>
      </c>
      <c r="K67" s="6">
        <f>'[1]Interim Data-Current Month'!D60</f>
        <v>326990</v>
      </c>
      <c r="L67" s="6">
        <f>'[1]Interim Data-Current Month'!J60</f>
        <v>0</v>
      </c>
      <c r="M67" s="6">
        <f>'[1]Interim Data-Current Month'!K60/1000</f>
        <v>0</v>
      </c>
      <c r="N67" s="6">
        <f>'[1]Interim Data-Current Month'!L60</f>
        <v>0</v>
      </c>
      <c r="O67" s="6">
        <f>'[1]Interim Data-Current Month'!M60/1000</f>
        <v>0</v>
      </c>
      <c r="P67" s="6">
        <f>'[1]Interim Data-Current Month'!N60+'[1]Interim Data-Current Month'!P60</f>
        <v>0</v>
      </c>
      <c r="Q67" s="6">
        <f>'[1]Interim Data-Current Month'!O60/1000+'[1]Interim Data-Current Month'!Q60/1000</f>
        <v>0</v>
      </c>
      <c r="R67" s="6">
        <f>'[1]Interim Data-Current Month'!R60</f>
        <v>0</v>
      </c>
      <c r="S67" s="6">
        <f>'[1]Interim Data-Current Month'!S60/1000</f>
        <v>0</v>
      </c>
      <c r="T67" s="6">
        <f>'[1]Interim Data-Current Month'!T60</f>
        <v>18464</v>
      </c>
      <c r="U67" s="6">
        <f>'[1]Interim Data-Current Month'!U60/1000</f>
        <v>23235.568960000001</v>
      </c>
      <c r="V67" s="6">
        <f>'[1]Interim Data-Current Month'!V60</f>
        <v>0</v>
      </c>
      <c r="W67" s="6">
        <f>'[1]Interim Data-Current Month'!W60/1000</f>
        <v>0</v>
      </c>
      <c r="X67" s="6">
        <f>'[1]Interim Data-Current Month'!X60+'[1]Interim Data-Current Month'!Z60</f>
        <v>0</v>
      </c>
      <c r="Y67" s="6">
        <f>'[1]Interim Data-Current Month'!Y60/1000+'[1]Interim Data-Current Month'!AA60/1000</f>
        <v>0</v>
      </c>
      <c r="Z67" s="6">
        <f>'[1]Interim Data-Current Month'!AB60</f>
        <v>50452</v>
      </c>
      <c r="AA67" s="6">
        <f>'[1]Interim Data-Current Month'!AC60/1000</f>
        <v>188489.679</v>
      </c>
      <c r="AB67" s="6">
        <f>'[1]Interim Data-Current Month'!AD60</f>
        <v>0</v>
      </c>
      <c r="AC67" s="6">
        <f>'[1]Interim Data-Current Month'!AE60/1000</f>
        <v>0</v>
      </c>
    </row>
    <row r="68" spans="1:29" x14ac:dyDescent="0.2">
      <c r="B68" s="38">
        <v>55</v>
      </c>
      <c r="C68" s="3" t="s">
        <v>85</v>
      </c>
      <c r="D68" s="4">
        <v>0</v>
      </c>
      <c r="E68" s="5">
        <v>0</v>
      </c>
      <c r="F68" s="6">
        <f>'[1]Interim Data-Current Month'!F61</f>
        <v>0</v>
      </c>
      <c r="G68" s="6">
        <f>'[1]Interim Data-Current Month'!G61</f>
        <v>67</v>
      </c>
      <c r="H68" s="6">
        <f>'[1]Interim Data-Current Month'!H61</f>
        <v>0</v>
      </c>
      <c r="I68" s="6">
        <f>'[1]Interim Data-Current Month'!I61</f>
        <v>0</v>
      </c>
      <c r="J68" s="6">
        <f>'[1]Interim Data-Current Month'!C61</f>
        <v>0</v>
      </c>
      <c r="K68" s="6">
        <f>'[1]Interim Data-Current Month'!D61</f>
        <v>495938</v>
      </c>
      <c r="L68" s="6">
        <f>'[1]Interim Data-Current Month'!J61</f>
        <v>0</v>
      </c>
      <c r="M68" s="6">
        <f>'[1]Interim Data-Current Month'!K61/1000</f>
        <v>0</v>
      </c>
      <c r="N68" s="6">
        <f>'[1]Interim Data-Current Month'!L61</f>
        <v>0</v>
      </c>
      <c r="O68" s="6">
        <f>'[1]Interim Data-Current Month'!M61/1000</f>
        <v>0</v>
      </c>
      <c r="P68" s="6">
        <f>'[1]Interim Data-Current Month'!N61+'[1]Interim Data-Current Month'!P61</f>
        <v>0</v>
      </c>
      <c r="Q68" s="6">
        <f>'[1]Interim Data-Current Month'!O61/1000+'[1]Interim Data-Current Month'!Q61/1000</f>
        <v>0</v>
      </c>
      <c r="R68" s="6">
        <f>'[1]Interim Data-Current Month'!R61</f>
        <v>0</v>
      </c>
      <c r="S68" s="6">
        <f>'[1]Interim Data-Current Month'!S61/1000</f>
        <v>0</v>
      </c>
      <c r="T68" s="6">
        <f>'[1]Interim Data-Current Month'!T61</f>
        <v>29337</v>
      </c>
      <c r="U68" s="6">
        <f>'[1]Interim Data-Current Month'!U61/1000</f>
        <v>36718.247430000003</v>
      </c>
      <c r="V68" s="6">
        <f>'[1]Interim Data-Current Month'!V61</f>
        <v>2887</v>
      </c>
      <c r="W68" s="6">
        <f>'[1]Interim Data-Current Month'!W61/1000</f>
        <v>5856.0176900000006</v>
      </c>
      <c r="X68" s="6">
        <f>'[1]Interim Data-Current Month'!X61+'[1]Interim Data-Current Month'!Z61</f>
        <v>0</v>
      </c>
      <c r="Y68" s="6">
        <f>'[1]Interim Data-Current Month'!Y61/1000+'[1]Interim Data-Current Month'!AA61/1000</f>
        <v>0</v>
      </c>
      <c r="Z68" s="6">
        <f>'[1]Interim Data-Current Month'!AB61</f>
        <v>101763</v>
      </c>
      <c r="AA68" s="6">
        <f>'[1]Interim Data-Current Month'!AC61/1000</f>
        <v>431464.17599999998</v>
      </c>
      <c r="AB68" s="6">
        <f>'[1]Interim Data-Current Month'!AD61</f>
        <v>0</v>
      </c>
      <c r="AC68" s="6">
        <f>'[1]Interim Data-Current Month'!AE61/1000</f>
        <v>0</v>
      </c>
    </row>
    <row r="69" spans="1:29" x14ac:dyDescent="0.2">
      <c r="B69" s="38">
        <v>56</v>
      </c>
      <c r="C69" s="3" t="s">
        <v>86</v>
      </c>
      <c r="D69" s="4">
        <v>490</v>
      </c>
      <c r="E69" s="5">
        <v>3</v>
      </c>
      <c r="F69" s="6">
        <f>'[1]Interim Data-Current Month'!F62</f>
        <v>0</v>
      </c>
      <c r="G69" s="6">
        <f>'[1]Interim Data-Current Month'!G62</f>
        <v>0</v>
      </c>
      <c r="H69" s="6">
        <f>'[1]Interim Data-Current Month'!H62</f>
        <v>0</v>
      </c>
      <c r="I69" s="6">
        <f>'[1]Interim Data-Current Month'!I62</f>
        <v>135451</v>
      </c>
      <c r="J69" s="6">
        <f>'[1]Interim Data-Current Month'!C62</f>
        <v>0</v>
      </c>
      <c r="K69" s="6">
        <f>'[1]Interim Data-Current Month'!D62</f>
        <v>7504016</v>
      </c>
      <c r="L69" s="6">
        <f>'[1]Interim Data-Current Month'!J62</f>
        <v>0</v>
      </c>
      <c r="M69" s="6">
        <f>'[1]Interim Data-Current Month'!K62/1000</f>
        <v>0</v>
      </c>
      <c r="N69" s="6">
        <f>'[1]Interim Data-Current Month'!L62</f>
        <v>0</v>
      </c>
      <c r="O69" s="6">
        <f>'[1]Interim Data-Current Month'!M62/1000</f>
        <v>0</v>
      </c>
      <c r="P69" s="6">
        <f>'[1]Interim Data-Current Month'!N62+'[1]Interim Data-Current Month'!P62</f>
        <v>0</v>
      </c>
      <c r="Q69" s="6">
        <f>'[1]Interim Data-Current Month'!O62/1000+'[1]Interim Data-Current Month'!Q62/1000</f>
        <v>0</v>
      </c>
      <c r="R69" s="6">
        <f>'[1]Interim Data-Current Month'!R62</f>
        <v>0</v>
      </c>
      <c r="S69" s="6">
        <f>'[1]Interim Data-Current Month'!S62/1000</f>
        <v>0</v>
      </c>
      <c r="T69" s="6">
        <f>'[1]Interim Data-Current Month'!T62</f>
        <v>356014</v>
      </c>
      <c r="U69" s="6">
        <f>'[1]Interim Data-Current Month'!U62/1000</f>
        <v>489398.14455000003</v>
      </c>
      <c r="V69" s="6">
        <f>'[1]Interim Data-Current Month'!V62</f>
        <v>148929</v>
      </c>
      <c r="W69" s="6">
        <f>'[1]Interim Data-Current Month'!W62/1000</f>
        <v>287765.44156999997</v>
      </c>
      <c r="X69" s="6">
        <f>'[1]Interim Data-Current Month'!X62+'[1]Interim Data-Current Month'!Z62</f>
        <v>0</v>
      </c>
      <c r="Y69" s="6">
        <f>'[1]Interim Data-Current Month'!Y62/1000+'[1]Interim Data-Current Month'!AA62/1000</f>
        <v>0</v>
      </c>
      <c r="Z69" s="6">
        <f>'[1]Interim Data-Current Month'!AB62</f>
        <v>3190593</v>
      </c>
      <c r="AA69" s="6">
        <f>'[1]Interim Data-Current Month'!AC62/1000</f>
        <v>13745914.8191</v>
      </c>
      <c r="AB69" s="6">
        <f>'[1]Interim Data-Current Month'!AD62</f>
        <v>231</v>
      </c>
      <c r="AC69" s="6">
        <f>'[1]Interim Data-Current Month'!AE62/1000</f>
        <v>210.58799999999999</v>
      </c>
    </row>
    <row r="70" spans="1:29" x14ac:dyDescent="0.2">
      <c r="B70" s="38">
        <v>57</v>
      </c>
      <c r="C70" s="3" t="s">
        <v>87</v>
      </c>
      <c r="D70" s="4">
        <v>231</v>
      </c>
      <c r="E70" s="5">
        <v>0</v>
      </c>
      <c r="F70" s="6">
        <f>'[1]Interim Data-Current Month'!F63</f>
        <v>0</v>
      </c>
      <c r="G70" s="6">
        <f>'[1]Interim Data-Current Month'!G63</f>
        <v>0</v>
      </c>
      <c r="H70" s="6">
        <f>'[1]Interim Data-Current Month'!H63</f>
        <v>0</v>
      </c>
      <c r="I70" s="6">
        <f>'[1]Interim Data-Current Month'!I63</f>
        <v>0</v>
      </c>
      <c r="J70" s="6">
        <f>'[1]Interim Data-Current Month'!C63</f>
        <v>0</v>
      </c>
      <c r="K70" s="6">
        <f>'[1]Interim Data-Current Month'!D63</f>
        <v>0</v>
      </c>
      <c r="L70" s="6">
        <f>'[1]Interim Data-Current Month'!J63</f>
        <v>0</v>
      </c>
      <c r="M70" s="6">
        <f>'[1]Interim Data-Current Month'!K63/1000</f>
        <v>0</v>
      </c>
      <c r="N70" s="6">
        <f>'[1]Interim Data-Current Month'!L63</f>
        <v>0</v>
      </c>
      <c r="O70" s="6">
        <f>'[1]Interim Data-Current Month'!M63/1000</f>
        <v>0</v>
      </c>
      <c r="P70" s="6">
        <f>'[1]Interim Data-Current Month'!N63+'[1]Interim Data-Current Month'!P63</f>
        <v>0</v>
      </c>
      <c r="Q70" s="6">
        <f>'[1]Interim Data-Current Month'!O63/1000+'[1]Interim Data-Current Month'!Q63/1000</f>
        <v>0</v>
      </c>
      <c r="R70" s="6">
        <f>'[1]Interim Data-Current Month'!R63</f>
        <v>0</v>
      </c>
      <c r="S70" s="6">
        <f>'[1]Interim Data-Current Month'!S63/1000</f>
        <v>0</v>
      </c>
      <c r="T70" s="6">
        <f>'[1]Interim Data-Current Month'!T63</f>
        <v>0</v>
      </c>
      <c r="U70" s="6">
        <f>'[1]Interim Data-Current Month'!U63/1000</f>
        <v>0</v>
      </c>
      <c r="V70" s="6">
        <f>'[1]Interim Data-Current Month'!V63</f>
        <v>0</v>
      </c>
      <c r="W70" s="6">
        <f>'[1]Interim Data-Current Month'!W63/1000</f>
        <v>0</v>
      </c>
      <c r="X70" s="6">
        <f>'[1]Interim Data-Current Month'!X63+'[1]Interim Data-Current Month'!Z63</f>
        <v>0</v>
      </c>
      <c r="Y70" s="6">
        <f>'[1]Interim Data-Current Month'!Y63/1000+'[1]Interim Data-Current Month'!AA63/1000</f>
        <v>0</v>
      </c>
      <c r="Z70" s="6">
        <f>'[1]Interim Data-Current Month'!AB63</f>
        <v>586</v>
      </c>
      <c r="AA70" s="6">
        <f>'[1]Interim Data-Current Month'!AC63/1000</f>
        <v>2122.8000000000002</v>
      </c>
      <c r="AB70" s="6">
        <f>'[1]Interim Data-Current Month'!AD63</f>
        <v>0</v>
      </c>
      <c r="AC70" s="6">
        <f>'[1]Interim Data-Current Month'!AE63/1000</f>
        <v>0</v>
      </c>
    </row>
    <row r="71" spans="1:29" x14ac:dyDescent="0.2">
      <c r="B71" s="38">
        <v>58</v>
      </c>
      <c r="C71" s="3" t="s">
        <v>88</v>
      </c>
      <c r="D71" s="4">
        <v>232</v>
      </c>
      <c r="E71" s="5">
        <v>7</v>
      </c>
      <c r="F71" s="6">
        <f>'[1]Interim Data-Current Month'!F64</f>
        <v>0</v>
      </c>
      <c r="G71" s="6">
        <f>'[1]Interim Data-Current Month'!G64</f>
        <v>450</v>
      </c>
      <c r="H71" s="6">
        <f>'[1]Interim Data-Current Month'!H64</f>
        <v>0</v>
      </c>
      <c r="I71" s="6">
        <f>'[1]Interim Data-Current Month'!I64</f>
        <v>8962</v>
      </c>
      <c r="J71" s="6">
        <f>'[1]Interim Data-Current Month'!C64</f>
        <v>0</v>
      </c>
      <c r="K71" s="6">
        <f>'[1]Interim Data-Current Month'!D64</f>
        <v>1406809</v>
      </c>
      <c r="L71" s="6">
        <f>'[1]Interim Data-Current Month'!J64</f>
        <v>0</v>
      </c>
      <c r="M71" s="6">
        <f>'[1]Interim Data-Current Month'!K64/1000</f>
        <v>0</v>
      </c>
      <c r="N71" s="6">
        <f>'[1]Interim Data-Current Month'!L64</f>
        <v>0</v>
      </c>
      <c r="O71" s="6">
        <f>'[1]Interim Data-Current Month'!M64/1000</f>
        <v>0</v>
      </c>
      <c r="P71" s="6">
        <f>'[1]Interim Data-Current Month'!N64+'[1]Interim Data-Current Month'!P64</f>
        <v>0</v>
      </c>
      <c r="Q71" s="6">
        <f>'[1]Interim Data-Current Month'!O64/1000+'[1]Interim Data-Current Month'!Q64/1000</f>
        <v>0</v>
      </c>
      <c r="R71" s="6">
        <f>'[1]Interim Data-Current Month'!R64</f>
        <v>0</v>
      </c>
      <c r="S71" s="6">
        <f>'[1]Interim Data-Current Month'!S64/1000</f>
        <v>0</v>
      </c>
      <c r="T71" s="6">
        <f>'[1]Interim Data-Current Month'!T64</f>
        <v>42925</v>
      </c>
      <c r="U71" s="6">
        <f>'[1]Interim Data-Current Month'!U64/1000</f>
        <v>66079.06</v>
      </c>
      <c r="V71" s="6">
        <f>'[1]Interim Data-Current Month'!V64</f>
        <v>13703</v>
      </c>
      <c r="W71" s="6">
        <f>'[1]Interim Data-Current Month'!W64/1000</f>
        <v>21839.557000000001</v>
      </c>
      <c r="X71" s="6">
        <f>'[1]Interim Data-Current Month'!X64+'[1]Interim Data-Current Month'!Z64</f>
        <v>0</v>
      </c>
      <c r="Y71" s="6">
        <f>'[1]Interim Data-Current Month'!Y64/1000+'[1]Interim Data-Current Month'!AA64/1000</f>
        <v>0</v>
      </c>
      <c r="Z71" s="6">
        <f>'[1]Interim Data-Current Month'!AB64</f>
        <v>733671</v>
      </c>
      <c r="AA71" s="6">
        <f>'[1]Interim Data-Current Month'!AC64/1000</f>
        <v>2104687.4810000001</v>
      </c>
      <c r="AB71" s="6">
        <f>'[1]Interim Data-Current Month'!AD64</f>
        <v>0</v>
      </c>
      <c r="AC71" s="6">
        <f>'[1]Interim Data-Current Month'!AE64/1000</f>
        <v>0</v>
      </c>
    </row>
    <row r="72" spans="1:29" s="34" customFormat="1" x14ac:dyDescent="0.2">
      <c r="A72" s="33"/>
      <c r="B72" s="43" t="s">
        <v>89</v>
      </c>
      <c r="C72" s="44"/>
      <c r="D72" s="14">
        <f t="shared" ref="D72:AC72" si="0">SUM(D10:D71)</f>
        <v>120659</v>
      </c>
      <c r="E72" s="14">
        <f t="shared" si="0"/>
        <v>97198</v>
      </c>
      <c r="F72" s="14">
        <f t="shared" si="0"/>
        <v>6819488</v>
      </c>
      <c r="G72" s="14">
        <f t="shared" si="0"/>
        <v>1135832</v>
      </c>
      <c r="H72" s="14">
        <f t="shared" si="0"/>
        <v>4521093</v>
      </c>
      <c r="I72" s="14">
        <f t="shared" si="0"/>
        <v>201301640</v>
      </c>
      <c r="J72" s="14">
        <f t="shared" si="0"/>
        <v>80255722</v>
      </c>
      <c r="K72" s="14">
        <f t="shared" si="0"/>
        <v>928134494</v>
      </c>
      <c r="L72" s="14">
        <f t="shared" si="0"/>
        <v>122069302</v>
      </c>
      <c r="M72" s="14">
        <f t="shared" si="0"/>
        <v>417666189.5472098</v>
      </c>
      <c r="N72" s="14">
        <f t="shared" si="0"/>
        <v>112763160</v>
      </c>
      <c r="O72" s="14">
        <f t="shared" si="0"/>
        <v>740890420.07852209</v>
      </c>
      <c r="P72" s="14">
        <f t="shared" si="0"/>
        <v>1299</v>
      </c>
      <c r="Q72" s="14">
        <f t="shared" si="0"/>
        <v>705.48777999999993</v>
      </c>
      <c r="R72" s="14">
        <f t="shared" si="0"/>
        <v>695063</v>
      </c>
      <c r="S72" s="14">
        <f t="shared" si="0"/>
        <v>3424041.6252599987</v>
      </c>
      <c r="T72" s="14">
        <f t="shared" si="0"/>
        <v>205226473</v>
      </c>
      <c r="U72" s="14">
        <f t="shared" si="0"/>
        <v>411975861.74720782</v>
      </c>
      <c r="V72" s="14">
        <f t="shared" si="0"/>
        <v>107458644</v>
      </c>
      <c r="W72" s="14">
        <f t="shared" si="0"/>
        <v>228462375.95918217</v>
      </c>
      <c r="X72" s="14">
        <f t="shared" si="0"/>
        <v>661411</v>
      </c>
      <c r="Y72" s="14">
        <f t="shared" si="0"/>
        <v>4711377.0909900013</v>
      </c>
      <c r="Z72" s="14">
        <f t="shared" si="0"/>
        <v>573551845</v>
      </c>
      <c r="AA72" s="14">
        <f t="shared" si="0"/>
        <v>2706090481.9931703</v>
      </c>
      <c r="AB72" s="14">
        <f t="shared" si="0"/>
        <v>224677</v>
      </c>
      <c r="AC72" s="14">
        <f t="shared" si="0"/>
        <v>219851.47346000001</v>
      </c>
    </row>
    <row r="73" spans="1:29" x14ac:dyDescent="0.2">
      <c r="A73" s="35"/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7"/>
    </row>
    <row r="74" spans="1:29" x14ac:dyDescent="0.2">
      <c r="A74" s="15" t="s">
        <v>90</v>
      </c>
      <c r="B74" s="42" t="s">
        <v>91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</row>
    <row r="75" spans="1:29" x14ac:dyDescent="0.2">
      <c r="A75" s="40">
        <v>1</v>
      </c>
      <c r="B75" s="42" t="s">
        <v>92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</row>
    <row r="76" spans="1:29" x14ac:dyDescent="0.2">
      <c r="A76" s="40">
        <v>2</v>
      </c>
      <c r="B76" s="42" t="s">
        <v>93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</row>
    <row r="77" spans="1:29" s="36" customFormat="1" x14ac:dyDescent="0.2">
      <c r="A77" s="40">
        <v>3</v>
      </c>
      <c r="B77" s="42" t="s">
        <v>94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 spans="1:29" s="36" customFormat="1" x14ac:dyDescent="0.2">
      <c r="A78" s="40">
        <v>4</v>
      </c>
      <c r="B78" s="42" t="s">
        <v>95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</row>
    <row r="79" spans="1:29" s="36" customFormat="1" x14ac:dyDescent="0.2">
      <c r="A79" s="40">
        <v>5</v>
      </c>
      <c r="B79" s="42" t="s">
        <v>96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</row>
    <row r="80" spans="1:29" s="36" customFormat="1" x14ac:dyDescent="0.2">
      <c r="A80" s="40">
        <v>6</v>
      </c>
      <c r="B80" s="42" t="s">
        <v>97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</row>
    <row r="81" spans="1:31" s="36" customFormat="1" x14ac:dyDescent="0.2">
      <c r="A81" s="40">
        <v>7</v>
      </c>
      <c r="B81" s="42" t="s">
        <v>98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</row>
    <row r="82" spans="1:31" s="36" customFormat="1" x14ac:dyDescent="0.2">
      <c r="A82" s="40">
        <v>8</v>
      </c>
      <c r="B82" s="42" t="s">
        <v>99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</row>
    <row r="83" spans="1:31" s="36" customFormat="1" x14ac:dyDescent="0.2">
      <c r="A83" s="40">
        <v>9</v>
      </c>
      <c r="B83" s="42" t="s">
        <v>100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16"/>
    </row>
    <row r="84" spans="1:31" s="36" customFormat="1" x14ac:dyDescent="0.2">
      <c r="A84" s="40">
        <v>10</v>
      </c>
      <c r="B84" s="42" t="s">
        <v>101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</row>
    <row r="85" spans="1:31" s="36" customFormat="1" x14ac:dyDescent="0.2">
      <c r="A85" s="40">
        <v>11</v>
      </c>
      <c r="B85" s="42" t="s">
        <v>102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16"/>
    </row>
    <row r="86" spans="1:31" s="36" customFormat="1" x14ac:dyDescent="0.2">
      <c r="A86" s="40">
        <v>12</v>
      </c>
      <c r="B86" s="42" t="s">
        <v>103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</row>
    <row r="87" spans="1:31" s="36" customFormat="1" x14ac:dyDescent="0.2">
      <c r="A87" s="40">
        <v>13</v>
      </c>
      <c r="B87" s="42" t="s">
        <v>104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 spans="1:31" s="36" customFormat="1" x14ac:dyDescent="0.2">
      <c r="A88" s="40">
        <v>14</v>
      </c>
      <c r="B88" s="42" t="s">
        <v>105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</row>
    <row r="89" spans="1:31" s="36" customFormat="1" x14ac:dyDescent="0.2">
      <c r="A89" s="40">
        <v>15</v>
      </c>
      <c r="B89" s="42" t="s">
        <v>106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 spans="1:31" s="36" customFormat="1" x14ac:dyDescent="0.2">
      <c r="A90" s="40">
        <v>16</v>
      </c>
      <c r="B90" s="42" t="s">
        <v>107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</row>
    <row r="91" spans="1:31" s="36" customFormat="1" x14ac:dyDescent="0.2">
      <c r="A91" s="40">
        <v>17</v>
      </c>
      <c r="B91" s="42" t="s">
        <v>108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</row>
    <row r="92" spans="1:31" s="36" customFormat="1" x14ac:dyDescent="0.2">
      <c r="A92" s="40">
        <v>18</v>
      </c>
      <c r="B92" s="42" t="s">
        <v>109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</row>
    <row r="93" spans="1:31" s="36" customFormat="1" x14ac:dyDescent="0.2">
      <c r="A93" s="40">
        <v>19</v>
      </c>
      <c r="B93" s="42" t="s">
        <v>110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</row>
    <row r="94" spans="1:31" s="36" customFormat="1" x14ac:dyDescent="0.2">
      <c r="A94" s="41">
        <v>20</v>
      </c>
      <c r="B94" s="42" t="s">
        <v>111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17"/>
      <c r="AE94" s="17"/>
    </row>
    <row r="95" spans="1:31" s="36" customFormat="1" x14ac:dyDescent="0.2">
      <c r="A95" s="40">
        <v>21</v>
      </c>
      <c r="B95" s="42" t="s">
        <v>112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 spans="1:31" s="36" customFormat="1" x14ac:dyDescent="0.2">
      <c r="A96" s="40">
        <v>22</v>
      </c>
      <c r="B96" s="42" t="s">
        <v>113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</row>
    <row r="97" spans="1:29" s="36" customFormat="1" x14ac:dyDescent="0.2">
      <c r="A97" s="40">
        <v>23</v>
      </c>
      <c r="B97" s="42" t="s">
        <v>114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 spans="1:29" s="36" customFormat="1" x14ac:dyDescent="0.2">
      <c r="A98" s="40">
        <v>24</v>
      </c>
      <c r="B98" s="42" t="s">
        <v>115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</row>
    <row r="99" spans="1:29" s="36" customFormat="1" x14ac:dyDescent="0.2">
      <c r="A99" s="40">
        <v>25</v>
      </c>
      <c r="B99" s="42" t="s">
        <v>116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</row>
    <row r="100" spans="1:29" s="36" customFormat="1" x14ac:dyDescent="0.2">
      <c r="A100" s="40">
        <v>26</v>
      </c>
      <c r="B100" s="42" t="s">
        <v>117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</row>
  </sheetData>
  <mergeCells count="57">
    <mergeCell ref="B72:C72"/>
    <mergeCell ref="B73:AC73"/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Z5:AA5"/>
    <mergeCell ref="AB5:AC5"/>
    <mergeCell ref="G4:G6"/>
    <mergeCell ref="H4:H6"/>
    <mergeCell ref="I4:I6"/>
    <mergeCell ref="J4:J6"/>
    <mergeCell ref="K4:K6"/>
    <mergeCell ref="R4:S4"/>
    <mergeCell ref="T4:Y4"/>
    <mergeCell ref="Z4:AC4"/>
    <mergeCell ref="L5:M5"/>
    <mergeCell ref="N5:O5"/>
    <mergeCell ref="P5:Q5"/>
    <mergeCell ref="R5:S5"/>
    <mergeCell ref="T5:U5"/>
    <mergeCell ref="V5:W5"/>
    <mergeCell ref="X5:Y5"/>
    <mergeCell ref="L4:Q4"/>
    <mergeCell ref="B74:AC74"/>
    <mergeCell ref="B75:AC75"/>
    <mergeCell ref="B88:AC88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76:AC76"/>
    <mergeCell ref="B100:AC100"/>
    <mergeCell ref="B89:AC89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</mergeCells>
  <pageMargins left="3.937007874015748E-2" right="3.937007874015748E-2" top="0.11811023622047245" bottom="3.937007874015748E-2" header="7.874015748031496E-2" footer="0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RBIWebsite Support, Gaush</cp:lastModifiedBy>
  <cp:lastPrinted>2022-10-18T14:53:29Z</cp:lastPrinted>
  <dcterms:created xsi:type="dcterms:W3CDTF">2022-10-14T05:37:07Z</dcterms:created>
  <dcterms:modified xsi:type="dcterms:W3CDTF">2022-10-18T14:55:29Z</dcterms:modified>
</cp:coreProperties>
</file>