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560" windowHeight="5620"/>
  </bookViews>
  <sheets>
    <sheet name="UserData" sheetId="1" r:id="rId1"/>
    <sheet name="AgentData" sheetId="2" r:id="rId2"/>
    <sheet name="Supervisor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W2" i="1" l="1"/>
  <c r="AD2" i="1" s="1"/>
  <c r="BP2" i="1" l="1"/>
  <c r="BO2" i="1"/>
  <c r="V2" i="1" s="1"/>
  <c r="BN2" i="1"/>
  <c r="BM2" i="1"/>
  <c r="AJ2" i="1" s="1"/>
  <c r="E2" i="1"/>
  <c r="AA2" i="1" l="1"/>
  <c r="Z2" i="1"/>
  <c r="AE2" i="1" s="1"/>
  <c r="Y2" i="1"/>
  <c r="AB2" i="1" s="1"/>
  <c r="R2" i="1"/>
  <c r="Q2" i="1"/>
  <c r="X2" i="1" s="1"/>
  <c r="AC2" i="1" l="1"/>
  <c r="J2" i="1"/>
  <c r="I2" i="1"/>
  <c r="T2" i="1" s="1"/>
  <c r="H2" i="1"/>
  <c r="G2" i="1"/>
  <c r="P2" i="1" s="1"/>
  <c r="F2" i="1"/>
  <c r="O2" i="1"/>
  <c r="D2" i="1"/>
  <c r="C2" i="1"/>
  <c r="B2" i="1"/>
  <c r="N2" i="1" l="1"/>
  <c r="AI2" i="1"/>
  <c r="M2" i="1" l="1"/>
  <c r="AH2" i="1"/>
</calcChain>
</file>

<file path=xl/sharedStrings.xml><?xml version="1.0" encoding="utf-8"?>
<sst xmlns="http://schemas.openxmlformats.org/spreadsheetml/2006/main" count="153" uniqueCount="125">
  <si>
    <t>TaskCode</t>
  </si>
  <si>
    <t>TaskName</t>
  </si>
  <si>
    <t>SubTaskCode</t>
  </si>
  <si>
    <t>SubTaskName</t>
  </si>
  <si>
    <t>ActionCode</t>
  </si>
  <si>
    <t>ActionName</t>
  </si>
  <si>
    <t>SubActionCode</t>
  </si>
  <si>
    <t>SubActionName</t>
  </si>
  <si>
    <t>PosCode</t>
  </si>
  <si>
    <t>PosName</t>
  </si>
  <si>
    <t>Country</t>
  </si>
  <si>
    <t>Brand</t>
  </si>
  <si>
    <t>Currency</t>
  </si>
  <si>
    <t>Dhour</t>
  </si>
  <si>
    <t>Dminute</t>
  </si>
  <si>
    <t>TimeZone</t>
  </si>
  <si>
    <t>AgentSkillCode</t>
  </si>
  <si>
    <t>AgentSkillName</t>
  </si>
  <si>
    <t>LanguageCode</t>
  </si>
  <si>
    <t>LanguageName</t>
  </si>
  <si>
    <t>MappingTaskName</t>
  </si>
  <si>
    <t>MappingSubTaskName</t>
  </si>
  <si>
    <t>MappingActionName</t>
  </si>
  <si>
    <t>MappingSubActionName</t>
  </si>
  <si>
    <t>LangId</t>
  </si>
  <si>
    <t>Iatacode</t>
  </si>
  <si>
    <t>Pos</t>
  </si>
  <si>
    <t>Gds</t>
  </si>
  <si>
    <t>Pcc</t>
  </si>
  <si>
    <t>GdsQueue</t>
  </si>
  <si>
    <t>GdsType</t>
  </si>
  <si>
    <t>PosIata</t>
  </si>
  <si>
    <t>Hour</t>
  </si>
  <si>
    <t>Minute</t>
  </si>
  <si>
    <t>Task</t>
  </si>
  <si>
    <t>Subtask</t>
  </si>
  <si>
    <t>Skilltype</t>
  </si>
  <si>
    <t>Site_AgentReport</t>
  </si>
  <si>
    <t>SitePartition_AgentReport</t>
  </si>
  <si>
    <t>DateType_AgentReport</t>
  </si>
  <si>
    <t>Site_AgentPerformanceReport</t>
  </si>
  <si>
    <t>SitePartition_AgentPerformanceReport</t>
  </si>
  <si>
    <t>Pos_AgentPerformanceReport</t>
  </si>
  <si>
    <t>DateFilter_AgentPerformanceReport</t>
  </si>
  <si>
    <t>OnDateType_WorkItemDetailsReport</t>
  </si>
  <si>
    <t>Site_WorkItemDetailsReport</t>
  </si>
  <si>
    <t>SitePartition_WorkItemDetailsReport</t>
  </si>
  <si>
    <t>WorkItemType_WorkItemDetailsReport</t>
  </si>
  <si>
    <t>Task_WorkItemDetailsReport</t>
  </si>
  <si>
    <t>DateFilter_WorkItemDetailsReport</t>
  </si>
  <si>
    <t>WorkId_SingleWorkItemReport</t>
  </si>
  <si>
    <t>Pnr_SingleWorkItemReport</t>
  </si>
  <si>
    <t>Site_SLAComplianceReport</t>
  </si>
  <si>
    <t>SitePartition_SLAComplianceReport</t>
  </si>
  <si>
    <t>DateType_SLAComplianceReport</t>
  </si>
  <si>
    <t>SelectRadio_SLAComplianceReport</t>
  </si>
  <si>
    <t>Site_EscalatedWorkItemReport</t>
  </si>
  <si>
    <t>SitePartition_EscalatedWorkItemReport</t>
  </si>
  <si>
    <t>SelectStq_EscalatedWorkItemReport</t>
  </si>
  <si>
    <t>SelectAstq_EscalatedWorkItemReport</t>
  </si>
  <si>
    <t>SelectTask/Stq_SLAComplianceReport</t>
  </si>
  <si>
    <t>SelectSubTask/Astq_SLAComplianceReport</t>
  </si>
  <si>
    <t>CREATION</t>
  </si>
  <si>
    <t>IGT</t>
  </si>
  <si>
    <t>IGT_DEL</t>
  </si>
  <si>
    <t>T0070</t>
  </si>
  <si>
    <t>Past Date</t>
  </si>
  <si>
    <t>IN</t>
  </si>
  <si>
    <t>INR</t>
  </si>
  <si>
    <t>Pcc_GDSQueue</t>
  </si>
  <si>
    <t>05</t>
  </si>
  <si>
    <t>06</t>
  </si>
  <si>
    <t>p0028 (pos28)</t>
  </si>
  <si>
    <t>ALM34</t>
  </si>
  <si>
    <t>T0070 (Automationtask70)</t>
  </si>
  <si>
    <t>Sub0070</t>
  </si>
  <si>
    <t>TestSTQ</t>
  </si>
  <si>
    <t>TestASTQ</t>
  </si>
  <si>
    <t>PosName_GDSQueue</t>
  </si>
  <si>
    <t>10</t>
  </si>
  <si>
    <t>12</t>
  </si>
  <si>
    <t>131240</t>
  </si>
  <si>
    <t>Site_AgentWorkItem</t>
  </si>
  <si>
    <t>SitePartitions_AgentWorkItem</t>
  </si>
  <si>
    <t>Duration_AgentWorkItem</t>
  </si>
  <si>
    <t>07</t>
  </si>
  <si>
    <t>Stq_AgentWorkItem</t>
  </si>
  <si>
    <t>TA19</t>
  </si>
  <si>
    <t>USER_FIRST_NM</t>
  </si>
  <si>
    <t>USER_LAST_NM</t>
  </si>
  <si>
    <t>USER_EMAIL_ADDR</t>
  </si>
  <si>
    <t>USER_ROLE</t>
  </si>
  <si>
    <t>VNDR_NM</t>
  </si>
  <si>
    <t>VNDR_PARTITN_NM</t>
  </si>
  <si>
    <t>STATUS</t>
  </si>
  <si>
    <t>CENTER</t>
  </si>
  <si>
    <t>SKILLS</t>
  </si>
  <si>
    <t>WNS-BOM</t>
  </si>
  <si>
    <t>ALL</t>
  </si>
  <si>
    <t>ALL_SITES</t>
  </si>
  <si>
    <t>Contact_No</t>
  </si>
  <si>
    <t>Languages</t>
  </si>
  <si>
    <t>Greek</t>
  </si>
  <si>
    <t>Voice (VOICE)</t>
  </si>
  <si>
    <t>BrandCode</t>
  </si>
  <si>
    <t>BrandName</t>
  </si>
  <si>
    <t>RegionName</t>
  </si>
  <si>
    <t>CountryCode</t>
  </si>
  <si>
    <t>Activated</t>
  </si>
  <si>
    <t>Select all</t>
  </si>
  <si>
    <t xml:space="preserve"> English (U.S.)</t>
  </si>
  <si>
    <t>sup1</t>
  </si>
  <si>
    <t>pani</t>
  </si>
  <si>
    <t>Agent</t>
  </si>
  <si>
    <t>Supervisor</t>
  </si>
  <si>
    <t>sst@igt.com</t>
  </si>
  <si>
    <t>Asish</t>
  </si>
  <si>
    <t>dash</t>
  </si>
  <si>
    <t>asus@igt.com</t>
  </si>
  <si>
    <t>Asia/Kolkata</t>
  </si>
  <si>
    <t>New Work Items</t>
  </si>
  <si>
    <t>QueueNumber</t>
  </si>
  <si>
    <t>QueueCategory</t>
  </si>
  <si>
    <t>101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</si>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</sst>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sus@ig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st@ig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"/>
  <sheetViews>
    <sheetView tabSelected="1" workbookViewId="0">
      <selection activeCell="A3" sqref="A3"/>
    </sheetView>
  </sheetViews>
  <sheetFormatPr defaultRowHeight="14.5" x14ac:dyDescent="0.35"/>
  <cols>
    <col min="1" max="1" width="11.26953125" customWidth="1" collapsed="1"/>
    <col min="2" max="2" width="16.7265625" customWidth="1" collapsed="1"/>
    <col min="3" max="3" width="13.453125" customWidth="1" collapsed="1"/>
    <col min="4" max="4" width="17.08984375" customWidth="1" collapsed="1"/>
    <col min="5" max="5" width="13.453125" customWidth="1" collapsed="1"/>
    <col min="6" max="6" width="14.36328125" customWidth="1" collapsed="1"/>
    <col min="7" max="7" width="15.81640625" customWidth="1" collapsed="1"/>
    <col min="8" max="12" width="17.36328125" customWidth="1" collapsed="1"/>
    <col min="13" max="13" width="17.54296875" customWidth="1" collapsed="1"/>
    <col min="14" max="14" width="20.54296875" customWidth="1" collapsed="1"/>
    <col min="15" max="15" width="18.54296875" customWidth="1" collapsed="1"/>
    <col min="16" max="16" width="21.6328125" customWidth="1" collapsed="1"/>
    <col min="17" max="17" width="17.81640625" customWidth="1" collapsed="1"/>
    <col min="18" max="18" width="11.453125" customWidth="1" collapsed="1"/>
    <col min="19" max="19" width="10.7265625" customWidth="1" collapsed="1"/>
    <col min="21" max="21" width="9.453125" customWidth="1" collapsed="1"/>
    <col min="22" max="22" width="9.6328125" customWidth="1" collapsed="1"/>
    <col min="23" max="23" width="21.81640625" bestFit="1" customWidth="1" collapsed="1"/>
    <col min="24" max="24" width="14.7265625" customWidth="1" collapsed="1"/>
    <col min="27" max="27" width="12.36328125" customWidth="1" collapsed="1"/>
    <col min="28" max="28" width="11.1796875" customWidth="1" collapsed="1"/>
    <col min="29" max="29" width="21.1796875" customWidth="1" collapsed="1"/>
    <col min="30" max="30" width="14" customWidth="1" collapsed="1"/>
    <col min="31" max="31" width="15.7265625" customWidth="1" collapsed="1"/>
    <col min="34" max="34" width="16.7265625" customWidth="1" collapsed="1"/>
    <col min="35" max="35" width="17" customWidth="1" collapsed="1"/>
    <col min="39" max="39" width="16.08984375" customWidth="1" collapsed="1"/>
    <col min="40" max="40" width="17.7265625" customWidth="1" collapsed="1"/>
    <col min="41" max="41" width="23.1796875" customWidth="1" collapsed="1"/>
    <col min="42" max="42" width="21" customWidth="1" collapsed="1"/>
    <col min="43" max="43" width="26.54296875" customWidth="1" collapsed="1"/>
    <col min="44" max="44" width="34.453125" customWidth="1" collapsed="1"/>
    <col min="45" max="45" width="27.90625" customWidth="1" collapsed="1"/>
    <col min="46" max="46" width="32.90625" customWidth="1" collapsed="1"/>
    <col min="47" max="47" width="33.36328125" customWidth="1" collapsed="1"/>
    <col min="48" max="48" width="26.08984375" customWidth="1" collapsed="1"/>
    <col min="49" max="49" width="33.6328125" customWidth="1" collapsed="1"/>
    <col min="50" max="50" width="37.6328125" customWidth="1" collapsed="1"/>
    <col min="51" max="51" width="28" customWidth="1" collapsed="1"/>
    <col min="52" max="52" width="31.54296875" customWidth="1" collapsed="1"/>
    <col min="53" max="53" width="29.6328125" customWidth="1" collapsed="1"/>
    <col min="54" max="54" width="27.90625" customWidth="1" collapsed="1"/>
    <col min="55" max="55" width="27.81640625" customWidth="1" collapsed="1"/>
    <col min="56" max="56" width="33.6328125" customWidth="1" collapsed="1"/>
    <col min="57" max="57" width="30.1796875" customWidth="1" collapsed="1"/>
    <col min="58" max="58" width="34.90625" customWidth="1" collapsed="1"/>
    <col min="59" max="59" width="35.453125" customWidth="1" collapsed="1"/>
    <col min="60" max="60" width="40.7265625" customWidth="1" collapsed="1"/>
    <col min="61" max="61" width="31.81640625" customWidth="1" collapsed="1"/>
    <col min="62" max="62" width="35.81640625" customWidth="1" collapsed="1"/>
    <col min="63" max="63" width="32.81640625" customWidth="1" collapsed="1"/>
    <col min="64" max="64" width="36.1796875" customWidth="1" collapsed="1"/>
    <col min="65" max="65" width="40" bestFit="1" customWidth="1" collapsed="1"/>
    <col min="66" max="66" width="17.90625" customWidth="1" collapsed="1"/>
    <col min="67" max="67" width="13.81640625" customWidth="1" collapsed="1"/>
    <col min="68" max="68" width="16.54296875" customWidth="1" collapsed="1"/>
    <col min="69" max="69" width="19.36328125" customWidth="1" collapsed="1"/>
    <col min="70" max="70" width="26.7265625" customWidth="1" collapsed="1"/>
    <col min="71" max="71" width="23.1796875" customWidth="1" collapsed="1"/>
    <col min="72" max="72" width="18.08984375" customWidth="1" collapsed="1"/>
    <col min="73" max="73" width="13.26953125" bestFit="1" customWidth="1"/>
    <col min="74" max="74" width="13.81640625" bestFit="1" customWidth="1"/>
  </cols>
  <sheetData>
    <row r="1" spans="1:7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78</v>
      </c>
      <c r="AD1" s="1" t="s">
        <v>31</v>
      </c>
      <c r="AE1" s="1" t="s">
        <v>69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13</v>
      </c>
      <c r="AL1" s="1" t="s">
        <v>14</v>
      </c>
      <c r="AM1" s="1" t="s">
        <v>15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60</v>
      </c>
      <c r="BH1" s="1" t="s">
        <v>61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16</v>
      </c>
      <c r="BN1" s="1" t="s">
        <v>17</v>
      </c>
      <c r="BO1" s="1" t="s">
        <v>18</v>
      </c>
      <c r="BP1" s="1" t="s">
        <v>19</v>
      </c>
      <c r="BQ1" s="1" t="s">
        <v>82</v>
      </c>
      <c r="BR1" s="1" t="s">
        <v>83</v>
      </c>
      <c r="BS1" s="1" t="s">
        <v>84</v>
      </c>
      <c r="BT1" s="1" t="s">
        <v>86</v>
      </c>
      <c r="BU1" s="1" t="s">
        <v>121</v>
      </c>
      <c r="BV1" s="1" t="s">
        <v>122</v>
      </c>
    </row>
    <row r="2" spans="1:74" s="2" customFormat="1" x14ac:dyDescent="0.35">
      <c r="A2" t="str">
        <f ca="1">CONCATENATE("Ta",RANDBETWEEN(1,5000))</f>
        <v>Ta142</v>
      </c>
      <c r="B2" t="str">
        <f ca="1">CONCATENATE("t",RANDBETWEEN(1,5000))</f>
        <v>t2822</v>
      </c>
      <c r="C2" t="str">
        <f ca="1">CONCATENATE("St",RANDBETWEEN(1,5000))</f>
        <v>St206</v>
      </c>
      <c r="D2" t="str">
        <f ca="1">CONCATENATE("s",RANDBETWEEN(1,5000))</f>
        <v>s1531</v>
      </c>
      <c r="E2" t="str">
        <f ca="1">CONCATENATE("Ac",RANDBETWEEN(1,5000))</f>
        <v>Ac392</v>
      </c>
      <c r="F2" t="str">
        <f ca="1">CONCATENATE("a",RANDBETWEEN(1,5000))</f>
        <v>a1320</v>
      </c>
      <c r="G2" t="str">
        <f ca="1">CONCATENATE("Su",RANDBETWEEN(1,5000))</f>
        <v>Su4672</v>
      </c>
      <c r="H2" t="str">
        <f ca="1">CONCATENATE("sub",RANDBETWEEN(1,5000))</f>
        <v>sub3897</v>
      </c>
      <c r="I2" t="str">
        <f ca="1">CONCATENATE(RANDBETWEEN(1,5000),"B")</f>
        <v>1453B</v>
      </c>
      <c r="J2" t="str">
        <f ca="1">CHAR(RANDBETWEEN(65,90))&amp;CHAR(RANDBETWEEN(65,90))&amp;CHAR(RANDBETWEEN(65,90))&amp;CHAR(RANDBETWEEN(65,90))&amp;CHAR(RANDBETWEEN(65,90))</f>
        <v>ITSRR</v>
      </c>
      <c r="M2" t="str">
        <f ca="1">A2</f>
        <v>Ta142</v>
      </c>
      <c r="N2" t="str">
        <f ca="1">C2</f>
        <v>St206</v>
      </c>
      <c r="O2" t="str">
        <f ca="1">E2</f>
        <v>Ac392</v>
      </c>
      <c r="P2" t="str">
        <f ca="1">G2</f>
        <v>Su4672</v>
      </c>
      <c r="Q2" t="str">
        <f ca="1">CONCATENATE("pc",RANDBETWEEN(1,5000))</f>
        <v>pc3587</v>
      </c>
      <c r="R2" t="str">
        <f ca="1">CONCATENATE("pn",RANDBETWEEN(1,5000))</f>
        <v>pn632</v>
      </c>
      <c r="S2" s="2" t="s">
        <v>67</v>
      </c>
      <c r="T2" t="str">
        <f ca="1">I2</f>
        <v>1453B</v>
      </c>
      <c r="U2" s="2" t="s">
        <v>68</v>
      </c>
      <c r="V2" t="str">
        <f ca="1">BO2</f>
        <v>lang3916</v>
      </c>
      <c r="W2" s="2">
        <f ca="1">RANDBETWEEN(1,5000)</f>
        <v>1999</v>
      </c>
      <c r="X2" t="str">
        <f ca="1">Q2</f>
        <v>pc3587</v>
      </c>
      <c r="Y2">
        <f ca="1">RANDBETWEEN(1,3)</f>
        <v>1</v>
      </c>
      <c r="Z2" t="str">
        <f ca="1">CONCATENATE("pcc",RANDBETWEEN(1,5000))</f>
        <v>pcc4269</v>
      </c>
      <c r="AA2" t="str">
        <f ca="1">CONCATENATE("FQueue",RANDBETWEEN(1,5000))</f>
        <v>FQueue1640</v>
      </c>
      <c r="AB2">
        <f ca="1">Y2</f>
        <v>1</v>
      </c>
      <c r="AC2" t="str">
        <f ca="1">Q2</f>
        <v>pc3587</v>
      </c>
      <c r="AD2" s="2">
        <f ca="1">W2</f>
        <v>1999</v>
      </c>
      <c r="AE2" t="str">
        <f ca="1">Z2</f>
        <v>pcc4269</v>
      </c>
      <c r="AF2" s="2" t="s">
        <v>79</v>
      </c>
      <c r="AG2" s="2" t="s">
        <v>70</v>
      </c>
      <c r="AH2" t="str">
        <f ca="1">A2</f>
        <v>Ta142</v>
      </c>
      <c r="AI2" t="str">
        <f ca="1">C2</f>
        <v>St206</v>
      </c>
      <c r="AJ2" t="str">
        <f ca="1">BM2</f>
        <v>sk1347</v>
      </c>
      <c r="AK2" s="2" t="s">
        <v>80</v>
      </c>
      <c r="AL2" s="2" t="s">
        <v>71</v>
      </c>
      <c r="AM2" s="2" t="s">
        <v>119</v>
      </c>
      <c r="AN2" s="2" t="s">
        <v>63</v>
      </c>
      <c r="AO2" s="2" t="s">
        <v>64</v>
      </c>
      <c r="AP2" s="2" t="s">
        <v>66</v>
      </c>
      <c r="AQ2" s="2" t="s">
        <v>63</v>
      </c>
      <c r="AR2" s="2" t="s">
        <v>64</v>
      </c>
      <c r="AS2" s="2" t="s">
        <v>72</v>
      </c>
      <c r="AT2" s="2" t="s">
        <v>66</v>
      </c>
      <c r="AU2" s="2" t="s">
        <v>62</v>
      </c>
      <c r="AV2" s="2" t="s">
        <v>63</v>
      </c>
      <c r="AW2" s="2" t="s">
        <v>64</v>
      </c>
      <c r="AX2" s="2" t="s">
        <v>120</v>
      </c>
      <c r="AY2" s="2" t="s">
        <v>65</v>
      </c>
      <c r="BA2" s="2" t="s">
        <v>81</v>
      </c>
      <c r="BB2" s="2" t="s">
        <v>73</v>
      </c>
      <c r="BC2" s="2" t="s">
        <v>63</v>
      </c>
      <c r="BD2" s="2" t="s">
        <v>64</v>
      </c>
      <c r="BE2" s="2" t="s">
        <v>66</v>
      </c>
      <c r="BF2" s="2" t="s">
        <v>34</v>
      </c>
      <c r="BG2" s="2" t="s">
        <v>74</v>
      </c>
      <c r="BH2" s="2" t="s">
        <v>75</v>
      </c>
      <c r="BI2" s="2" t="s">
        <v>63</v>
      </c>
      <c r="BJ2" s="2" t="s">
        <v>64</v>
      </c>
      <c r="BK2" s="2" t="s">
        <v>76</v>
      </c>
      <c r="BL2" s="2" t="s">
        <v>77</v>
      </c>
      <c r="BM2" t="str">
        <f ca="1">CONCATENATE("sk",RANDBETWEEN(1,5000))</f>
        <v>sk1347</v>
      </c>
      <c r="BN2" t="str">
        <f ca="1">CONCATENATE("skill",RANDBETWEEN(1,5000))</f>
        <v>skill4734</v>
      </c>
      <c r="BO2" t="str">
        <f ca="1">CONCATENATE("lang",RANDBETWEEN(1,5000))</f>
        <v>lang3916</v>
      </c>
      <c r="BP2" t="str">
        <f ca="1">CONCATENATE("myenglish",RANDBETWEEN(1,5000))</f>
        <v>myenglish1750</v>
      </c>
      <c r="BQ2" s="2" t="s">
        <v>63</v>
      </c>
      <c r="BR2" s="2" t="s">
        <v>64</v>
      </c>
      <c r="BS2" s="2" t="s">
        <v>85</v>
      </c>
      <c r="BT2" s="2" t="s">
        <v>87</v>
      </c>
      <c r="BU2" s="2" t="s">
        <v>123</v>
      </c>
      <c r="BV2" s="2" t="s">
        <v>124</v>
      </c>
    </row>
    <row r="5" spans="1:74" x14ac:dyDescent="0.35">
      <c r="W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C1" workbookViewId="0">
      <selection activeCell="J6" sqref="J6"/>
    </sheetView>
  </sheetViews>
  <sheetFormatPr defaultRowHeight="14.5" x14ac:dyDescent="0.35"/>
  <cols>
    <col min="1" max="1" width="16.453125" customWidth="1" collapsed="1"/>
    <col min="2" max="2" width="14.1796875" customWidth="1" collapsed="1"/>
    <col min="3" max="3" width="26.81640625" customWidth="1" collapsed="1"/>
    <col min="4" max="4" width="16.08984375" customWidth="1" collapsed="1"/>
    <col min="5" max="5" width="13.81640625" customWidth="1" collapsed="1"/>
    <col min="6" max="6" width="13.1796875" customWidth="1" collapsed="1"/>
    <col min="7" max="7" width="21.6328125" customWidth="1" collapsed="1"/>
    <col min="8" max="8" width="10.54296875" customWidth="1" collapsed="1"/>
    <col min="9" max="9" width="9.90625" customWidth="1" collapsed="1"/>
    <col min="10" max="10" width="14.36328125" customWidth="1" collapsed="1"/>
    <col min="11" max="11" width="11.1796875" customWidth="1" collapsed="1"/>
  </cols>
  <sheetData>
    <row r="1" spans="1:11" x14ac:dyDescent="0.35">
      <c r="A1" s="3" t="s">
        <v>88</v>
      </c>
      <c r="B1" s="3" t="s">
        <v>89</v>
      </c>
      <c r="C1" s="3" t="s">
        <v>90</v>
      </c>
      <c r="D1" s="3" t="s">
        <v>100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101</v>
      </c>
    </row>
    <row r="2" spans="1:11" s="8" customFormat="1" x14ac:dyDescent="0.35">
      <c r="A2" s="4" t="s">
        <v>116</v>
      </c>
      <c r="B2" s="4" t="s">
        <v>117</v>
      </c>
      <c r="C2" s="6" t="s">
        <v>118</v>
      </c>
      <c r="D2" s="5">
        <v>9999999999</v>
      </c>
      <c r="E2" s="5" t="s">
        <v>113</v>
      </c>
      <c r="F2" s="5" t="s">
        <v>98</v>
      </c>
      <c r="G2" s="5" t="s">
        <v>99</v>
      </c>
      <c r="H2" s="7" t="s">
        <v>108</v>
      </c>
      <c r="I2" s="5" t="s">
        <v>97</v>
      </c>
      <c r="J2" s="7" t="s">
        <v>103</v>
      </c>
      <c r="K2" s="7" t="s">
        <v>102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RowHeight="14.5" x14ac:dyDescent="0.35"/>
  <cols>
    <col min="1" max="1" width="14.6328125" bestFit="1" customWidth="1" collapsed="1"/>
    <col min="2" max="2" width="14.08984375" bestFit="1" customWidth="1" collapsed="1"/>
    <col min="3" max="3" width="17.36328125" bestFit="1" customWidth="1" collapsed="1"/>
    <col min="4" max="4" width="10.7265625" bestFit="1" customWidth="1" collapsed="1"/>
    <col min="5" max="5" width="10.36328125" bestFit="1" customWidth="1" collapsed="1"/>
    <col min="6" max="6" width="9.6328125" bestFit="1" customWidth="1" collapsed="1"/>
    <col min="7" max="7" width="18" bestFit="1" customWidth="1" collapsed="1"/>
    <col min="8" max="8" width="8" bestFit="1" customWidth="1" collapsed="1"/>
    <col min="10" max="10" width="7.54296875" bestFit="1" customWidth="1" collapsed="1"/>
    <col min="11" max="11" width="11.08984375" bestFit="1" customWidth="1" collapsed="1"/>
  </cols>
  <sheetData>
    <row r="1" spans="1:11" x14ac:dyDescent="0.35">
      <c r="A1" s="3" t="s">
        <v>88</v>
      </c>
      <c r="B1" s="3" t="s">
        <v>89</v>
      </c>
      <c r="C1" s="3" t="s">
        <v>90</v>
      </c>
      <c r="D1" s="3" t="s">
        <v>100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101</v>
      </c>
    </row>
    <row r="2" spans="1:11" s="8" customFormat="1" x14ac:dyDescent="0.35">
      <c r="A2" s="4" t="s">
        <v>111</v>
      </c>
      <c r="B2" s="4" t="s">
        <v>112</v>
      </c>
      <c r="C2" s="6" t="s">
        <v>115</v>
      </c>
      <c r="D2" s="5">
        <v>9999999999</v>
      </c>
      <c r="E2" s="5" t="s">
        <v>114</v>
      </c>
      <c r="F2" s="5" t="s">
        <v>98</v>
      </c>
      <c r="G2" s="5" t="s">
        <v>99</v>
      </c>
      <c r="H2" s="7" t="s">
        <v>108</v>
      </c>
      <c r="I2" s="5" t="s">
        <v>97</v>
      </c>
      <c r="J2" s="7" t="s">
        <v>109</v>
      </c>
      <c r="K2" s="7" t="s">
        <v>110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UserData</vt:lpstr>
      <vt:lpstr>AgentData</vt:lpstr>
      <vt:lpstr>SupervisorData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2022-10-27T11:58:50Z</dcterms:modified>
</cp:coreProperties>
</file>